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.docs.live.net/7ee158e70e7a863e/Área de Trabalho/FGTAS/CAGED/"/>
    </mc:Choice>
  </mc:AlternateContent>
  <xr:revisionPtr revIDLastSave="3" documentId="8_{7BD1C11F-6346-4AEB-982D-8CAB4AB6A211}" xr6:coauthVersionLast="45" xr6:coauthVersionMax="45" xr10:uidLastSave="{5D197613-3EF1-4338-84C9-D0A25F3125D1}"/>
  <bookViews>
    <workbookView xWindow="-108" yWindow="-108" windowWidth="23256" windowHeight="12576" activeTab="7" xr2:uid="{00000000-000D-0000-FFFF-FFFF00000000}"/>
  </bookViews>
  <sheets>
    <sheet name="CAGED" sheetId="83" r:id="rId1"/>
    <sheet name="Tabela 2" sheetId="18" r:id="rId2"/>
    <sheet name="Tabela 3" sheetId="66" r:id="rId3"/>
    <sheet name="Tabela 4" sheetId="84" r:id="rId4"/>
    <sheet name="Tabela 7" sheetId="75" r:id="rId5"/>
    <sheet name="Tabela 7.1" sheetId="82" r:id="rId6"/>
    <sheet name="Tabela 8" sheetId="88" r:id="rId7"/>
    <sheet name="Tabela 8.1" sheetId="89" r:id="rId8"/>
  </sheets>
  <definedNames>
    <definedName name="_xlnm._FilterDatabase" localSheetId="0" hidden="1">CAGED!#REF!</definedName>
    <definedName name="_xlnm._FilterDatabase" localSheetId="2" hidden="1">'Tabela 3'!$B$7:$D$506</definedName>
    <definedName name="_xlnm._FilterDatabase" localSheetId="6" hidden="1">'Tabela 8'!$B$7:$D$505</definedName>
    <definedName name="_xlnm._FilterDatabase" localSheetId="7" hidden="1">'Tabela 8.1'!$B$7:$D$505</definedName>
    <definedName name="_xlnm.Print_Area" localSheetId="1">'Tabela 2'!$B$2:$J$10</definedName>
    <definedName name="_xlnm.Print_Area" localSheetId="4">'Tabela 7'!$B$2:$BN$11</definedName>
    <definedName name="_xlnm.Print_Area" localSheetId="5">'Tabela 7.1'!$B$2:$C$11</definedName>
    <definedName name="_xlnm.Criteria" localSheetId="0">CAGED!#REF!</definedName>
    <definedName name="EVOLUÇÃO_DO_SALDO_DE_EMPREGO_FORMAL__SEGUNDO_O_CAGED_NOS_MESES_DE_DEZEMBRO___2003_A_2016" localSheetId="4">#REF!</definedName>
    <definedName name="EVOLUÇÃO_DO_SALDO_DE_EMPREGO_FORMAL__SEGUNDO_O_CAGED_NOS_MESES_DE_DEZEMBRO___2003_A_2016" localSheetId="5">#REF!</definedName>
    <definedName name="EVOLUÇÃO_DO_SALDO_DE_EMPREGO_FORMAL__SEGUNDO_O_CAGED_NOS_MESES_DE_DEZEMBRO___2003_A_2016">#REF!</definedName>
    <definedName name="evoluçãso" localSheetId="4">#REF!</definedName>
    <definedName name="evoluçãso" localSheetId="5">#REF!</definedName>
    <definedName name="evoluçãso">#REF!</definedName>
    <definedName name="SAIA_BR_RAZAON_BRASIL">"#ref!"</definedName>
    <definedName name="SAIA_BR_RAZAON_GR">"#ref!"</definedName>
    <definedName name="SAIA_BR_TOTALN_BRASIL">"#ref!"</definedName>
    <definedName name="SAIA_BR_TOTALN_GR">"#ref!"</definedName>
    <definedName name="SAIT_BR_RAZAO_BRASIL">"#ref!"</definedName>
    <definedName name="SAIT_BR_RAZAO_GR">"#ref!"</definedName>
    <definedName name="SAIT_BR_TOTAL_BRASIL">"#ref!"</definedName>
    <definedName name="SAIT_BR_TOTAL_GR">"#ref!"</definedName>
    <definedName name="_xlnm.Print_Titles" localSheetId="2">'Tabela 3'!#REF!</definedName>
    <definedName name="_xlnm.Print_Titles" localSheetId="6">'Tabela 8'!#REF!</definedName>
    <definedName name="_xlnm.Print_Titles" localSheetId="7">'Tabela 8.1'!#REF!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7" i="75" l="1"/>
  <c r="L8" i="66" l="1"/>
  <c r="L9" i="66"/>
  <c r="L10" i="66"/>
  <c r="L11" i="66"/>
  <c r="L12" i="66"/>
  <c r="L13" i="66"/>
  <c r="L14" i="66"/>
  <c r="L15" i="66"/>
  <c r="L16" i="66"/>
  <c r="L17" i="66"/>
  <c r="L18" i="66"/>
  <c r="L19" i="66"/>
  <c r="L20" i="66"/>
  <c r="L21" i="66"/>
  <c r="L22" i="66"/>
  <c r="L23" i="66"/>
  <c r="L24" i="66"/>
  <c r="L25" i="66"/>
  <c r="L26" i="66"/>
  <c r="L27" i="66"/>
  <c r="L28" i="66"/>
  <c r="L29" i="66"/>
  <c r="L30" i="66"/>
  <c r="L31" i="66"/>
  <c r="L32" i="66"/>
  <c r="L33" i="66"/>
  <c r="L34" i="66"/>
  <c r="L35" i="66"/>
  <c r="L36" i="66"/>
  <c r="L37" i="66"/>
  <c r="L38" i="66"/>
  <c r="L39" i="66"/>
  <c r="L40" i="66"/>
  <c r="L41" i="66"/>
  <c r="L42" i="66"/>
  <c r="L43" i="66"/>
  <c r="L44" i="66"/>
  <c r="L45" i="66"/>
  <c r="L46" i="66"/>
  <c r="L47" i="66"/>
  <c r="L48" i="66"/>
  <c r="L49" i="66"/>
  <c r="L50" i="66"/>
  <c r="L51" i="66"/>
  <c r="L52" i="66"/>
  <c r="L53" i="66"/>
  <c r="L54" i="66"/>
  <c r="L55" i="66"/>
  <c r="L56" i="66"/>
  <c r="L57" i="66"/>
  <c r="L58" i="66"/>
  <c r="L59" i="66"/>
  <c r="L60" i="66"/>
  <c r="L61" i="66"/>
  <c r="L62" i="66"/>
  <c r="L63" i="66"/>
  <c r="L64" i="66"/>
  <c r="L65" i="66"/>
  <c r="L66" i="66"/>
  <c r="L67" i="66"/>
  <c r="L68" i="66"/>
  <c r="L69" i="66"/>
  <c r="L70" i="66"/>
  <c r="L71" i="66"/>
  <c r="L72" i="66"/>
  <c r="L73" i="66"/>
  <c r="L74" i="66"/>
  <c r="L75" i="66"/>
  <c r="L76" i="66"/>
  <c r="L77" i="66"/>
  <c r="L78" i="66"/>
  <c r="L79" i="66"/>
  <c r="L80" i="66"/>
  <c r="L81" i="66"/>
  <c r="L82" i="66"/>
  <c r="L83" i="66"/>
  <c r="L84" i="66"/>
  <c r="L85" i="66"/>
  <c r="L86" i="66"/>
  <c r="L87" i="66"/>
  <c r="L88" i="66"/>
  <c r="L89" i="66"/>
  <c r="L90" i="66"/>
  <c r="L91" i="66"/>
  <c r="L92" i="66"/>
  <c r="L93" i="66"/>
  <c r="L94" i="66"/>
  <c r="L95" i="66"/>
  <c r="L96" i="66"/>
  <c r="L97" i="66"/>
  <c r="L98" i="66"/>
  <c r="L99" i="66"/>
  <c r="L100" i="66"/>
  <c r="L101" i="66"/>
  <c r="L102" i="66"/>
  <c r="L103" i="66"/>
  <c r="L104" i="66"/>
  <c r="L105" i="66"/>
  <c r="L106" i="66"/>
  <c r="L107" i="66"/>
  <c r="L108" i="66"/>
  <c r="L109" i="66"/>
  <c r="L110" i="66"/>
  <c r="L111" i="66"/>
  <c r="L112" i="66"/>
  <c r="L113" i="66"/>
  <c r="L114" i="66"/>
  <c r="L115" i="66"/>
  <c r="L116" i="66"/>
  <c r="L117" i="66"/>
  <c r="L118" i="66"/>
  <c r="L119" i="66"/>
  <c r="L120" i="66"/>
  <c r="L121" i="66"/>
  <c r="L122" i="66"/>
  <c r="L123" i="66"/>
  <c r="L124" i="66"/>
  <c r="L125" i="66"/>
  <c r="L126" i="66"/>
  <c r="L127" i="66"/>
  <c r="L128" i="66"/>
  <c r="L129" i="66"/>
  <c r="L130" i="66"/>
  <c r="L131" i="66"/>
  <c r="L132" i="66"/>
  <c r="L133" i="66"/>
  <c r="L134" i="66"/>
  <c r="L135" i="66"/>
  <c r="L136" i="66"/>
  <c r="L137" i="66"/>
  <c r="L138" i="66"/>
  <c r="L139" i="66"/>
  <c r="L140" i="66"/>
  <c r="L141" i="66"/>
  <c r="L142" i="66"/>
  <c r="L143" i="66"/>
  <c r="L144" i="66"/>
  <c r="L145" i="66"/>
  <c r="L146" i="66"/>
  <c r="L147" i="66"/>
  <c r="L148" i="66"/>
  <c r="L149" i="66"/>
  <c r="L150" i="66"/>
  <c r="L151" i="66"/>
  <c r="L152" i="66"/>
  <c r="L153" i="66"/>
  <c r="L154" i="66"/>
  <c r="L155" i="66"/>
  <c r="L156" i="66"/>
  <c r="L157" i="66"/>
  <c r="L158" i="66"/>
  <c r="L159" i="66"/>
  <c r="L160" i="66"/>
  <c r="L161" i="66"/>
  <c r="L162" i="66"/>
  <c r="L163" i="66"/>
  <c r="L164" i="66"/>
  <c r="L165" i="66"/>
  <c r="L166" i="66"/>
  <c r="L167" i="66"/>
  <c r="L168" i="66"/>
  <c r="L169" i="66"/>
  <c r="L170" i="66"/>
  <c r="L171" i="66"/>
  <c r="L172" i="66"/>
  <c r="L173" i="66"/>
  <c r="L174" i="66"/>
  <c r="L175" i="66"/>
  <c r="L176" i="66"/>
  <c r="L177" i="66"/>
  <c r="L178" i="66"/>
  <c r="L179" i="66"/>
  <c r="L180" i="66"/>
  <c r="L181" i="66"/>
  <c r="L182" i="66"/>
  <c r="L183" i="66"/>
  <c r="L184" i="66"/>
  <c r="L185" i="66"/>
  <c r="L186" i="66"/>
  <c r="L187" i="66"/>
  <c r="L188" i="66"/>
  <c r="L189" i="66"/>
  <c r="L190" i="66"/>
  <c r="L191" i="66"/>
  <c r="L192" i="66"/>
  <c r="L193" i="66"/>
  <c r="L194" i="66"/>
  <c r="L195" i="66"/>
  <c r="L196" i="66"/>
  <c r="L197" i="66"/>
  <c r="L198" i="66"/>
  <c r="L199" i="66"/>
  <c r="L200" i="66"/>
  <c r="L201" i="66"/>
  <c r="L202" i="66"/>
  <c r="L203" i="66"/>
  <c r="L204" i="66"/>
  <c r="L205" i="66"/>
  <c r="L206" i="66"/>
  <c r="L207" i="66"/>
  <c r="L208" i="66"/>
  <c r="L209" i="66"/>
  <c r="L210" i="66"/>
  <c r="L211" i="66"/>
  <c r="L212" i="66"/>
  <c r="L213" i="66"/>
  <c r="L214" i="66"/>
  <c r="L215" i="66"/>
  <c r="L216" i="66"/>
  <c r="L217" i="66"/>
  <c r="L218" i="66"/>
  <c r="L219" i="66"/>
  <c r="L220" i="66"/>
  <c r="L221" i="66"/>
  <c r="L222" i="66"/>
  <c r="L223" i="66"/>
  <c r="L224" i="66"/>
  <c r="L225" i="66"/>
  <c r="L226" i="66"/>
  <c r="L227" i="66"/>
  <c r="L228" i="66"/>
  <c r="L229" i="66"/>
  <c r="L230" i="66"/>
  <c r="L231" i="66"/>
  <c r="L232" i="66"/>
  <c r="L233" i="66"/>
  <c r="L234" i="66"/>
  <c r="L235" i="66"/>
  <c r="L236" i="66"/>
  <c r="L237" i="66"/>
  <c r="L238" i="66"/>
  <c r="L239" i="66"/>
  <c r="L240" i="66"/>
  <c r="L241" i="66"/>
  <c r="L242" i="66"/>
  <c r="L243" i="66"/>
  <c r="L244" i="66"/>
  <c r="L245" i="66"/>
  <c r="L246" i="66"/>
  <c r="L247" i="66"/>
  <c r="L248" i="66"/>
  <c r="L249" i="66"/>
  <c r="L250" i="66"/>
  <c r="L251" i="66"/>
  <c r="L252" i="66"/>
  <c r="L253" i="66"/>
  <c r="L254" i="66"/>
  <c r="L255" i="66"/>
  <c r="L256" i="66"/>
  <c r="L257" i="66"/>
  <c r="L258" i="66"/>
  <c r="L259" i="66"/>
  <c r="L260" i="66"/>
  <c r="L261" i="66"/>
  <c r="L262" i="66"/>
  <c r="L263" i="66"/>
  <c r="L264" i="66"/>
  <c r="L265" i="66"/>
  <c r="L266" i="66"/>
  <c r="L267" i="66"/>
  <c r="L268" i="66"/>
  <c r="L269" i="66"/>
  <c r="L270" i="66"/>
  <c r="L271" i="66"/>
  <c r="L272" i="66"/>
  <c r="L273" i="66"/>
  <c r="L274" i="66"/>
  <c r="L275" i="66"/>
  <c r="L276" i="66"/>
  <c r="L277" i="66"/>
  <c r="L278" i="66"/>
  <c r="L279" i="66"/>
  <c r="L280" i="66"/>
  <c r="L281" i="66"/>
  <c r="L282" i="66"/>
  <c r="L283" i="66"/>
  <c r="L284" i="66"/>
  <c r="L285" i="66"/>
  <c r="L286" i="66"/>
  <c r="L287" i="66"/>
  <c r="L288" i="66"/>
  <c r="L289" i="66"/>
  <c r="L290" i="66"/>
  <c r="L291" i="66"/>
  <c r="L292" i="66"/>
  <c r="L293" i="66"/>
  <c r="L294" i="66"/>
  <c r="L295" i="66"/>
  <c r="L296" i="66"/>
  <c r="L297" i="66"/>
  <c r="L298" i="66"/>
  <c r="L299" i="66"/>
  <c r="L300" i="66"/>
  <c r="L301" i="66"/>
  <c r="L302" i="66"/>
  <c r="L303" i="66"/>
  <c r="L304" i="66"/>
  <c r="L305" i="66"/>
  <c r="L306" i="66"/>
  <c r="L307" i="66"/>
  <c r="L308" i="66"/>
  <c r="L309" i="66"/>
  <c r="L310" i="66"/>
  <c r="L311" i="66"/>
  <c r="L312" i="66"/>
  <c r="L313" i="66"/>
  <c r="L314" i="66"/>
  <c r="L315" i="66"/>
  <c r="L316" i="66"/>
  <c r="L317" i="66"/>
  <c r="L318" i="66"/>
  <c r="L319" i="66"/>
  <c r="L320" i="66"/>
  <c r="L321" i="66"/>
  <c r="L322" i="66"/>
  <c r="L323" i="66"/>
  <c r="L324" i="66"/>
  <c r="L325" i="66"/>
  <c r="L326" i="66"/>
  <c r="L327" i="66"/>
  <c r="L328" i="66"/>
  <c r="L329" i="66"/>
  <c r="L330" i="66"/>
  <c r="L331" i="66"/>
  <c r="L332" i="66"/>
  <c r="L333" i="66"/>
  <c r="L334" i="66"/>
  <c r="L335" i="66"/>
  <c r="L336" i="66"/>
  <c r="L337" i="66"/>
  <c r="L338" i="66"/>
  <c r="L339" i="66"/>
  <c r="L340" i="66"/>
  <c r="L341" i="66"/>
  <c r="L342" i="66"/>
  <c r="L343" i="66"/>
  <c r="L344" i="66"/>
  <c r="L345" i="66"/>
  <c r="L346" i="66"/>
  <c r="L347" i="66"/>
  <c r="L348" i="66"/>
  <c r="L349" i="66"/>
  <c r="L350" i="66"/>
  <c r="L351" i="66"/>
  <c r="L352" i="66"/>
  <c r="L353" i="66"/>
  <c r="L354" i="66"/>
  <c r="L355" i="66"/>
  <c r="L356" i="66"/>
  <c r="L357" i="66"/>
  <c r="L358" i="66"/>
  <c r="L359" i="66"/>
  <c r="L360" i="66"/>
  <c r="L361" i="66"/>
  <c r="L362" i="66"/>
  <c r="L363" i="66"/>
  <c r="L364" i="66"/>
  <c r="L365" i="66"/>
  <c r="L366" i="66"/>
  <c r="L367" i="66"/>
  <c r="L368" i="66"/>
  <c r="L369" i="66"/>
  <c r="L370" i="66"/>
  <c r="L371" i="66"/>
  <c r="L372" i="66"/>
  <c r="L373" i="66"/>
  <c r="L374" i="66"/>
  <c r="L375" i="66"/>
  <c r="L376" i="66"/>
  <c r="L377" i="66"/>
  <c r="L378" i="66"/>
  <c r="L379" i="66"/>
  <c r="L380" i="66"/>
  <c r="L381" i="66"/>
  <c r="L382" i="66"/>
  <c r="L383" i="66"/>
  <c r="L384" i="66"/>
  <c r="L385" i="66"/>
  <c r="L386" i="66"/>
  <c r="L387" i="66"/>
  <c r="L388" i="66"/>
  <c r="L389" i="66"/>
  <c r="L390" i="66"/>
  <c r="L391" i="66"/>
  <c r="L392" i="66"/>
  <c r="L393" i="66"/>
  <c r="L394" i="66"/>
  <c r="L395" i="66"/>
  <c r="L396" i="66"/>
  <c r="L397" i="66"/>
  <c r="L398" i="66"/>
  <c r="L399" i="66"/>
  <c r="L400" i="66"/>
  <c r="L401" i="66"/>
  <c r="L402" i="66"/>
  <c r="L403" i="66"/>
  <c r="L404" i="66"/>
  <c r="L405" i="66"/>
  <c r="L406" i="66"/>
  <c r="L407" i="66"/>
  <c r="L408" i="66"/>
  <c r="L409" i="66"/>
  <c r="L410" i="66"/>
  <c r="L411" i="66"/>
  <c r="L412" i="66"/>
  <c r="L413" i="66"/>
  <c r="L414" i="66"/>
  <c r="L415" i="66"/>
  <c r="L416" i="66"/>
  <c r="L417" i="66"/>
  <c r="L418" i="66"/>
  <c r="L419" i="66"/>
  <c r="L420" i="66"/>
  <c r="L421" i="66"/>
  <c r="L422" i="66"/>
  <c r="L423" i="66"/>
  <c r="L424" i="66"/>
  <c r="L425" i="66"/>
  <c r="L426" i="66"/>
  <c r="L427" i="66"/>
  <c r="L428" i="66"/>
  <c r="L429" i="66"/>
  <c r="L430" i="66"/>
  <c r="L431" i="66"/>
  <c r="L432" i="66"/>
  <c r="L433" i="66"/>
  <c r="L434" i="66"/>
  <c r="L435" i="66"/>
  <c r="L436" i="66"/>
  <c r="L437" i="66"/>
  <c r="L438" i="66"/>
  <c r="L439" i="66"/>
  <c r="L440" i="66"/>
  <c r="L441" i="66"/>
  <c r="L442" i="66"/>
  <c r="L443" i="66"/>
  <c r="L444" i="66"/>
  <c r="L445" i="66"/>
  <c r="L446" i="66"/>
  <c r="L447" i="66"/>
  <c r="L448" i="66"/>
  <c r="L449" i="66"/>
  <c r="L450" i="66"/>
  <c r="L451" i="66"/>
  <c r="L452" i="66"/>
  <c r="L453" i="66"/>
  <c r="L454" i="66"/>
  <c r="L455" i="66"/>
  <c r="L456" i="66"/>
  <c r="L457" i="66"/>
  <c r="L458" i="66"/>
  <c r="L459" i="66"/>
  <c r="L460" i="66"/>
  <c r="L461" i="66"/>
  <c r="L462" i="66"/>
  <c r="L463" i="66"/>
  <c r="L464" i="66"/>
  <c r="L465" i="66"/>
  <c r="L466" i="66"/>
  <c r="L467" i="66"/>
  <c r="L468" i="66"/>
  <c r="L469" i="66"/>
  <c r="L470" i="66"/>
  <c r="L471" i="66"/>
  <c r="L472" i="66"/>
  <c r="L473" i="66"/>
  <c r="L474" i="66"/>
  <c r="L475" i="66"/>
  <c r="L476" i="66"/>
  <c r="L477" i="66"/>
  <c r="L478" i="66"/>
  <c r="L479" i="66"/>
  <c r="L480" i="66"/>
  <c r="L481" i="66"/>
  <c r="L482" i="66"/>
  <c r="L483" i="66"/>
  <c r="L484" i="66"/>
  <c r="L485" i="66"/>
  <c r="L486" i="66"/>
  <c r="L487" i="66"/>
  <c r="L488" i="66"/>
  <c r="L489" i="66"/>
  <c r="L490" i="66"/>
  <c r="L491" i="66"/>
  <c r="L492" i="66"/>
  <c r="L493" i="66"/>
  <c r="L494" i="66"/>
  <c r="L495" i="66"/>
  <c r="L496" i="66"/>
  <c r="L497" i="66"/>
  <c r="L498" i="66"/>
  <c r="L499" i="66"/>
  <c r="L500" i="66"/>
  <c r="L501" i="66"/>
  <c r="L502" i="66"/>
  <c r="L503" i="66"/>
  <c r="L504" i="66"/>
  <c r="L505" i="66"/>
  <c r="J505" i="89" l="1"/>
  <c r="J504" i="89"/>
  <c r="J503" i="89"/>
  <c r="J502" i="89"/>
  <c r="J501" i="89"/>
  <c r="J500" i="89"/>
  <c r="J499" i="89"/>
  <c r="J498" i="89"/>
  <c r="J497" i="89"/>
  <c r="J496" i="89"/>
  <c r="J495" i="89"/>
  <c r="J494" i="89"/>
  <c r="J493" i="89"/>
  <c r="J492" i="89"/>
  <c r="J491" i="89"/>
  <c r="J490" i="89"/>
  <c r="J489" i="89"/>
  <c r="J488" i="89"/>
  <c r="J487" i="89"/>
  <c r="J486" i="89"/>
  <c r="J485" i="89"/>
  <c r="J484" i="89"/>
  <c r="J483" i="89"/>
  <c r="J482" i="89"/>
  <c r="J481" i="89"/>
  <c r="J480" i="89"/>
  <c r="J479" i="89"/>
  <c r="J478" i="89"/>
  <c r="J477" i="89"/>
  <c r="J476" i="89"/>
  <c r="J475" i="89"/>
  <c r="J474" i="89"/>
  <c r="J473" i="89"/>
  <c r="J472" i="89"/>
  <c r="J471" i="89"/>
  <c r="J470" i="89"/>
  <c r="J469" i="89"/>
  <c r="J468" i="89"/>
  <c r="J467" i="89"/>
  <c r="J466" i="89"/>
  <c r="J465" i="89"/>
  <c r="J464" i="89"/>
  <c r="J463" i="89"/>
  <c r="J462" i="89"/>
  <c r="J461" i="89"/>
  <c r="J460" i="89"/>
  <c r="J459" i="89"/>
  <c r="J458" i="89"/>
  <c r="J457" i="89"/>
  <c r="J456" i="89"/>
  <c r="J455" i="89"/>
  <c r="J454" i="89"/>
  <c r="J453" i="89"/>
  <c r="J452" i="89"/>
  <c r="J451" i="89"/>
  <c r="J450" i="89"/>
  <c r="J449" i="89"/>
  <c r="J448" i="89"/>
  <c r="J447" i="89"/>
  <c r="J446" i="89"/>
  <c r="J445" i="89"/>
  <c r="J444" i="89"/>
  <c r="J443" i="89"/>
  <c r="J442" i="89"/>
  <c r="J441" i="89"/>
  <c r="J440" i="89"/>
  <c r="J439" i="89"/>
  <c r="J438" i="89"/>
  <c r="J437" i="89"/>
  <c r="J436" i="89"/>
  <c r="J435" i="89"/>
  <c r="J434" i="89"/>
  <c r="J433" i="89"/>
  <c r="J432" i="89"/>
  <c r="J431" i="89"/>
  <c r="J430" i="89"/>
  <c r="J429" i="89"/>
  <c r="J428" i="89"/>
  <c r="J427" i="89"/>
  <c r="J426" i="89"/>
  <c r="J425" i="89"/>
  <c r="J424" i="89"/>
  <c r="J423" i="89"/>
  <c r="J422" i="89"/>
  <c r="J421" i="89"/>
  <c r="J420" i="89"/>
  <c r="J419" i="89"/>
  <c r="J418" i="89"/>
  <c r="J417" i="89"/>
  <c r="J416" i="89"/>
  <c r="J415" i="89"/>
  <c r="J414" i="89"/>
  <c r="J413" i="89"/>
  <c r="J412" i="89"/>
  <c r="J411" i="89"/>
  <c r="J410" i="89"/>
  <c r="J409" i="89"/>
  <c r="J408" i="89"/>
  <c r="J407" i="89"/>
  <c r="J406" i="89"/>
  <c r="J405" i="89"/>
  <c r="J404" i="89"/>
  <c r="J403" i="89"/>
  <c r="J402" i="89"/>
  <c r="J401" i="89"/>
  <c r="J400" i="89"/>
  <c r="J399" i="89"/>
  <c r="J398" i="89"/>
  <c r="J397" i="89"/>
  <c r="J396" i="89"/>
  <c r="J395" i="89"/>
  <c r="J394" i="89"/>
  <c r="J393" i="89"/>
  <c r="J392" i="89"/>
  <c r="J391" i="89"/>
  <c r="J390" i="89"/>
  <c r="J389" i="89"/>
  <c r="J388" i="89"/>
  <c r="J387" i="89"/>
  <c r="J386" i="89"/>
  <c r="J385" i="89"/>
  <c r="J384" i="89"/>
  <c r="J383" i="89"/>
  <c r="J382" i="89"/>
  <c r="J381" i="89"/>
  <c r="J380" i="89"/>
  <c r="J379" i="89"/>
  <c r="J378" i="89"/>
  <c r="J377" i="89"/>
  <c r="J376" i="89"/>
  <c r="J375" i="89"/>
  <c r="J374" i="89"/>
  <c r="J373" i="89"/>
  <c r="J372" i="89"/>
  <c r="J371" i="89"/>
  <c r="J370" i="89"/>
  <c r="J369" i="89"/>
  <c r="J368" i="89"/>
  <c r="J367" i="89"/>
  <c r="J366" i="89"/>
  <c r="J365" i="89"/>
  <c r="J364" i="89"/>
  <c r="J363" i="89"/>
  <c r="J362" i="89"/>
  <c r="J361" i="89"/>
  <c r="J360" i="89"/>
  <c r="J359" i="89"/>
  <c r="J358" i="89"/>
  <c r="J357" i="89"/>
  <c r="J356" i="89"/>
  <c r="J355" i="89"/>
  <c r="J354" i="89"/>
  <c r="J353" i="89"/>
  <c r="J352" i="89"/>
  <c r="J351" i="89"/>
  <c r="J350" i="89"/>
  <c r="J349" i="89"/>
  <c r="J348" i="89"/>
  <c r="J347" i="89"/>
  <c r="J346" i="89"/>
  <c r="J345" i="89"/>
  <c r="J344" i="89"/>
  <c r="J343" i="89"/>
  <c r="J342" i="89"/>
  <c r="J341" i="89"/>
  <c r="J340" i="89"/>
  <c r="J339" i="89"/>
  <c r="J338" i="89"/>
  <c r="J337" i="89"/>
  <c r="J336" i="89"/>
  <c r="J335" i="89"/>
  <c r="J334" i="89"/>
  <c r="J333" i="89"/>
  <c r="J332" i="89"/>
  <c r="J331" i="89"/>
  <c r="J330" i="89"/>
  <c r="J329" i="89"/>
  <c r="J328" i="89"/>
  <c r="J327" i="89"/>
  <c r="J326" i="89"/>
  <c r="J325" i="89"/>
  <c r="J324" i="89"/>
  <c r="J323" i="89"/>
  <c r="J322" i="89"/>
  <c r="J321" i="89"/>
  <c r="J320" i="89"/>
  <c r="J319" i="89"/>
  <c r="J318" i="89"/>
  <c r="J317" i="89"/>
  <c r="J316" i="89"/>
  <c r="J315" i="89"/>
  <c r="J314" i="89"/>
  <c r="J313" i="89"/>
  <c r="J312" i="89"/>
  <c r="J311" i="89"/>
  <c r="J310" i="89"/>
  <c r="J309" i="89"/>
  <c r="J308" i="89"/>
  <c r="J307" i="89"/>
  <c r="J306" i="89"/>
  <c r="J305" i="89"/>
  <c r="J304" i="89"/>
  <c r="J303" i="89"/>
  <c r="J302" i="89"/>
  <c r="J301" i="89"/>
  <c r="J300" i="89"/>
  <c r="J299" i="89"/>
  <c r="J298" i="89"/>
  <c r="J297" i="89"/>
  <c r="J296" i="89"/>
  <c r="J295" i="89"/>
  <c r="J294" i="89"/>
  <c r="J293" i="89"/>
  <c r="J292" i="89"/>
  <c r="J291" i="89"/>
  <c r="J290" i="89"/>
  <c r="J289" i="89"/>
  <c r="J288" i="89"/>
  <c r="J287" i="89"/>
  <c r="J286" i="89"/>
  <c r="J285" i="89"/>
  <c r="J284" i="89"/>
  <c r="J283" i="89"/>
  <c r="J282" i="89"/>
  <c r="J281" i="89"/>
  <c r="J280" i="89"/>
  <c r="J279" i="89"/>
  <c r="J278" i="89"/>
  <c r="J277" i="89"/>
  <c r="J276" i="89"/>
  <c r="J275" i="89"/>
  <c r="J274" i="89"/>
  <c r="J273" i="89"/>
  <c r="J272" i="89"/>
  <c r="J271" i="89"/>
  <c r="J270" i="89"/>
  <c r="J269" i="89"/>
  <c r="J268" i="89"/>
  <c r="J267" i="89"/>
  <c r="J266" i="89"/>
  <c r="J265" i="89"/>
  <c r="J264" i="89"/>
  <c r="J263" i="89"/>
  <c r="J262" i="89"/>
  <c r="J261" i="89"/>
  <c r="J260" i="89"/>
  <c r="J259" i="89"/>
  <c r="J258" i="89"/>
  <c r="J257" i="89"/>
  <c r="J256" i="89"/>
  <c r="J255" i="89"/>
  <c r="J254" i="89"/>
  <c r="J253" i="89"/>
  <c r="J252" i="89"/>
  <c r="J251" i="89"/>
  <c r="J250" i="89"/>
  <c r="J249" i="89"/>
  <c r="J248" i="89"/>
  <c r="J247" i="89"/>
  <c r="J246" i="89"/>
  <c r="J245" i="89"/>
  <c r="J244" i="89"/>
  <c r="J243" i="89"/>
  <c r="J242" i="89"/>
  <c r="J241" i="89"/>
  <c r="J240" i="89"/>
  <c r="J239" i="89"/>
  <c r="J238" i="89"/>
  <c r="J237" i="89"/>
  <c r="J236" i="89"/>
  <c r="J235" i="89"/>
  <c r="J234" i="89"/>
  <c r="J233" i="89"/>
  <c r="J232" i="89"/>
  <c r="J231" i="89"/>
  <c r="J230" i="89"/>
  <c r="J229" i="89"/>
  <c r="J228" i="89"/>
  <c r="J227" i="89"/>
  <c r="J226" i="89"/>
  <c r="J225" i="89"/>
  <c r="J224" i="89"/>
  <c r="J223" i="89"/>
  <c r="J222" i="89"/>
  <c r="J221" i="89"/>
  <c r="J220" i="89"/>
  <c r="J219" i="89"/>
  <c r="J218" i="89"/>
  <c r="J217" i="89"/>
  <c r="J216" i="89"/>
  <c r="J215" i="89"/>
  <c r="J214" i="89"/>
  <c r="J213" i="89"/>
  <c r="J212" i="89"/>
  <c r="J211" i="89"/>
  <c r="J210" i="89"/>
  <c r="J209" i="89"/>
  <c r="J208" i="89"/>
  <c r="J207" i="89"/>
  <c r="J206" i="89"/>
  <c r="J205" i="89"/>
  <c r="J204" i="89"/>
  <c r="J203" i="89"/>
  <c r="J202" i="89"/>
  <c r="J201" i="89"/>
  <c r="J200" i="89"/>
  <c r="J199" i="89"/>
  <c r="J198" i="89"/>
  <c r="J197" i="89"/>
  <c r="J196" i="89"/>
  <c r="J195" i="89"/>
  <c r="J194" i="89"/>
  <c r="J193" i="89"/>
  <c r="J192" i="89"/>
  <c r="J191" i="89"/>
  <c r="J190" i="89"/>
  <c r="J189" i="89"/>
  <c r="J188" i="89"/>
  <c r="J187" i="89"/>
  <c r="J186" i="89"/>
  <c r="J185" i="89"/>
  <c r="J184" i="89"/>
  <c r="J183" i="89"/>
  <c r="J182" i="89"/>
  <c r="J181" i="89"/>
  <c r="J180" i="89"/>
  <c r="J179" i="89"/>
  <c r="J178" i="89"/>
  <c r="J177" i="89"/>
  <c r="J176" i="89"/>
  <c r="J175" i="89"/>
  <c r="J174" i="89"/>
  <c r="J173" i="89"/>
  <c r="J172" i="89"/>
  <c r="J171" i="89"/>
  <c r="J170" i="89"/>
  <c r="J169" i="89"/>
  <c r="J168" i="89"/>
  <c r="J167" i="89"/>
  <c r="J166" i="89"/>
  <c r="J165" i="89"/>
  <c r="J164" i="89"/>
  <c r="J163" i="89"/>
  <c r="J162" i="89"/>
  <c r="J161" i="89"/>
  <c r="J160" i="89"/>
  <c r="J159" i="89"/>
  <c r="J158" i="89"/>
  <c r="J157" i="89"/>
  <c r="J156" i="89"/>
  <c r="J155" i="89"/>
  <c r="J154" i="89"/>
  <c r="J153" i="89"/>
  <c r="J152" i="89"/>
  <c r="J151" i="89"/>
  <c r="J150" i="89"/>
  <c r="J149" i="89"/>
  <c r="J148" i="89"/>
  <c r="J147" i="89"/>
  <c r="J146" i="89"/>
  <c r="J145" i="89"/>
  <c r="J144" i="89"/>
  <c r="J143" i="89"/>
  <c r="J142" i="89"/>
  <c r="J141" i="89"/>
  <c r="J140" i="89"/>
  <c r="J139" i="89"/>
  <c r="J138" i="89"/>
  <c r="J137" i="89"/>
  <c r="J136" i="89"/>
  <c r="J135" i="89"/>
  <c r="J134" i="89"/>
  <c r="J133" i="89"/>
  <c r="J132" i="89"/>
  <c r="J131" i="89"/>
  <c r="J130" i="89"/>
  <c r="J129" i="89"/>
  <c r="J128" i="89"/>
  <c r="J127" i="89"/>
  <c r="J126" i="89"/>
  <c r="J125" i="89"/>
  <c r="J124" i="89"/>
  <c r="J123" i="89"/>
  <c r="J122" i="89"/>
  <c r="J121" i="89"/>
  <c r="J120" i="89"/>
  <c r="J119" i="89"/>
  <c r="J118" i="89"/>
  <c r="J117" i="89"/>
  <c r="J116" i="89"/>
  <c r="J115" i="89"/>
  <c r="J114" i="89"/>
  <c r="J113" i="89"/>
  <c r="J112" i="89"/>
  <c r="J111" i="89"/>
  <c r="J110" i="89"/>
  <c r="J109" i="89"/>
  <c r="J108" i="89"/>
  <c r="J107" i="89"/>
  <c r="J106" i="89"/>
  <c r="J105" i="89"/>
  <c r="J104" i="89"/>
  <c r="J103" i="89"/>
  <c r="J102" i="89"/>
  <c r="J101" i="89"/>
  <c r="J100" i="89"/>
  <c r="J99" i="89"/>
  <c r="J98" i="89"/>
  <c r="J97" i="89"/>
  <c r="J96" i="89"/>
  <c r="J95" i="89"/>
  <c r="J94" i="89"/>
  <c r="J93" i="89"/>
  <c r="J92" i="89"/>
  <c r="J91" i="89"/>
  <c r="J90" i="89"/>
  <c r="J89" i="89"/>
  <c r="J88" i="89"/>
  <c r="J87" i="89"/>
  <c r="J86" i="89"/>
  <c r="J85" i="89"/>
  <c r="J84" i="89"/>
  <c r="J83" i="89"/>
  <c r="J82" i="89"/>
  <c r="J81" i="89"/>
  <c r="J80" i="89"/>
  <c r="J79" i="89"/>
  <c r="J78" i="89"/>
  <c r="J77" i="89"/>
  <c r="J76" i="89"/>
  <c r="J75" i="89"/>
  <c r="J74" i="89"/>
  <c r="J73" i="89"/>
  <c r="J72" i="89"/>
  <c r="J71" i="89"/>
  <c r="J70" i="89"/>
  <c r="J69" i="89"/>
  <c r="J68" i="89"/>
  <c r="J67" i="89"/>
  <c r="J66" i="89"/>
  <c r="J65" i="89"/>
  <c r="J64" i="89"/>
  <c r="J63" i="89"/>
  <c r="J62" i="89"/>
  <c r="J61" i="89"/>
  <c r="J60" i="89"/>
  <c r="J59" i="89"/>
  <c r="J58" i="89"/>
  <c r="J57" i="89"/>
  <c r="J56" i="89"/>
  <c r="J55" i="89"/>
  <c r="J54" i="89"/>
  <c r="J53" i="89"/>
  <c r="J52" i="89"/>
  <c r="J51" i="89"/>
  <c r="J50" i="89"/>
  <c r="J49" i="89"/>
  <c r="J48" i="89"/>
  <c r="J47" i="89"/>
  <c r="J46" i="89"/>
  <c r="J45" i="89"/>
  <c r="J44" i="89"/>
  <c r="J43" i="89"/>
  <c r="J42" i="89"/>
  <c r="J41" i="89"/>
  <c r="J40" i="89"/>
  <c r="J39" i="89"/>
  <c r="J38" i="89"/>
  <c r="J37" i="89"/>
  <c r="J36" i="89"/>
  <c r="J35" i="89"/>
  <c r="J34" i="89"/>
  <c r="J33" i="89"/>
  <c r="J32" i="89"/>
  <c r="J31" i="89"/>
  <c r="J30" i="89"/>
  <c r="J29" i="89"/>
  <c r="J28" i="89"/>
  <c r="J27" i="89"/>
  <c r="J26" i="89"/>
  <c r="J25" i="89"/>
  <c r="J24" i="89"/>
  <c r="J23" i="89"/>
  <c r="J22" i="89"/>
  <c r="J21" i="89"/>
  <c r="J20" i="89"/>
  <c r="J19" i="89"/>
  <c r="J18" i="89"/>
  <c r="J17" i="89"/>
  <c r="J16" i="89"/>
  <c r="J15" i="89"/>
  <c r="J14" i="89"/>
  <c r="J13" i="89"/>
  <c r="J12" i="89"/>
  <c r="J11" i="89"/>
  <c r="J10" i="89"/>
  <c r="J9" i="89"/>
  <c r="J8" i="89"/>
  <c r="F505" i="89"/>
  <c r="F504" i="89"/>
  <c r="F503" i="89"/>
  <c r="F502" i="89"/>
  <c r="F501" i="89"/>
  <c r="F500" i="89"/>
  <c r="F499" i="89"/>
  <c r="F498" i="89"/>
  <c r="F497" i="89"/>
  <c r="F496" i="89"/>
  <c r="F495" i="89"/>
  <c r="F494" i="89"/>
  <c r="F493" i="89"/>
  <c r="F492" i="89"/>
  <c r="F491" i="89"/>
  <c r="F490" i="89"/>
  <c r="F489" i="89"/>
  <c r="F488" i="89"/>
  <c r="F487" i="89"/>
  <c r="F486" i="89"/>
  <c r="F485" i="89"/>
  <c r="F484" i="89"/>
  <c r="F483" i="89"/>
  <c r="F482" i="89"/>
  <c r="F481" i="89"/>
  <c r="F480" i="89"/>
  <c r="F479" i="89"/>
  <c r="F478" i="89"/>
  <c r="F477" i="89"/>
  <c r="F476" i="89"/>
  <c r="F475" i="89"/>
  <c r="F474" i="89"/>
  <c r="F473" i="89"/>
  <c r="F472" i="89"/>
  <c r="F471" i="89"/>
  <c r="F470" i="89"/>
  <c r="F469" i="89"/>
  <c r="F468" i="89"/>
  <c r="F467" i="89"/>
  <c r="F466" i="89"/>
  <c r="F465" i="89"/>
  <c r="F464" i="89"/>
  <c r="F463" i="89"/>
  <c r="F462" i="89"/>
  <c r="F461" i="89"/>
  <c r="F460" i="89"/>
  <c r="F459" i="89"/>
  <c r="F458" i="89"/>
  <c r="F457" i="89"/>
  <c r="F456" i="89"/>
  <c r="F455" i="89"/>
  <c r="F454" i="89"/>
  <c r="F453" i="89"/>
  <c r="F452" i="89"/>
  <c r="F451" i="89"/>
  <c r="F450" i="89"/>
  <c r="F449" i="89"/>
  <c r="F448" i="89"/>
  <c r="F447" i="89"/>
  <c r="F446" i="89"/>
  <c r="F445" i="89"/>
  <c r="F444" i="89"/>
  <c r="F443" i="89"/>
  <c r="F442" i="89"/>
  <c r="F441" i="89"/>
  <c r="F440" i="89"/>
  <c r="F439" i="89"/>
  <c r="F438" i="89"/>
  <c r="F437" i="89"/>
  <c r="F436" i="89"/>
  <c r="F435" i="89"/>
  <c r="F434" i="89"/>
  <c r="F433" i="89"/>
  <c r="F432" i="89"/>
  <c r="F431" i="89"/>
  <c r="F430" i="89"/>
  <c r="F429" i="89"/>
  <c r="F428" i="89"/>
  <c r="F427" i="89"/>
  <c r="F426" i="89"/>
  <c r="F425" i="89"/>
  <c r="F424" i="89"/>
  <c r="F423" i="89"/>
  <c r="F422" i="89"/>
  <c r="F421" i="89"/>
  <c r="F420" i="89"/>
  <c r="F419" i="89"/>
  <c r="F418" i="89"/>
  <c r="F417" i="89"/>
  <c r="F416" i="89"/>
  <c r="F415" i="89"/>
  <c r="F414" i="89"/>
  <c r="F413" i="89"/>
  <c r="F412" i="89"/>
  <c r="F411" i="89"/>
  <c r="F410" i="89"/>
  <c r="F409" i="89"/>
  <c r="F408" i="89"/>
  <c r="F407" i="89"/>
  <c r="F406" i="89"/>
  <c r="F405" i="89"/>
  <c r="F404" i="89"/>
  <c r="F403" i="89"/>
  <c r="F402" i="89"/>
  <c r="F401" i="89"/>
  <c r="F400" i="89"/>
  <c r="F399" i="89"/>
  <c r="F398" i="89"/>
  <c r="F397" i="89"/>
  <c r="F396" i="89"/>
  <c r="F395" i="89"/>
  <c r="F394" i="89"/>
  <c r="F393" i="89"/>
  <c r="F392" i="89"/>
  <c r="F391" i="89"/>
  <c r="F390" i="89"/>
  <c r="F389" i="89"/>
  <c r="F388" i="89"/>
  <c r="F387" i="89"/>
  <c r="F386" i="89"/>
  <c r="F385" i="89"/>
  <c r="F384" i="89"/>
  <c r="F383" i="89"/>
  <c r="F382" i="89"/>
  <c r="F381" i="89"/>
  <c r="F380" i="89"/>
  <c r="F379" i="89"/>
  <c r="F378" i="89"/>
  <c r="F377" i="89"/>
  <c r="F376" i="89"/>
  <c r="F375" i="89"/>
  <c r="F374" i="89"/>
  <c r="F373" i="89"/>
  <c r="F372" i="89"/>
  <c r="F371" i="89"/>
  <c r="F370" i="89"/>
  <c r="F369" i="89"/>
  <c r="F368" i="89"/>
  <c r="F367" i="89"/>
  <c r="F366" i="89"/>
  <c r="F365" i="89"/>
  <c r="F364" i="89"/>
  <c r="F363" i="89"/>
  <c r="F362" i="89"/>
  <c r="F361" i="89"/>
  <c r="F360" i="89"/>
  <c r="F359" i="89"/>
  <c r="F358" i="89"/>
  <c r="F357" i="89"/>
  <c r="F356" i="89"/>
  <c r="F355" i="89"/>
  <c r="F354" i="89"/>
  <c r="F353" i="89"/>
  <c r="F352" i="89"/>
  <c r="F351" i="89"/>
  <c r="F350" i="89"/>
  <c r="F349" i="89"/>
  <c r="F348" i="89"/>
  <c r="F347" i="89"/>
  <c r="F346" i="89"/>
  <c r="F345" i="89"/>
  <c r="F344" i="89"/>
  <c r="F343" i="89"/>
  <c r="F342" i="89"/>
  <c r="F341" i="89"/>
  <c r="F340" i="89"/>
  <c r="F339" i="89"/>
  <c r="F338" i="89"/>
  <c r="F337" i="89"/>
  <c r="F336" i="89"/>
  <c r="F335" i="89"/>
  <c r="F334" i="89"/>
  <c r="F333" i="89"/>
  <c r="F332" i="89"/>
  <c r="F331" i="89"/>
  <c r="F330" i="89"/>
  <c r="F329" i="89"/>
  <c r="F328" i="89"/>
  <c r="F327" i="89"/>
  <c r="F326" i="89"/>
  <c r="F325" i="89"/>
  <c r="F324" i="89"/>
  <c r="F323" i="89"/>
  <c r="F322" i="89"/>
  <c r="F321" i="89"/>
  <c r="F320" i="89"/>
  <c r="F319" i="89"/>
  <c r="F318" i="89"/>
  <c r="F317" i="89"/>
  <c r="F316" i="89"/>
  <c r="F315" i="89"/>
  <c r="F314" i="89"/>
  <c r="F313" i="89"/>
  <c r="F312" i="89"/>
  <c r="F311" i="89"/>
  <c r="F310" i="89"/>
  <c r="F309" i="89"/>
  <c r="F308" i="89"/>
  <c r="F307" i="89"/>
  <c r="F306" i="89"/>
  <c r="F305" i="89"/>
  <c r="F304" i="89"/>
  <c r="F303" i="89"/>
  <c r="F302" i="89"/>
  <c r="F301" i="89"/>
  <c r="F300" i="89"/>
  <c r="F299" i="89"/>
  <c r="F298" i="89"/>
  <c r="F297" i="89"/>
  <c r="F296" i="89"/>
  <c r="F295" i="89"/>
  <c r="F294" i="89"/>
  <c r="F293" i="89"/>
  <c r="F292" i="89"/>
  <c r="F291" i="89"/>
  <c r="F290" i="89"/>
  <c r="F289" i="89"/>
  <c r="F288" i="89"/>
  <c r="F287" i="89"/>
  <c r="F286" i="89"/>
  <c r="F285" i="89"/>
  <c r="F284" i="89"/>
  <c r="F283" i="89"/>
  <c r="F282" i="89"/>
  <c r="F281" i="89"/>
  <c r="F280" i="89"/>
  <c r="F279" i="89"/>
  <c r="F278" i="89"/>
  <c r="F277" i="89"/>
  <c r="F276" i="89"/>
  <c r="F275" i="89"/>
  <c r="F274" i="89"/>
  <c r="F273" i="89"/>
  <c r="F272" i="89"/>
  <c r="F271" i="89"/>
  <c r="F270" i="89"/>
  <c r="F269" i="89"/>
  <c r="F268" i="89"/>
  <c r="F267" i="89"/>
  <c r="F266" i="89"/>
  <c r="F265" i="89"/>
  <c r="F264" i="89"/>
  <c r="F263" i="89"/>
  <c r="F262" i="89"/>
  <c r="F261" i="89"/>
  <c r="F260" i="89"/>
  <c r="F259" i="89"/>
  <c r="F258" i="89"/>
  <c r="F257" i="89"/>
  <c r="F256" i="89"/>
  <c r="F255" i="89"/>
  <c r="F254" i="89"/>
  <c r="F253" i="89"/>
  <c r="F252" i="89"/>
  <c r="F251" i="89"/>
  <c r="F250" i="89"/>
  <c r="F249" i="89"/>
  <c r="F248" i="89"/>
  <c r="F247" i="89"/>
  <c r="F246" i="89"/>
  <c r="F245" i="89"/>
  <c r="F244" i="89"/>
  <c r="F243" i="89"/>
  <c r="F242" i="89"/>
  <c r="F241" i="89"/>
  <c r="F240" i="89"/>
  <c r="F239" i="89"/>
  <c r="F238" i="89"/>
  <c r="F237" i="89"/>
  <c r="F236" i="89"/>
  <c r="F235" i="89"/>
  <c r="F234" i="89"/>
  <c r="F233" i="89"/>
  <c r="F232" i="89"/>
  <c r="F231" i="89"/>
  <c r="F230" i="89"/>
  <c r="F229" i="89"/>
  <c r="F228" i="89"/>
  <c r="F227" i="89"/>
  <c r="F226" i="89"/>
  <c r="F225" i="89"/>
  <c r="F224" i="89"/>
  <c r="F223" i="89"/>
  <c r="F222" i="89"/>
  <c r="F221" i="89"/>
  <c r="F220" i="89"/>
  <c r="F219" i="89"/>
  <c r="F218" i="89"/>
  <c r="F217" i="89"/>
  <c r="F216" i="89"/>
  <c r="F215" i="89"/>
  <c r="F214" i="89"/>
  <c r="F213" i="89"/>
  <c r="F212" i="89"/>
  <c r="F211" i="89"/>
  <c r="F210" i="89"/>
  <c r="F209" i="89"/>
  <c r="F208" i="89"/>
  <c r="F207" i="89"/>
  <c r="F206" i="89"/>
  <c r="F205" i="89"/>
  <c r="F204" i="89"/>
  <c r="F203" i="89"/>
  <c r="F202" i="89"/>
  <c r="F201" i="89"/>
  <c r="F200" i="89"/>
  <c r="F199" i="89"/>
  <c r="F198" i="89"/>
  <c r="F197" i="89"/>
  <c r="F196" i="89"/>
  <c r="F195" i="89"/>
  <c r="F194" i="89"/>
  <c r="F193" i="89"/>
  <c r="F192" i="89"/>
  <c r="F191" i="89"/>
  <c r="F190" i="89"/>
  <c r="F189" i="89"/>
  <c r="F188" i="89"/>
  <c r="F187" i="89"/>
  <c r="F186" i="89"/>
  <c r="F185" i="89"/>
  <c r="F184" i="89"/>
  <c r="F183" i="89"/>
  <c r="F182" i="89"/>
  <c r="F181" i="89"/>
  <c r="F180" i="89"/>
  <c r="F179" i="89"/>
  <c r="F178" i="89"/>
  <c r="F177" i="89"/>
  <c r="F176" i="89"/>
  <c r="F175" i="89"/>
  <c r="F174" i="89"/>
  <c r="F173" i="89"/>
  <c r="F172" i="89"/>
  <c r="F171" i="89"/>
  <c r="F170" i="89"/>
  <c r="F169" i="89"/>
  <c r="F168" i="89"/>
  <c r="F167" i="89"/>
  <c r="F166" i="89"/>
  <c r="F165" i="89"/>
  <c r="F164" i="89"/>
  <c r="F163" i="89"/>
  <c r="F162" i="89"/>
  <c r="F161" i="89"/>
  <c r="F160" i="89"/>
  <c r="F159" i="89"/>
  <c r="F158" i="89"/>
  <c r="F157" i="89"/>
  <c r="F156" i="89"/>
  <c r="F155" i="89"/>
  <c r="F154" i="89"/>
  <c r="F153" i="89"/>
  <c r="F152" i="89"/>
  <c r="F151" i="89"/>
  <c r="F150" i="89"/>
  <c r="F149" i="89"/>
  <c r="F148" i="89"/>
  <c r="F147" i="89"/>
  <c r="F146" i="89"/>
  <c r="F145" i="89"/>
  <c r="F144" i="89"/>
  <c r="F143" i="89"/>
  <c r="F142" i="89"/>
  <c r="F141" i="89"/>
  <c r="F140" i="89"/>
  <c r="F139" i="89"/>
  <c r="F138" i="89"/>
  <c r="F137" i="89"/>
  <c r="F136" i="89"/>
  <c r="F135" i="89"/>
  <c r="F134" i="89"/>
  <c r="F133" i="89"/>
  <c r="F132" i="89"/>
  <c r="F131" i="89"/>
  <c r="F130" i="89"/>
  <c r="F129" i="89"/>
  <c r="F128" i="89"/>
  <c r="F127" i="89"/>
  <c r="F126" i="89"/>
  <c r="F125" i="89"/>
  <c r="F124" i="89"/>
  <c r="F123" i="89"/>
  <c r="F122" i="89"/>
  <c r="F121" i="89"/>
  <c r="F120" i="89"/>
  <c r="F119" i="89"/>
  <c r="F118" i="89"/>
  <c r="F117" i="89"/>
  <c r="F116" i="89"/>
  <c r="F115" i="89"/>
  <c r="F114" i="89"/>
  <c r="F113" i="89"/>
  <c r="F112" i="89"/>
  <c r="F111" i="89"/>
  <c r="F110" i="89"/>
  <c r="F109" i="89"/>
  <c r="F108" i="89"/>
  <c r="F107" i="89"/>
  <c r="F106" i="89"/>
  <c r="F105" i="89"/>
  <c r="F104" i="89"/>
  <c r="F103" i="89"/>
  <c r="F102" i="89"/>
  <c r="F101" i="89"/>
  <c r="F100" i="89"/>
  <c r="F99" i="89"/>
  <c r="F98" i="89"/>
  <c r="F97" i="89"/>
  <c r="F96" i="89"/>
  <c r="F95" i="89"/>
  <c r="F94" i="89"/>
  <c r="F93" i="89"/>
  <c r="F92" i="89"/>
  <c r="F91" i="89"/>
  <c r="F90" i="89"/>
  <c r="F89" i="89"/>
  <c r="F88" i="89"/>
  <c r="F87" i="89"/>
  <c r="F86" i="89"/>
  <c r="F85" i="89"/>
  <c r="F84" i="89"/>
  <c r="F83" i="89"/>
  <c r="F82" i="89"/>
  <c r="F81" i="89"/>
  <c r="F80" i="89"/>
  <c r="F79" i="89"/>
  <c r="F78" i="89"/>
  <c r="F77" i="89"/>
  <c r="F76" i="89"/>
  <c r="F75" i="89"/>
  <c r="F74" i="89"/>
  <c r="F73" i="89"/>
  <c r="F72" i="89"/>
  <c r="F71" i="89"/>
  <c r="F70" i="89"/>
  <c r="F69" i="89"/>
  <c r="F68" i="89"/>
  <c r="F67" i="89"/>
  <c r="F66" i="89"/>
  <c r="F65" i="89"/>
  <c r="F64" i="89"/>
  <c r="F63" i="89"/>
  <c r="F62" i="89"/>
  <c r="F61" i="89"/>
  <c r="F60" i="89"/>
  <c r="F59" i="89"/>
  <c r="F58" i="89"/>
  <c r="F57" i="89"/>
  <c r="F56" i="89"/>
  <c r="F55" i="89"/>
  <c r="F54" i="89"/>
  <c r="F53" i="89"/>
  <c r="F52" i="89"/>
  <c r="F51" i="89"/>
  <c r="F50" i="89"/>
  <c r="F49" i="89"/>
  <c r="F48" i="89"/>
  <c r="F47" i="89"/>
  <c r="F46" i="89"/>
  <c r="F45" i="89"/>
  <c r="F44" i="89"/>
  <c r="F43" i="89"/>
  <c r="F42" i="89"/>
  <c r="F41" i="89"/>
  <c r="F40" i="89"/>
  <c r="F39" i="89"/>
  <c r="F38" i="89"/>
  <c r="F37" i="89"/>
  <c r="F36" i="89"/>
  <c r="F35" i="89"/>
  <c r="F34" i="89"/>
  <c r="F33" i="89"/>
  <c r="F32" i="89"/>
  <c r="F31" i="89"/>
  <c r="F30" i="89"/>
  <c r="F29" i="89"/>
  <c r="F28" i="89"/>
  <c r="F27" i="89"/>
  <c r="F26" i="89"/>
  <c r="F25" i="89"/>
  <c r="F24" i="89"/>
  <c r="F23" i="89"/>
  <c r="F22" i="89"/>
  <c r="F21" i="89"/>
  <c r="F20" i="89"/>
  <c r="F19" i="89"/>
  <c r="F18" i="89"/>
  <c r="F17" i="89"/>
  <c r="F16" i="89"/>
  <c r="F15" i="89"/>
  <c r="F14" i="89"/>
  <c r="F13" i="89"/>
  <c r="F12" i="89"/>
  <c r="F11" i="89"/>
  <c r="F10" i="89"/>
  <c r="F9" i="89"/>
  <c r="F8" i="89"/>
  <c r="BP505" i="89"/>
  <c r="BQ505" i="89" s="1"/>
  <c r="BO505" i="89"/>
  <c r="BN505" i="89"/>
  <c r="BP504" i="89"/>
  <c r="BQ504" i="89" s="1"/>
  <c r="BO504" i="89"/>
  <c r="BN504" i="89"/>
  <c r="BP503" i="89"/>
  <c r="BQ503" i="89" s="1"/>
  <c r="BO503" i="89"/>
  <c r="BN503" i="89"/>
  <c r="BP502" i="89"/>
  <c r="BQ502" i="89" s="1"/>
  <c r="BO502" i="89"/>
  <c r="BN502" i="89"/>
  <c r="BP501" i="89"/>
  <c r="BQ501" i="89" s="1"/>
  <c r="BO501" i="89"/>
  <c r="BN501" i="89"/>
  <c r="BP500" i="89"/>
  <c r="BQ500" i="89" s="1"/>
  <c r="BO500" i="89"/>
  <c r="BN500" i="89"/>
  <c r="BP499" i="89"/>
  <c r="BQ499" i="89" s="1"/>
  <c r="BO499" i="89"/>
  <c r="BN499" i="89"/>
  <c r="BP498" i="89"/>
  <c r="BQ498" i="89" s="1"/>
  <c r="BO498" i="89"/>
  <c r="BN498" i="89"/>
  <c r="BP497" i="89"/>
  <c r="BQ497" i="89" s="1"/>
  <c r="BO497" i="89"/>
  <c r="BN497" i="89"/>
  <c r="BP496" i="89"/>
  <c r="BQ496" i="89" s="1"/>
  <c r="BO496" i="89"/>
  <c r="BN496" i="89"/>
  <c r="BP495" i="89"/>
  <c r="BQ495" i="89" s="1"/>
  <c r="BO495" i="89"/>
  <c r="BN495" i="89"/>
  <c r="BP494" i="89"/>
  <c r="BQ494" i="89" s="1"/>
  <c r="BO494" i="89"/>
  <c r="BN494" i="89"/>
  <c r="BP493" i="89"/>
  <c r="BQ493" i="89" s="1"/>
  <c r="BO493" i="89"/>
  <c r="BN493" i="89"/>
  <c r="BP492" i="89"/>
  <c r="BQ492" i="89" s="1"/>
  <c r="BO492" i="89"/>
  <c r="BN492" i="89"/>
  <c r="BP491" i="89"/>
  <c r="BQ491" i="89" s="1"/>
  <c r="BO491" i="89"/>
  <c r="BN491" i="89"/>
  <c r="BP490" i="89"/>
  <c r="BQ490" i="89" s="1"/>
  <c r="BO490" i="89"/>
  <c r="BN490" i="89"/>
  <c r="BP489" i="89"/>
  <c r="BQ489" i="89" s="1"/>
  <c r="BO489" i="89"/>
  <c r="BN489" i="89"/>
  <c r="BP488" i="89"/>
  <c r="BQ488" i="89" s="1"/>
  <c r="BO488" i="89"/>
  <c r="BN488" i="89"/>
  <c r="BP487" i="89"/>
  <c r="BQ487" i="89" s="1"/>
  <c r="BO487" i="89"/>
  <c r="BN487" i="89"/>
  <c r="BP486" i="89"/>
  <c r="BQ486" i="89" s="1"/>
  <c r="BO486" i="89"/>
  <c r="BN486" i="89"/>
  <c r="BP485" i="89"/>
  <c r="BQ485" i="89" s="1"/>
  <c r="BO485" i="89"/>
  <c r="BN485" i="89"/>
  <c r="BP484" i="89"/>
  <c r="BQ484" i="89" s="1"/>
  <c r="BO484" i="89"/>
  <c r="BN484" i="89"/>
  <c r="BP483" i="89"/>
  <c r="BQ483" i="89" s="1"/>
  <c r="BO483" i="89"/>
  <c r="BN483" i="89"/>
  <c r="BP482" i="89"/>
  <c r="BQ482" i="89" s="1"/>
  <c r="BO482" i="89"/>
  <c r="BN482" i="89"/>
  <c r="BP481" i="89"/>
  <c r="BQ481" i="89" s="1"/>
  <c r="BO481" i="89"/>
  <c r="BN481" i="89"/>
  <c r="BP480" i="89"/>
  <c r="BQ480" i="89" s="1"/>
  <c r="BO480" i="89"/>
  <c r="BN480" i="89"/>
  <c r="BP479" i="89"/>
  <c r="BQ479" i="89" s="1"/>
  <c r="BO479" i="89"/>
  <c r="BN479" i="89"/>
  <c r="BP478" i="89"/>
  <c r="BQ478" i="89" s="1"/>
  <c r="BO478" i="89"/>
  <c r="BN478" i="89"/>
  <c r="BP477" i="89"/>
  <c r="BQ477" i="89" s="1"/>
  <c r="BO477" i="89"/>
  <c r="BN477" i="89"/>
  <c r="BP476" i="89"/>
  <c r="BQ476" i="89" s="1"/>
  <c r="BO476" i="89"/>
  <c r="BN476" i="89"/>
  <c r="BP475" i="89"/>
  <c r="BQ475" i="89" s="1"/>
  <c r="BO475" i="89"/>
  <c r="BN475" i="89"/>
  <c r="BP474" i="89"/>
  <c r="BQ474" i="89" s="1"/>
  <c r="BO474" i="89"/>
  <c r="BN474" i="89"/>
  <c r="BP473" i="89"/>
  <c r="BQ473" i="89" s="1"/>
  <c r="BO473" i="89"/>
  <c r="BN473" i="89"/>
  <c r="BP472" i="89"/>
  <c r="BQ472" i="89" s="1"/>
  <c r="BO472" i="89"/>
  <c r="BN472" i="89"/>
  <c r="BP471" i="89"/>
  <c r="BQ471" i="89" s="1"/>
  <c r="BO471" i="89"/>
  <c r="BN471" i="89"/>
  <c r="BP470" i="89"/>
  <c r="BQ470" i="89" s="1"/>
  <c r="BO470" i="89"/>
  <c r="BN470" i="89"/>
  <c r="BP469" i="89"/>
  <c r="BQ469" i="89" s="1"/>
  <c r="BO469" i="89"/>
  <c r="BN469" i="89"/>
  <c r="BP468" i="89"/>
  <c r="BQ468" i="89" s="1"/>
  <c r="BO468" i="89"/>
  <c r="BN468" i="89"/>
  <c r="BP467" i="89"/>
  <c r="BQ467" i="89" s="1"/>
  <c r="BO467" i="89"/>
  <c r="BN467" i="89"/>
  <c r="BP466" i="89"/>
  <c r="BQ466" i="89" s="1"/>
  <c r="BO466" i="89"/>
  <c r="BN466" i="89"/>
  <c r="BP465" i="89"/>
  <c r="BQ465" i="89" s="1"/>
  <c r="BO465" i="89"/>
  <c r="BN465" i="89"/>
  <c r="BP464" i="89"/>
  <c r="BQ464" i="89" s="1"/>
  <c r="BO464" i="89"/>
  <c r="BN464" i="89"/>
  <c r="BP463" i="89"/>
  <c r="BQ463" i="89" s="1"/>
  <c r="BO463" i="89"/>
  <c r="BN463" i="89"/>
  <c r="BP462" i="89"/>
  <c r="BQ462" i="89" s="1"/>
  <c r="BO462" i="89"/>
  <c r="BN462" i="89"/>
  <c r="BP461" i="89"/>
  <c r="BQ461" i="89" s="1"/>
  <c r="BO461" i="89"/>
  <c r="BN461" i="89"/>
  <c r="BP460" i="89"/>
  <c r="BQ460" i="89" s="1"/>
  <c r="BO460" i="89"/>
  <c r="BN460" i="89"/>
  <c r="BP459" i="89"/>
  <c r="BQ459" i="89" s="1"/>
  <c r="BO459" i="89"/>
  <c r="BN459" i="89"/>
  <c r="BP458" i="89"/>
  <c r="BQ458" i="89" s="1"/>
  <c r="BO458" i="89"/>
  <c r="BN458" i="89"/>
  <c r="BP457" i="89"/>
  <c r="BQ457" i="89" s="1"/>
  <c r="BO457" i="89"/>
  <c r="BN457" i="89"/>
  <c r="BP456" i="89"/>
  <c r="BQ456" i="89" s="1"/>
  <c r="BO456" i="89"/>
  <c r="BN456" i="89"/>
  <c r="BP455" i="89"/>
  <c r="BQ455" i="89" s="1"/>
  <c r="BO455" i="89"/>
  <c r="BN455" i="89"/>
  <c r="BP454" i="89"/>
  <c r="BQ454" i="89" s="1"/>
  <c r="BO454" i="89"/>
  <c r="BN454" i="89"/>
  <c r="BP453" i="89"/>
  <c r="BQ453" i="89" s="1"/>
  <c r="BO453" i="89"/>
  <c r="BN453" i="89"/>
  <c r="BP452" i="89"/>
  <c r="BQ452" i="89" s="1"/>
  <c r="BO452" i="89"/>
  <c r="BN452" i="89"/>
  <c r="BP451" i="89"/>
  <c r="BQ451" i="89" s="1"/>
  <c r="BO451" i="89"/>
  <c r="BN451" i="89"/>
  <c r="BP450" i="89"/>
  <c r="BQ450" i="89" s="1"/>
  <c r="BO450" i="89"/>
  <c r="BN450" i="89"/>
  <c r="BP449" i="89"/>
  <c r="BQ449" i="89" s="1"/>
  <c r="BO449" i="89"/>
  <c r="BN449" i="89"/>
  <c r="BP448" i="89"/>
  <c r="BQ448" i="89" s="1"/>
  <c r="BO448" i="89"/>
  <c r="BN448" i="89"/>
  <c r="BP447" i="89"/>
  <c r="BQ447" i="89" s="1"/>
  <c r="BO447" i="89"/>
  <c r="BN447" i="89"/>
  <c r="BP446" i="89"/>
  <c r="BQ446" i="89" s="1"/>
  <c r="BO446" i="89"/>
  <c r="BN446" i="89"/>
  <c r="BP445" i="89"/>
  <c r="BQ445" i="89" s="1"/>
  <c r="BO445" i="89"/>
  <c r="BN445" i="89"/>
  <c r="BP444" i="89"/>
  <c r="BQ444" i="89" s="1"/>
  <c r="BO444" i="89"/>
  <c r="BN444" i="89"/>
  <c r="BP443" i="89"/>
  <c r="BQ443" i="89" s="1"/>
  <c r="BO443" i="89"/>
  <c r="BN443" i="89"/>
  <c r="BP442" i="89"/>
  <c r="BQ442" i="89" s="1"/>
  <c r="BO442" i="89"/>
  <c r="BN442" i="89"/>
  <c r="BP441" i="89"/>
  <c r="BQ441" i="89" s="1"/>
  <c r="BO441" i="89"/>
  <c r="BN441" i="89"/>
  <c r="BP440" i="89"/>
  <c r="BQ440" i="89" s="1"/>
  <c r="BO440" i="89"/>
  <c r="BN440" i="89"/>
  <c r="BP439" i="89"/>
  <c r="BQ439" i="89" s="1"/>
  <c r="BO439" i="89"/>
  <c r="BN439" i="89"/>
  <c r="BP438" i="89"/>
  <c r="BQ438" i="89" s="1"/>
  <c r="BO438" i="89"/>
  <c r="BN438" i="89"/>
  <c r="BP437" i="89"/>
  <c r="BQ437" i="89" s="1"/>
  <c r="BO437" i="89"/>
  <c r="BN437" i="89"/>
  <c r="BP436" i="89"/>
  <c r="BQ436" i="89" s="1"/>
  <c r="BO436" i="89"/>
  <c r="BN436" i="89"/>
  <c r="BP435" i="89"/>
  <c r="BQ435" i="89" s="1"/>
  <c r="BO435" i="89"/>
  <c r="BN435" i="89"/>
  <c r="BP434" i="89"/>
  <c r="BQ434" i="89" s="1"/>
  <c r="BO434" i="89"/>
  <c r="BN434" i="89"/>
  <c r="BP433" i="89"/>
  <c r="BQ433" i="89" s="1"/>
  <c r="BO433" i="89"/>
  <c r="BN433" i="89"/>
  <c r="BP432" i="89"/>
  <c r="BQ432" i="89" s="1"/>
  <c r="BO432" i="89"/>
  <c r="BN432" i="89"/>
  <c r="BP431" i="89"/>
  <c r="BQ431" i="89" s="1"/>
  <c r="BO431" i="89"/>
  <c r="BN431" i="89"/>
  <c r="BP430" i="89"/>
  <c r="BQ430" i="89" s="1"/>
  <c r="BO430" i="89"/>
  <c r="BN430" i="89"/>
  <c r="BP429" i="89"/>
  <c r="BQ429" i="89" s="1"/>
  <c r="BO429" i="89"/>
  <c r="BN429" i="89"/>
  <c r="BP428" i="89"/>
  <c r="BQ428" i="89" s="1"/>
  <c r="BO428" i="89"/>
  <c r="BN428" i="89"/>
  <c r="BP427" i="89"/>
  <c r="BQ427" i="89" s="1"/>
  <c r="BO427" i="89"/>
  <c r="BN427" i="89"/>
  <c r="BP426" i="89"/>
  <c r="BQ426" i="89" s="1"/>
  <c r="BO426" i="89"/>
  <c r="BN426" i="89"/>
  <c r="BP425" i="89"/>
  <c r="BQ425" i="89" s="1"/>
  <c r="BO425" i="89"/>
  <c r="BN425" i="89"/>
  <c r="BP424" i="89"/>
  <c r="BQ424" i="89" s="1"/>
  <c r="BO424" i="89"/>
  <c r="BN424" i="89"/>
  <c r="BP423" i="89"/>
  <c r="BQ423" i="89" s="1"/>
  <c r="BO423" i="89"/>
  <c r="BN423" i="89"/>
  <c r="BP422" i="89"/>
  <c r="BQ422" i="89" s="1"/>
  <c r="BO422" i="89"/>
  <c r="BN422" i="89"/>
  <c r="BP421" i="89"/>
  <c r="BQ421" i="89" s="1"/>
  <c r="BO421" i="89"/>
  <c r="BN421" i="89"/>
  <c r="BP420" i="89"/>
  <c r="BQ420" i="89" s="1"/>
  <c r="BO420" i="89"/>
  <c r="BN420" i="89"/>
  <c r="BP419" i="89"/>
  <c r="BQ419" i="89" s="1"/>
  <c r="BO419" i="89"/>
  <c r="BN419" i="89"/>
  <c r="BP418" i="89"/>
  <c r="BQ418" i="89" s="1"/>
  <c r="BO418" i="89"/>
  <c r="BN418" i="89"/>
  <c r="BP417" i="89"/>
  <c r="BQ417" i="89" s="1"/>
  <c r="BO417" i="89"/>
  <c r="BN417" i="89"/>
  <c r="BP416" i="89"/>
  <c r="BQ416" i="89" s="1"/>
  <c r="BO416" i="89"/>
  <c r="BN416" i="89"/>
  <c r="BP415" i="89"/>
  <c r="BQ415" i="89" s="1"/>
  <c r="BO415" i="89"/>
  <c r="BN415" i="89"/>
  <c r="BP414" i="89"/>
  <c r="BQ414" i="89" s="1"/>
  <c r="BO414" i="89"/>
  <c r="BN414" i="89"/>
  <c r="BP413" i="89"/>
  <c r="BQ413" i="89" s="1"/>
  <c r="BO413" i="89"/>
  <c r="BN413" i="89"/>
  <c r="BP412" i="89"/>
  <c r="BQ412" i="89" s="1"/>
  <c r="BO412" i="89"/>
  <c r="BN412" i="89"/>
  <c r="BP411" i="89"/>
  <c r="BQ411" i="89" s="1"/>
  <c r="BO411" i="89"/>
  <c r="BN411" i="89"/>
  <c r="BP410" i="89"/>
  <c r="BQ410" i="89" s="1"/>
  <c r="BO410" i="89"/>
  <c r="BN410" i="89"/>
  <c r="BP409" i="89"/>
  <c r="BQ409" i="89" s="1"/>
  <c r="BO409" i="89"/>
  <c r="BN409" i="89"/>
  <c r="BP408" i="89"/>
  <c r="BQ408" i="89" s="1"/>
  <c r="BO408" i="89"/>
  <c r="BN408" i="89"/>
  <c r="BP407" i="89"/>
  <c r="BQ407" i="89" s="1"/>
  <c r="BO407" i="89"/>
  <c r="BN407" i="89"/>
  <c r="BP406" i="89"/>
  <c r="BQ406" i="89" s="1"/>
  <c r="BO406" i="89"/>
  <c r="BN406" i="89"/>
  <c r="BP405" i="89"/>
  <c r="BQ405" i="89" s="1"/>
  <c r="BO405" i="89"/>
  <c r="BN405" i="89"/>
  <c r="BP404" i="89"/>
  <c r="BQ404" i="89" s="1"/>
  <c r="BO404" i="89"/>
  <c r="BN404" i="89"/>
  <c r="BP403" i="89"/>
  <c r="BQ403" i="89" s="1"/>
  <c r="BO403" i="89"/>
  <c r="BN403" i="89"/>
  <c r="BP402" i="89"/>
  <c r="BQ402" i="89" s="1"/>
  <c r="BO402" i="89"/>
  <c r="BN402" i="89"/>
  <c r="BP401" i="89"/>
  <c r="BQ401" i="89" s="1"/>
  <c r="BO401" i="89"/>
  <c r="BN401" i="89"/>
  <c r="BP400" i="89"/>
  <c r="BQ400" i="89" s="1"/>
  <c r="BO400" i="89"/>
  <c r="BN400" i="89"/>
  <c r="BP399" i="89"/>
  <c r="BQ399" i="89" s="1"/>
  <c r="BO399" i="89"/>
  <c r="BN399" i="89"/>
  <c r="BP398" i="89"/>
  <c r="BQ398" i="89" s="1"/>
  <c r="BO398" i="89"/>
  <c r="BN398" i="89"/>
  <c r="BP397" i="89"/>
  <c r="BQ397" i="89" s="1"/>
  <c r="BO397" i="89"/>
  <c r="BN397" i="89"/>
  <c r="BP396" i="89"/>
  <c r="BQ396" i="89" s="1"/>
  <c r="BO396" i="89"/>
  <c r="BN396" i="89"/>
  <c r="BP395" i="89"/>
  <c r="BQ395" i="89" s="1"/>
  <c r="BO395" i="89"/>
  <c r="BN395" i="89"/>
  <c r="BP394" i="89"/>
  <c r="BQ394" i="89" s="1"/>
  <c r="BO394" i="89"/>
  <c r="BN394" i="89"/>
  <c r="BP393" i="89"/>
  <c r="BQ393" i="89" s="1"/>
  <c r="BO393" i="89"/>
  <c r="BN393" i="89"/>
  <c r="BP392" i="89"/>
  <c r="BQ392" i="89" s="1"/>
  <c r="BO392" i="89"/>
  <c r="BN392" i="89"/>
  <c r="BP391" i="89"/>
  <c r="BQ391" i="89" s="1"/>
  <c r="BO391" i="89"/>
  <c r="BN391" i="89"/>
  <c r="BP390" i="89"/>
  <c r="BQ390" i="89" s="1"/>
  <c r="BO390" i="89"/>
  <c r="BN390" i="89"/>
  <c r="BP389" i="89"/>
  <c r="BQ389" i="89" s="1"/>
  <c r="BO389" i="89"/>
  <c r="BN389" i="89"/>
  <c r="BP388" i="89"/>
  <c r="BQ388" i="89" s="1"/>
  <c r="BO388" i="89"/>
  <c r="BN388" i="89"/>
  <c r="BP387" i="89"/>
  <c r="BQ387" i="89" s="1"/>
  <c r="BO387" i="89"/>
  <c r="BN387" i="89"/>
  <c r="BP386" i="89"/>
  <c r="BQ386" i="89" s="1"/>
  <c r="BO386" i="89"/>
  <c r="BN386" i="89"/>
  <c r="BP385" i="89"/>
  <c r="BQ385" i="89" s="1"/>
  <c r="BO385" i="89"/>
  <c r="BN385" i="89"/>
  <c r="BP384" i="89"/>
  <c r="BQ384" i="89" s="1"/>
  <c r="BO384" i="89"/>
  <c r="BN384" i="89"/>
  <c r="BP383" i="89"/>
  <c r="BQ383" i="89" s="1"/>
  <c r="BO383" i="89"/>
  <c r="BN383" i="89"/>
  <c r="BP382" i="89"/>
  <c r="BQ382" i="89" s="1"/>
  <c r="BO382" i="89"/>
  <c r="BN382" i="89"/>
  <c r="BP381" i="89"/>
  <c r="BQ381" i="89" s="1"/>
  <c r="BO381" i="89"/>
  <c r="BN381" i="89"/>
  <c r="BP380" i="89"/>
  <c r="BQ380" i="89" s="1"/>
  <c r="BO380" i="89"/>
  <c r="BN380" i="89"/>
  <c r="BP379" i="89"/>
  <c r="BQ379" i="89" s="1"/>
  <c r="BO379" i="89"/>
  <c r="BN379" i="89"/>
  <c r="BP378" i="89"/>
  <c r="BQ378" i="89" s="1"/>
  <c r="BO378" i="89"/>
  <c r="BN378" i="89"/>
  <c r="BP377" i="89"/>
  <c r="BQ377" i="89" s="1"/>
  <c r="BO377" i="89"/>
  <c r="BN377" i="89"/>
  <c r="BP376" i="89"/>
  <c r="BQ376" i="89" s="1"/>
  <c r="BO376" i="89"/>
  <c r="BN376" i="89"/>
  <c r="BP375" i="89"/>
  <c r="BQ375" i="89" s="1"/>
  <c r="BO375" i="89"/>
  <c r="BN375" i="89"/>
  <c r="BP374" i="89"/>
  <c r="BQ374" i="89" s="1"/>
  <c r="BO374" i="89"/>
  <c r="BN374" i="89"/>
  <c r="BP373" i="89"/>
  <c r="BQ373" i="89" s="1"/>
  <c r="BO373" i="89"/>
  <c r="BN373" i="89"/>
  <c r="BP372" i="89"/>
  <c r="BQ372" i="89" s="1"/>
  <c r="BO372" i="89"/>
  <c r="BN372" i="89"/>
  <c r="BP371" i="89"/>
  <c r="BQ371" i="89" s="1"/>
  <c r="BO371" i="89"/>
  <c r="BN371" i="89"/>
  <c r="BP370" i="89"/>
  <c r="BQ370" i="89" s="1"/>
  <c r="BO370" i="89"/>
  <c r="BN370" i="89"/>
  <c r="BP369" i="89"/>
  <c r="BQ369" i="89" s="1"/>
  <c r="BO369" i="89"/>
  <c r="BN369" i="89"/>
  <c r="BP368" i="89"/>
  <c r="BQ368" i="89" s="1"/>
  <c r="BO368" i="89"/>
  <c r="BN368" i="89"/>
  <c r="BP367" i="89"/>
  <c r="BQ367" i="89" s="1"/>
  <c r="BO367" i="89"/>
  <c r="BN367" i="89"/>
  <c r="BP366" i="89"/>
  <c r="BQ366" i="89" s="1"/>
  <c r="BO366" i="89"/>
  <c r="BN366" i="89"/>
  <c r="BP365" i="89"/>
  <c r="BQ365" i="89" s="1"/>
  <c r="BO365" i="89"/>
  <c r="BN365" i="89"/>
  <c r="BP364" i="89"/>
  <c r="BQ364" i="89" s="1"/>
  <c r="BO364" i="89"/>
  <c r="BN364" i="89"/>
  <c r="BP363" i="89"/>
  <c r="BQ363" i="89" s="1"/>
  <c r="BO363" i="89"/>
  <c r="BN363" i="89"/>
  <c r="BP362" i="89"/>
  <c r="BQ362" i="89" s="1"/>
  <c r="BO362" i="89"/>
  <c r="BN362" i="89"/>
  <c r="BP361" i="89"/>
  <c r="BQ361" i="89" s="1"/>
  <c r="BO361" i="89"/>
  <c r="BN361" i="89"/>
  <c r="BP360" i="89"/>
  <c r="BQ360" i="89" s="1"/>
  <c r="BO360" i="89"/>
  <c r="BN360" i="89"/>
  <c r="BP359" i="89"/>
  <c r="BQ359" i="89" s="1"/>
  <c r="BO359" i="89"/>
  <c r="BN359" i="89"/>
  <c r="BP358" i="89"/>
  <c r="BQ358" i="89" s="1"/>
  <c r="BO358" i="89"/>
  <c r="BN358" i="89"/>
  <c r="BP357" i="89"/>
  <c r="BQ357" i="89" s="1"/>
  <c r="BO357" i="89"/>
  <c r="BN357" i="89"/>
  <c r="BP356" i="89"/>
  <c r="BQ356" i="89" s="1"/>
  <c r="BO356" i="89"/>
  <c r="BN356" i="89"/>
  <c r="BP355" i="89"/>
  <c r="BQ355" i="89" s="1"/>
  <c r="BO355" i="89"/>
  <c r="BN355" i="89"/>
  <c r="BP354" i="89"/>
  <c r="BQ354" i="89" s="1"/>
  <c r="BO354" i="89"/>
  <c r="BN354" i="89"/>
  <c r="BP353" i="89"/>
  <c r="BQ353" i="89" s="1"/>
  <c r="BO353" i="89"/>
  <c r="BN353" i="89"/>
  <c r="BP352" i="89"/>
  <c r="BQ352" i="89" s="1"/>
  <c r="BO352" i="89"/>
  <c r="BN352" i="89"/>
  <c r="BP351" i="89"/>
  <c r="BQ351" i="89" s="1"/>
  <c r="BO351" i="89"/>
  <c r="BN351" i="89"/>
  <c r="BP350" i="89"/>
  <c r="BQ350" i="89" s="1"/>
  <c r="BO350" i="89"/>
  <c r="BN350" i="89"/>
  <c r="BP349" i="89"/>
  <c r="BQ349" i="89" s="1"/>
  <c r="BO349" i="89"/>
  <c r="BN349" i="89"/>
  <c r="BP348" i="89"/>
  <c r="BQ348" i="89" s="1"/>
  <c r="BO348" i="89"/>
  <c r="BN348" i="89"/>
  <c r="BP347" i="89"/>
  <c r="BQ347" i="89" s="1"/>
  <c r="BO347" i="89"/>
  <c r="BN347" i="89"/>
  <c r="BP346" i="89"/>
  <c r="BQ346" i="89" s="1"/>
  <c r="BO346" i="89"/>
  <c r="BN346" i="89"/>
  <c r="BP345" i="89"/>
  <c r="BQ345" i="89" s="1"/>
  <c r="BO345" i="89"/>
  <c r="BN345" i="89"/>
  <c r="BP344" i="89"/>
  <c r="BQ344" i="89" s="1"/>
  <c r="BO344" i="89"/>
  <c r="BN344" i="89"/>
  <c r="BP343" i="89"/>
  <c r="BQ343" i="89" s="1"/>
  <c r="BO343" i="89"/>
  <c r="BN343" i="89"/>
  <c r="BP342" i="89"/>
  <c r="BQ342" i="89" s="1"/>
  <c r="BO342" i="89"/>
  <c r="BN342" i="89"/>
  <c r="BP341" i="89"/>
  <c r="BQ341" i="89" s="1"/>
  <c r="BO341" i="89"/>
  <c r="BN341" i="89"/>
  <c r="BP340" i="89"/>
  <c r="BQ340" i="89" s="1"/>
  <c r="BO340" i="89"/>
  <c r="BN340" i="89"/>
  <c r="BP339" i="89"/>
  <c r="BQ339" i="89" s="1"/>
  <c r="BO339" i="89"/>
  <c r="BN339" i="89"/>
  <c r="BP338" i="89"/>
  <c r="BQ338" i="89" s="1"/>
  <c r="BO338" i="89"/>
  <c r="BN338" i="89"/>
  <c r="BP337" i="89"/>
  <c r="BQ337" i="89" s="1"/>
  <c r="BO337" i="89"/>
  <c r="BN337" i="89"/>
  <c r="BP336" i="89"/>
  <c r="BQ336" i="89" s="1"/>
  <c r="BO336" i="89"/>
  <c r="BN336" i="89"/>
  <c r="BP335" i="89"/>
  <c r="BQ335" i="89" s="1"/>
  <c r="BO335" i="89"/>
  <c r="BN335" i="89"/>
  <c r="BP334" i="89"/>
  <c r="BQ334" i="89" s="1"/>
  <c r="BO334" i="89"/>
  <c r="BN334" i="89"/>
  <c r="BP333" i="89"/>
  <c r="BQ333" i="89" s="1"/>
  <c r="BO333" i="89"/>
  <c r="BN333" i="89"/>
  <c r="BP332" i="89"/>
  <c r="BQ332" i="89" s="1"/>
  <c r="BO332" i="89"/>
  <c r="BN332" i="89"/>
  <c r="BP331" i="89"/>
  <c r="BQ331" i="89" s="1"/>
  <c r="BO331" i="89"/>
  <c r="BN331" i="89"/>
  <c r="BP330" i="89"/>
  <c r="BQ330" i="89" s="1"/>
  <c r="BO330" i="89"/>
  <c r="BN330" i="89"/>
  <c r="BP329" i="89"/>
  <c r="BQ329" i="89" s="1"/>
  <c r="BO329" i="89"/>
  <c r="BN329" i="89"/>
  <c r="BP328" i="89"/>
  <c r="BQ328" i="89" s="1"/>
  <c r="BO328" i="89"/>
  <c r="BN328" i="89"/>
  <c r="BP327" i="89"/>
  <c r="BQ327" i="89" s="1"/>
  <c r="BO327" i="89"/>
  <c r="BN327" i="89"/>
  <c r="BP326" i="89"/>
  <c r="BQ326" i="89" s="1"/>
  <c r="BO326" i="89"/>
  <c r="BN326" i="89"/>
  <c r="BP325" i="89"/>
  <c r="BQ325" i="89" s="1"/>
  <c r="BO325" i="89"/>
  <c r="BN325" i="89"/>
  <c r="BP324" i="89"/>
  <c r="BQ324" i="89" s="1"/>
  <c r="BO324" i="89"/>
  <c r="BN324" i="89"/>
  <c r="BP323" i="89"/>
  <c r="BQ323" i="89" s="1"/>
  <c r="BO323" i="89"/>
  <c r="BN323" i="89"/>
  <c r="BP322" i="89"/>
  <c r="BQ322" i="89" s="1"/>
  <c r="BO322" i="89"/>
  <c r="BN322" i="89"/>
  <c r="BP321" i="89"/>
  <c r="BQ321" i="89" s="1"/>
  <c r="BO321" i="89"/>
  <c r="BN321" i="89"/>
  <c r="BP320" i="89"/>
  <c r="BQ320" i="89" s="1"/>
  <c r="BO320" i="89"/>
  <c r="BN320" i="89"/>
  <c r="BP319" i="89"/>
  <c r="BQ319" i="89" s="1"/>
  <c r="BO319" i="89"/>
  <c r="BN319" i="89"/>
  <c r="BP318" i="89"/>
  <c r="BQ318" i="89" s="1"/>
  <c r="BO318" i="89"/>
  <c r="BN318" i="89"/>
  <c r="BP317" i="89"/>
  <c r="BQ317" i="89" s="1"/>
  <c r="BO317" i="89"/>
  <c r="BN317" i="89"/>
  <c r="BP316" i="89"/>
  <c r="BQ316" i="89" s="1"/>
  <c r="BO316" i="89"/>
  <c r="BN316" i="89"/>
  <c r="BP315" i="89"/>
  <c r="BQ315" i="89" s="1"/>
  <c r="BO315" i="89"/>
  <c r="BN315" i="89"/>
  <c r="BP314" i="89"/>
  <c r="BQ314" i="89" s="1"/>
  <c r="BO314" i="89"/>
  <c r="BN314" i="89"/>
  <c r="BP313" i="89"/>
  <c r="BQ313" i="89" s="1"/>
  <c r="BO313" i="89"/>
  <c r="BN313" i="89"/>
  <c r="BP312" i="89"/>
  <c r="BQ312" i="89" s="1"/>
  <c r="BO312" i="89"/>
  <c r="BN312" i="89"/>
  <c r="BP311" i="89"/>
  <c r="BQ311" i="89" s="1"/>
  <c r="BO311" i="89"/>
  <c r="BN311" i="89"/>
  <c r="BP310" i="89"/>
  <c r="BQ310" i="89" s="1"/>
  <c r="BO310" i="89"/>
  <c r="BN310" i="89"/>
  <c r="BP309" i="89"/>
  <c r="BQ309" i="89" s="1"/>
  <c r="BO309" i="89"/>
  <c r="BN309" i="89"/>
  <c r="BP308" i="89"/>
  <c r="BQ308" i="89" s="1"/>
  <c r="BO308" i="89"/>
  <c r="BN308" i="89"/>
  <c r="BP307" i="89"/>
  <c r="BQ307" i="89" s="1"/>
  <c r="BO307" i="89"/>
  <c r="BN307" i="89"/>
  <c r="BP306" i="89"/>
  <c r="BQ306" i="89" s="1"/>
  <c r="BO306" i="89"/>
  <c r="BN306" i="89"/>
  <c r="BP305" i="89"/>
  <c r="BQ305" i="89" s="1"/>
  <c r="BO305" i="89"/>
  <c r="BN305" i="89"/>
  <c r="BP304" i="89"/>
  <c r="BQ304" i="89" s="1"/>
  <c r="BO304" i="89"/>
  <c r="BN304" i="89"/>
  <c r="BP303" i="89"/>
  <c r="BQ303" i="89" s="1"/>
  <c r="BO303" i="89"/>
  <c r="BN303" i="89"/>
  <c r="BP302" i="89"/>
  <c r="BQ302" i="89" s="1"/>
  <c r="BO302" i="89"/>
  <c r="BN302" i="89"/>
  <c r="BP301" i="89"/>
  <c r="BQ301" i="89" s="1"/>
  <c r="BO301" i="89"/>
  <c r="BN301" i="89"/>
  <c r="BP300" i="89"/>
  <c r="BQ300" i="89" s="1"/>
  <c r="BO300" i="89"/>
  <c r="BN300" i="89"/>
  <c r="BP299" i="89"/>
  <c r="BQ299" i="89" s="1"/>
  <c r="BO299" i="89"/>
  <c r="BN299" i="89"/>
  <c r="BP298" i="89"/>
  <c r="BQ298" i="89" s="1"/>
  <c r="BO298" i="89"/>
  <c r="BN298" i="89"/>
  <c r="BP297" i="89"/>
  <c r="BQ297" i="89" s="1"/>
  <c r="BO297" i="89"/>
  <c r="BN297" i="89"/>
  <c r="BP296" i="89"/>
  <c r="BQ296" i="89" s="1"/>
  <c r="BO296" i="89"/>
  <c r="BN296" i="89"/>
  <c r="BP295" i="89"/>
  <c r="BQ295" i="89" s="1"/>
  <c r="BO295" i="89"/>
  <c r="BN295" i="89"/>
  <c r="BP294" i="89"/>
  <c r="BQ294" i="89" s="1"/>
  <c r="BO294" i="89"/>
  <c r="BN294" i="89"/>
  <c r="BP293" i="89"/>
  <c r="BQ293" i="89" s="1"/>
  <c r="BO293" i="89"/>
  <c r="BN293" i="89"/>
  <c r="BP292" i="89"/>
  <c r="BQ292" i="89" s="1"/>
  <c r="BO292" i="89"/>
  <c r="BN292" i="89"/>
  <c r="BP291" i="89"/>
  <c r="BQ291" i="89" s="1"/>
  <c r="BO291" i="89"/>
  <c r="BN291" i="89"/>
  <c r="BP290" i="89"/>
  <c r="BQ290" i="89" s="1"/>
  <c r="BO290" i="89"/>
  <c r="BN290" i="89"/>
  <c r="BP289" i="89"/>
  <c r="BQ289" i="89" s="1"/>
  <c r="BO289" i="89"/>
  <c r="BN289" i="89"/>
  <c r="BP288" i="89"/>
  <c r="BQ288" i="89" s="1"/>
  <c r="BO288" i="89"/>
  <c r="BN288" i="89"/>
  <c r="BP287" i="89"/>
  <c r="BQ287" i="89" s="1"/>
  <c r="BO287" i="89"/>
  <c r="BN287" i="89"/>
  <c r="BP286" i="89"/>
  <c r="BQ286" i="89" s="1"/>
  <c r="BO286" i="89"/>
  <c r="BN286" i="89"/>
  <c r="BP285" i="89"/>
  <c r="BQ285" i="89" s="1"/>
  <c r="BO285" i="89"/>
  <c r="BN285" i="89"/>
  <c r="BP284" i="89"/>
  <c r="BQ284" i="89" s="1"/>
  <c r="BO284" i="89"/>
  <c r="BN284" i="89"/>
  <c r="BP283" i="89"/>
  <c r="BQ283" i="89" s="1"/>
  <c r="BO283" i="89"/>
  <c r="BN283" i="89"/>
  <c r="BP282" i="89"/>
  <c r="BQ282" i="89" s="1"/>
  <c r="BO282" i="89"/>
  <c r="BN282" i="89"/>
  <c r="BP281" i="89"/>
  <c r="BQ281" i="89" s="1"/>
  <c r="BO281" i="89"/>
  <c r="BN281" i="89"/>
  <c r="BP280" i="89"/>
  <c r="BQ280" i="89" s="1"/>
  <c r="BO280" i="89"/>
  <c r="BN280" i="89"/>
  <c r="BP279" i="89"/>
  <c r="BQ279" i="89" s="1"/>
  <c r="BO279" i="89"/>
  <c r="BN279" i="89"/>
  <c r="BP278" i="89"/>
  <c r="BQ278" i="89" s="1"/>
  <c r="BO278" i="89"/>
  <c r="BN278" i="89"/>
  <c r="BP277" i="89"/>
  <c r="BQ277" i="89" s="1"/>
  <c r="BO277" i="89"/>
  <c r="BN277" i="89"/>
  <c r="BP276" i="89"/>
  <c r="BQ276" i="89" s="1"/>
  <c r="BO276" i="89"/>
  <c r="BN276" i="89"/>
  <c r="BP275" i="89"/>
  <c r="BQ275" i="89" s="1"/>
  <c r="BO275" i="89"/>
  <c r="BN275" i="89"/>
  <c r="BP274" i="89"/>
  <c r="BQ274" i="89" s="1"/>
  <c r="BO274" i="89"/>
  <c r="BN274" i="89"/>
  <c r="BP273" i="89"/>
  <c r="BQ273" i="89" s="1"/>
  <c r="BO273" i="89"/>
  <c r="BN273" i="89"/>
  <c r="BP272" i="89"/>
  <c r="BQ272" i="89" s="1"/>
  <c r="BO272" i="89"/>
  <c r="BN272" i="89"/>
  <c r="BP271" i="89"/>
  <c r="BQ271" i="89" s="1"/>
  <c r="BO271" i="89"/>
  <c r="BN271" i="89"/>
  <c r="BP270" i="89"/>
  <c r="BQ270" i="89" s="1"/>
  <c r="BO270" i="89"/>
  <c r="BN270" i="89"/>
  <c r="BP269" i="89"/>
  <c r="BQ269" i="89" s="1"/>
  <c r="BO269" i="89"/>
  <c r="BN269" i="89"/>
  <c r="BP268" i="89"/>
  <c r="BQ268" i="89" s="1"/>
  <c r="BO268" i="89"/>
  <c r="BN268" i="89"/>
  <c r="BP267" i="89"/>
  <c r="BQ267" i="89" s="1"/>
  <c r="BO267" i="89"/>
  <c r="BN267" i="89"/>
  <c r="BP266" i="89"/>
  <c r="BQ266" i="89" s="1"/>
  <c r="BO266" i="89"/>
  <c r="BN266" i="89"/>
  <c r="BP265" i="89"/>
  <c r="BQ265" i="89" s="1"/>
  <c r="BO265" i="89"/>
  <c r="BN265" i="89"/>
  <c r="BP264" i="89"/>
  <c r="BQ264" i="89" s="1"/>
  <c r="BO264" i="89"/>
  <c r="BN264" i="89"/>
  <c r="BP263" i="89"/>
  <c r="BQ263" i="89" s="1"/>
  <c r="BO263" i="89"/>
  <c r="BN263" i="89"/>
  <c r="BP262" i="89"/>
  <c r="BQ262" i="89" s="1"/>
  <c r="BO262" i="89"/>
  <c r="BN262" i="89"/>
  <c r="BP261" i="89"/>
  <c r="BQ261" i="89" s="1"/>
  <c r="BO261" i="89"/>
  <c r="BN261" i="89"/>
  <c r="BP260" i="89"/>
  <c r="BQ260" i="89" s="1"/>
  <c r="BO260" i="89"/>
  <c r="BN260" i="89"/>
  <c r="BP259" i="89"/>
  <c r="BQ259" i="89" s="1"/>
  <c r="BO259" i="89"/>
  <c r="BN259" i="89"/>
  <c r="BP258" i="89"/>
  <c r="BQ258" i="89" s="1"/>
  <c r="BO258" i="89"/>
  <c r="BN258" i="89"/>
  <c r="BP257" i="89"/>
  <c r="BQ257" i="89" s="1"/>
  <c r="BO257" i="89"/>
  <c r="BN257" i="89"/>
  <c r="BP256" i="89"/>
  <c r="BQ256" i="89" s="1"/>
  <c r="BO256" i="89"/>
  <c r="BN256" i="89"/>
  <c r="BP255" i="89"/>
  <c r="BQ255" i="89" s="1"/>
  <c r="BO255" i="89"/>
  <c r="BN255" i="89"/>
  <c r="BP254" i="89"/>
  <c r="BQ254" i="89" s="1"/>
  <c r="BO254" i="89"/>
  <c r="BN254" i="89"/>
  <c r="BP253" i="89"/>
  <c r="BQ253" i="89" s="1"/>
  <c r="BO253" i="89"/>
  <c r="BN253" i="89"/>
  <c r="BP252" i="89"/>
  <c r="BQ252" i="89" s="1"/>
  <c r="BO252" i="89"/>
  <c r="BN252" i="89"/>
  <c r="BP251" i="89"/>
  <c r="BQ251" i="89" s="1"/>
  <c r="BO251" i="89"/>
  <c r="BN251" i="89"/>
  <c r="BP250" i="89"/>
  <c r="BQ250" i="89" s="1"/>
  <c r="BO250" i="89"/>
  <c r="BN250" i="89"/>
  <c r="BP249" i="89"/>
  <c r="BQ249" i="89" s="1"/>
  <c r="BO249" i="89"/>
  <c r="BN249" i="89"/>
  <c r="BP248" i="89"/>
  <c r="BQ248" i="89" s="1"/>
  <c r="BO248" i="89"/>
  <c r="BN248" i="89"/>
  <c r="BP247" i="89"/>
  <c r="BQ247" i="89" s="1"/>
  <c r="BO247" i="89"/>
  <c r="BN247" i="89"/>
  <c r="BP246" i="89"/>
  <c r="BQ246" i="89" s="1"/>
  <c r="BO246" i="89"/>
  <c r="BN246" i="89"/>
  <c r="BP245" i="89"/>
  <c r="BQ245" i="89" s="1"/>
  <c r="BO245" i="89"/>
  <c r="BN245" i="89"/>
  <c r="BP244" i="89"/>
  <c r="BQ244" i="89" s="1"/>
  <c r="BO244" i="89"/>
  <c r="BN244" i="89"/>
  <c r="BP243" i="89"/>
  <c r="BQ243" i="89" s="1"/>
  <c r="BO243" i="89"/>
  <c r="BN243" i="89"/>
  <c r="BP242" i="89"/>
  <c r="BQ242" i="89" s="1"/>
  <c r="BO242" i="89"/>
  <c r="BN242" i="89"/>
  <c r="BP241" i="89"/>
  <c r="BQ241" i="89" s="1"/>
  <c r="BO241" i="89"/>
  <c r="BN241" i="89"/>
  <c r="BP240" i="89"/>
  <c r="BQ240" i="89" s="1"/>
  <c r="BO240" i="89"/>
  <c r="BN240" i="89"/>
  <c r="BP239" i="89"/>
  <c r="BQ239" i="89" s="1"/>
  <c r="BO239" i="89"/>
  <c r="BN239" i="89"/>
  <c r="BP238" i="89"/>
  <c r="BQ238" i="89" s="1"/>
  <c r="BO238" i="89"/>
  <c r="BN238" i="89"/>
  <c r="BP237" i="89"/>
  <c r="BQ237" i="89" s="1"/>
  <c r="BO237" i="89"/>
  <c r="BN237" i="89"/>
  <c r="BP236" i="89"/>
  <c r="BQ236" i="89" s="1"/>
  <c r="BO236" i="89"/>
  <c r="BN236" i="89"/>
  <c r="BP235" i="89"/>
  <c r="BQ235" i="89" s="1"/>
  <c r="BO235" i="89"/>
  <c r="BN235" i="89"/>
  <c r="BP234" i="89"/>
  <c r="BQ234" i="89" s="1"/>
  <c r="BO234" i="89"/>
  <c r="BN234" i="89"/>
  <c r="BP233" i="89"/>
  <c r="BQ233" i="89" s="1"/>
  <c r="BO233" i="89"/>
  <c r="BN233" i="89"/>
  <c r="BP232" i="89"/>
  <c r="BQ232" i="89" s="1"/>
  <c r="BO232" i="89"/>
  <c r="BN232" i="89"/>
  <c r="BP231" i="89"/>
  <c r="BQ231" i="89" s="1"/>
  <c r="BO231" i="89"/>
  <c r="BN231" i="89"/>
  <c r="BP230" i="89"/>
  <c r="BQ230" i="89" s="1"/>
  <c r="BO230" i="89"/>
  <c r="BN230" i="89"/>
  <c r="BP229" i="89"/>
  <c r="BQ229" i="89" s="1"/>
  <c r="BO229" i="89"/>
  <c r="BN229" i="89"/>
  <c r="BP228" i="89"/>
  <c r="BQ228" i="89" s="1"/>
  <c r="BO228" i="89"/>
  <c r="BN228" i="89"/>
  <c r="BP227" i="89"/>
  <c r="BQ227" i="89" s="1"/>
  <c r="BO227" i="89"/>
  <c r="BN227" i="89"/>
  <c r="BP226" i="89"/>
  <c r="BQ226" i="89" s="1"/>
  <c r="BO226" i="89"/>
  <c r="BN226" i="89"/>
  <c r="BP225" i="89"/>
  <c r="BQ225" i="89" s="1"/>
  <c r="BO225" i="89"/>
  <c r="BN225" i="89"/>
  <c r="BP224" i="89"/>
  <c r="BQ224" i="89" s="1"/>
  <c r="BO224" i="89"/>
  <c r="BN224" i="89"/>
  <c r="BP223" i="89"/>
  <c r="BQ223" i="89" s="1"/>
  <c r="BO223" i="89"/>
  <c r="BN223" i="89"/>
  <c r="BP222" i="89"/>
  <c r="BQ222" i="89" s="1"/>
  <c r="BO222" i="89"/>
  <c r="BN222" i="89"/>
  <c r="BP221" i="89"/>
  <c r="BQ221" i="89" s="1"/>
  <c r="BO221" i="89"/>
  <c r="BN221" i="89"/>
  <c r="BP220" i="89"/>
  <c r="BQ220" i="89" s="1"/>
  <c r="BO220" i="89"/>
  <c r="BN220" i="89"/>
  <c r="BP219" i="89"/>
  <c r="BQ219" i="89" s="1"/>
  <c r="BO219" i="89"/>
  <c r="BN219" i="89"/>
  <c r="BP218" i="89"/>
  <c r="BQ218" i="89" s="1"/>
  <c r="BO218" i="89"/>
  <c r="BN218" i="89"/>
  <c r="BP217" i="89"/>
  <c r="BQ217" i="89" s="1"/>
  <c r="BO217" i="89"/>
  <c r="BN217" i="89"/>
  <c r="BP216" i="89"/>
  <c r="BQ216" i="89" s="1"/>
  <c r="BO216" i="89"/>
  <c r="BN216" i="89"/>
  <c r="BP215" i="89"/>
  <c r="BQ215" i="89" s="1"/>
  <c r="BO215" i="89"/>
  <c r="BN215" i="89"/>
  <c r="BP214" i="89"/>
  <c r="BQ214" i="89" s="1"/>
  <c r="BO214" i="89"/>
  <c r="BN214" i="89"/>
  <c r="BP213" i="89"/>
  <c r="BQ213" i="89" s="1"/>
  <c r="BO213" i="89"/>
  <c r="BN213" i="89"/>
  <c r="BP212" i="89"/>
  <c r="BQ212" i="89" s="1"/>
  <c r="BO212" i="89"/>
  <c r="BN212" i="89"/>
  <c r="BP211" i="89"/>
  <c r="BQ211" i="89" s="1"/>
  <c r="BO211" i="89"/>
  <c r="BN211" i="89"/>
  <c r="BP210" i="89"/>
  <c r="BQ210" i="89" s="1"/>
  <c r="BO210" i="89"/>
  <c r="BN210" i="89"/>
  <c r="BP209" i="89"/>
  <c r="BQ209" i="89" s="1"/>
  <c r="BO209" i="89"/>
  <c r="BN209" i="89"/>
  <c r="BP208" i="89"/>
  <c r="BQ208" i="89" s="1"/>
  <c r="BO208" i="89"/>
  <c r="BN208" i="89"/>
  <c r="BP207" i="89"/>
  <c r="BQ207" i="89" s="1"/>
  <c r="BO207" i="89"/>
  <c r="BN207" i="89"/>
  <c r="BP206" i="89"/>
  <c r="BQ206" i="89" s="1"/>
  <c r="BO206" i="89"/>
  <c r="BN206" i="89"/>
  <c r="BP205" i="89"/>
  <c r="BQ205" i="89" s="1"/>
  <c r="BO205" i="89"/>
  <c r="BN205" i="89"/>
  <c r="BP204" i="89"/>
  <c r="BQ204" i="89" s="1"/>
  <c r="BO204" i="89"/>
  <c r="BN204" i="89"/>
  <c r="BP203" i="89"/>
  <c r="BQ203" i="89" s="1"/>
  <c r="BO203" i="89"/>
  <c r="BN203" i="89"/>
  <c r="BP202" i="89"/>
  <c r="BQ202" i="89" s="1"/>
  <c r="BO202" i="89"/>
  <c r="BN202" i="89"/>
  <c r="BP201" i="89"/>
  <c r="BQ201" i="89" s="1"/>
  <c r="BO201" i="89"/>
  <c r="BN201" i="89"/>
  <c r="BP200" i="89"/>
  <c r="BQ200" i="89" s="1"/>
  <c r="BO200" i="89"/>
  <c r="BN200" i="89"/>
  <c r="BP199" i="89"/>
  <c r="BQ199" i="89" s="1"/>
  <c r="BO199" i="89"/>
  <c r="BN199" i="89"/>
  <c r="BP198" i="89"/>
  <c r="BQ198" i="89" s="1"/>
  <c r="BO198" i="89"/>
  <c r="BN198" i="89"/>
  <c r="BP197" i="89"/>
  <c r="BQ197" i="89" s="1"/>
  <c r="BO197" i="89"/>
  <c r="BN197" i="89"/>
  <c r="BP196" i="89"/>
  <c r="BQ196" i="89" s="1"/>
  <c r="BO196" i="89"/>
  <c r="BN196" i="89"/>
  <c r="BP195" i="89"/>
  <c r="BQ195" i="89" s="1"/>
  <c r="BO195" i="89"/>
  <c r="BN195" i="89"/>
  <c r="BP194" i="89"/>
  <c r="BQ194" i="89" s="1"/>
  <c r="BO194" i="89"/>
  <c r="BN194" i="89"/>
  <c r="BP193" i="89"/>
  <c r="BQ193" i="89" s="1"/>
  <c r="BO193" i="89"/>
  <c r="BN193" i="89"/>
  <c r="BP192" i="89"/>
  <c r="BQ192" i="89" s="1"/>
  <c r="BO192" i="89"/>
  <c r="BN192" i="89"/>
  <c r="BP191" i="89"/>
  <c r="BQ191" i="89" s="1"/>
  <c r="BO191" i="89"/>
  <c r="BN191" i="89"/>
  <c r="BP190" i="89"/>
  <c r="BQ190" i="89" s="1"/>
  <c r="BO190" i="89"/>
  <c r="BN190" i="89"/>
  <c r="BP189" i="89"/>
  <c r="BQ189" i="89" s="1"/>
  <c r="BO189" i="89"/>
  <c r="BN189" i="89"/>
  <c r="BP188" i="89"/>
  <c r="BQ188" i="89" s="1"/>
  <c r="BO188" i="89"/>
  <c r="BN188" i="89"/>
  <c r="BP187" i="89"/>
  <c r="BQ187" i="89" s="1"/>
  <c r="BO187" i="89"/>
  <c r="BN187" i="89"/>
  <c r="BP186" i="89"/>
  <c r="BQ186" i="89" s="1"/>
  <c r="BO186" i="89"/>
  <c r="BN186" i="89"/>
  <c r="BP185" i="89"/>
  <c r="BQ185" i="89" s="1"/>
  <c r="BO185" i="89"/>
  <c r="BN185" i="89"/>
  <c r="BP184" i="89"/>
  <c r="BQ184" i="89" s="1"/>
  <c r="BO184" i="89"/>
  <c r="BN184" i="89"/>
  <c r="BP183" i="89"/>
  <c r="BQ183" i="89" s="1"/>
  <c r="BO183" i="89"/>
  <c r="BN183" i="89"/>
  <c r="BP182" i="89"/>
  <c r="BQ182" i="89" s="1"/>
  <c r="BO182" i="89"/>
  <c r="BN182" i="89"/>
  <c r="BP181" i="89"/>
  <c r="BQ181" i="89" s="1"/>
  <c r="BO181" i="89"/>
  <c r="BN181" i="89"/>
  <c r="BP180" i="89"/>
  <c r="BQ180" i="89" s="1"/>
  <c r="BO180" i="89"/>
  <c r="BN180" i="89"/>
  <c r="BP179" i="89"/>
  <c r="BQ179" i="89" s="1"/>
  <c r="BO179" i="89"/>
  <c r="BN179" i="89"/>
  <c r="BP178" i="89"/>
  <c r="BQ178" i="89" s="1"/>
  <c r="BO178" i="89"/>
  <c r="BN178" i="89"/>
  <c r="BP177" i="89"/>
  <c r="BQ177" i="89" s="1"/>
  <c r="BO177" i="89"/>
  <c r="BN177" i="89"/>
  <c r="BP176" i="89"/>
  <c r="BQ176" i="89" s="1"/>
  <c r="BO176" i="89"/>
  <c r="BN176" i="89"/>
  <c r="BP175" i="89"/>
  <c r="BQ175" i="89" s="1"/>
  <c r="BO175" i="89"/>
  <c r="BN175" i="89"/>
  <c r="BP174" i="89"/>
  <c r="BQ174" i="89" s="1"/>
  <c r="BO174" i="89"/>
  <c r="BN174" i="89"/>
  <c r="BP173" i="89"/>
  <c r="BQ173" i="89" s="1"/>
  <c r="BO173" i="89"/>
  <c r="BN173" i="89"/>
  <c r="BP172" i="89"/>
  <c r="BQ172" i="89" s="1"/>
  <c r="BO172" i="89"/>
  <c r="BN172" i="89"/>
  <c r="BP171" i="89"/>
  <c r="BQ171" i="89" s="1"/>
  <c r="BO171" i="89"/>
  <c r="BN171" i="89"/>
  <c r="BP170" i="89"/>
  <c r="BQ170" i="89" s="1"/>
  <c r="BO170" i="89"/>
  <c r="BN170" i="89"/>
  <c r="BP169" i="89"/>
  <c r="BQ169" i="89" s="1"/>
  <c r="BO169" i="89"/>
  <c r="BN169" i="89"/>
  <c r="BP168" i="89"/>
  <c r="BQ168" i="89" s="1"/>
  <c r="BO168" i="89"/>
  <c r="BN168" i="89"/>
  <c r="BP167" i="89"/>
  <c r="BQ167" i="89" s="1"/>
  <c r="BO167" i="89"/>
  <c r="BN167" i="89"/>
  <c r="BP166" i="89"/>
  <c r="BQ166" i="89" s="1"/>
  <c r="BO166" i="89"/>
  <c r="BN166" i="89"/>
  <c r="BP165" i="89"/>
  <c r="BQ165" i="89" s="1"/>
  <c r="BO165" i="89"/>
  <c r="BN165" i="89"/>
  <c r="BP164" i="89"/>
  <c r="BQ164" i="89" s="1"/>
  <c r="BO164" i="89"/>
  <c r="BN164" i="89"/>
  <c r="BP163" i="89"/>
  <c r="BQ163" i="89" s="1"/>
  <c r="BO163" i="89"/>
  <c r="BN163" i="89"/>
  <c r="BP162" i="89"/>
  <c r="BQ162" i="89" s="1"/>
  <c r="BO162" i="89"/>
  <c r="BN162" i="89"/>
  <c r="BP161" i="89"/>
  <c r="BQ161" i="89" s="1"/>
  <c r="BO161" i="89"/>
  <c r="BN161" i="89"/>
  <c r="BP160" i="89"/>
  <c r="BQ160" i="89" s="1"/>
  <c r="BO160" i="89"/>
  <c r="BN160" i="89"/>
  <c r="BP159" i="89"/>
  <c r="BQ159" i="89" s="1"/>
  <c r="BO159" i="89"/>
  <c r="BN159" i="89"/>
  <c r="BP158" i="89"/>
  <c r="BQ158" i="89" s="1"/>
  <c r="BO158" i="89"/>
  <c r="BN158" i="89"/>
  <c r="BP157" i="89"/>
  <c r="BQ157" i="89" s="1"/>
  <c r="BO157" i="89"/>
  <c r="BN157" i="89"/>
  <c r="BP156" i="89"/>
  <c r="BQ156" i="89" s="1"/>
  <c r="BO156" i="89"/>
  <c r="BN156" i="89"/>
  <c r="BP155" i="89"/>
  <c r="BQ155" i="89" s="1"/>
  <c r="BO155" i="89"/>
  <c r="BN155" i="89"/>
  <c r="BP154" i="89"/>
  <c r="BQ154" i="89" s="1"/>
  <c r="BO154" i="89"/>
  <c r="BN154" i="89"/>
  <c r="BP153" i="89"/>
  <c r="BQ153" i="89" s="1"/>
  <c r="BO153" i="89"/>
  <c r="BN153" i="89"/>
  <c r="BP152" i="89"/>
  <c r="BQ152" i="89" s="1"/>
  <c r="BO152" i="89"/>
  <c r="BN152" i="89"/>
  <c r="BP151" i="89"/>
  <c r="BQ151" i="89" s="1"/>
  <c r="BO151" i="89"/>
  <c r="BN151" i="89"/>
  <c r="BP150" i="89"/>
  <c r="BQ150" i="89" s="1"/>
  <c r="BO150" i="89"/>
  <c r="BN150" i="89"/>
  <c r="BP149" i="89"/>
  <c r="BQ149" i="89" s="1"/>
  <c r="BO149" i="89"/>
  <c r="BN149" i="89"/>
  <c r="BP148" i="89"/>
  <c r="BQ148" i="89" s="1"/>
  <c r="BO148" i="89"/>
  <c r="BN148" i="89"/>
  <c r="BP147" i="89"/>
  <c r="BQ147" i="89" s="1"/>
  <c r="BO147" i="89"/>
  <c r="BN147" i="89"/>
  <c r="BP146" i="89"/>
  <c r="BQ146" i="89" s="1"/>
  <c r="BO146" i="89"/>
  <c r="BN146" i="89"/>
  <c r="BP145" i="89"/>
  <c r="BQ145" i="89" s="1"/>
  <c r="BO145" i="89"/>
  <c r="BN145" i="89"/>
  <c r="BP144" i="89"/>
  <c r="BQ144" i="89" s="1"/>
  <c r="BO144" i="89"/>
  <c r="BN144" i="89"/>
  <c r="BP143" i="89"/>
  <c r="BQ143" i="89" s="1"/>
  <c r="BO143" i="89"/>
  <c r="BN143" i="89"/>
  <c r="BP142" i="89"/>
  <c r="BQ142" i="89" s="1"/>
  <c r="BO142" i="89"/>
  <c r="BN142" i="89"/>
  <c r="BP141" i="89"/>
  <c r="BQ141" i="89" s="1"/>
  <c r="BO141" i="89"/>
  <c r="BN141" i="89"/>
  <c r="BP140" i="89"/>
  <c r="BQ140" i="89" s="1"/>
  <c r="BO140" i="89"/>
  <c r="BN140" i="89"/>
  <c r="BP139" i="89"/>
  <c r="BQ139" i="89" s="1"/>
  <c r="BO139" i="89"/>
  <c r="BN139" i="89"/>
  <c r="BP138" i="89"/>
  <c r="BQ138" i="89" s="1"/>
  <c r="BO138" i="89"/>
  <c r="BN138" i="89"/>
  <c r="BP137" i="89"/>
  <c r="BQ137" i="89" s="1"/>
  <c r="BO137" i="89"/>
  <c r="BN137" i="89"/>
  <c r="BP136" i="89"/>
  <c r="BQ136" i="89" s="1"/>
  <c r="BO136" i="89"/>
  <c r="BN136" i="89"/>
  <c r="BP135" i="89"/>
  <c r="BQ135" i="89" s="1"/>
  <c r="BO135" i="89"/>
  <c r="BN135" i="89"/>
  <c r="BP134" i="89"/>
  <c r="BQ134" i="89" s="1"/>
  <c r="BO134" i="89"/>
  <c r="BN134" i="89"/>
  <c r="BP133" i="89"/>
  <c r="BQ133" i="89" s="1"/>
  <c r="BO133" i="89"/>
  <c r="BN133" i="89"/>
  <c r="BP132" i="89"/>
  <c r="BQ132" i="89" s="1"/>
  <c r="BO132" i="89"/>
  <c r="BN132" i="89"/>
  <c r="BP131" i="89"/>
  <c r="BQ131" i="89" s="1"/>
  <c r="BO131" i="89"/>
  <c r="BN131" i="89"/>
  <c r="BP130" i="89"/>
  <c r="BQ130" i="89" s="1"/>
  <c r="BO130" i="89"/>
  <c r="BN130" i="89"/>
  <c r="BP129" i="89"/>
  <c r="BQ129" i="89" s="1"/>
  <c r="BO129" i="89"/>
  <c r="BN129" i="89"/>
  <c r="BP128" i="89"/>
  <c r="BQ128" i="89" s="1"/>
  <c r="BO128" i="89"/>
  <c r="BN128" i="89"/>
  <c r="BP127" i="89"/>
  <c r="BQ127" i="89" s="1"/>
  <c r="BO127" i="89"/>
  <c r="BN127" i="89"/>
  <c r="BP126" i="89"/>
  <c r="BQ126" i="89" s="1"/>
  <c r="BO126" i="89"/>
  <c r="BN126" i="89"/>
  <c r="BP125" i="89"/>
  <c r="BQ125" i="89" s="1"/>
  <c r="BO125" i="89"/>
  <c r="BN125" i="89"/>
  <c r="BP124" i="89"/>
  <c r="BQ124" i="89" s="1"/>
  <c r="BO124" i="89"/>
  <c r="BN124" i="89"/>
  <c r="BP123" i="89"/>
  <c r="BQ123" i="89" s="1"/>
  <c r="BO123" i="89"/>
  <c r="BN123" i="89"/>
  <c r="BP122" i="89"/>
  <c r="BQ122" i="89" s="1"/>
  <c r="BO122" i="89"/>
  <c r="BN122" i="89"/>
  <c r="BP121" i="89"/>
  <c r="BQ121" i="89" s="1"/>
  <c r="BO121" i="89"/>
  <c r="BN121" i="89"/>
  <c r="BP120" i="89"/>
  <c r="BQ120" i="89" s="1"/>
  <c r="BO120" i="89"/>
  <c r="BN120" i="89"/>
  <c r="BP119" i="89"/>
  <c r="BQ119" i="89" s="1"/>
  <c r="BO119" i="89"/>
  <c r="BN119" i="89"/>
  <c r="BP118" i="89"/>
  <c r="BQ118" i="89" s="1"/>
  <c r="BO118" i="89"/>
  <c r="BN118" i="89"/>
  <c r="BP117" i="89"/>
  <c r="BQ117" i="89" s="1"/>
  <c r="BO117" i="89"/>
  <c r="BN117" i="89"/>
  <c r="BP116" i="89"/>
  <c r="BQ116" i="89" s="1"/>
  <c r="BO116" i="89"/>
  <c r="BN116" i="89"/>
  <c r="BP115" i="89"/>
  <c r="BQ115" i="89" s="1"/>
  <c r="BO115" i="89"/>
  <c r="BN115" i="89"/>
  <c r="BP114" i="89"/>
  <c r="BQ114" i="89" s="1"/>
  <c r="BO114" i="89"/>
  <c r="BN114" i="89"/>
  <c r="BP113" i="89"/>
  <c r="BQ113" i="89" s="1"/>
  <c r="BO113" i="89"/>
  <c r="BN113" i="89"/>
  <c r="BP112" i="89"/>
  <c r="BQ112" i="89" s="1"/>
  <c r="BO112" i="89"/>
  <c r="BN112" i="89"/>
  <c r="BP111" i="89"/>
  <c r="BQ111" i="89" s="1"/>
  <c r="BO111" i="89"/>
  <c r="BN111" i="89"/>
  <c r="BP110" i="89"/>
  <c r="BQ110" i="89" s="1"/>
  <c r="BO110" i="89"/>
  <c r="BN110" i="89"/>
  <c r="BP109" i="89"/>
  <c r="BQ109" i="89" s="1"/>
  <c r="BO109" i="89"/>
  <c r="BN109" i="89"/>
  <c r="BP108" i="89"/>
  <c r="BQ108" i="89" s="1"/>
  <c r="BO108" i="89"/>
  <c r="BN108" i="89"/>
  <c r="BP107" i="89"/>
  <c r="BQ107" i="89" s="1"/>
  <c r="BO107" i="89"/>
  <c r="BN107" i="89"/>
  <c r="BP106" i="89"/>
  <c r="BQ106" i="89" s="1"/>
  <c r="BO106" i="89"/>
  <c r="BN106" i="89"/>
  <c r="BP105" i="89"/>
  <c r="BQ105" i="89" s="1"/>
  <c r="BO105" i="89"/>
  <c r="BN105" i="89"/>
  <c r="BP104" i="89"/>
  <c r="BQ104" i="89" s="1"/>
  <c r="BO104" i="89"/>
  <c r="BN104" i="89"/>
  <c r="BP103" i="89"/>
  <c r="BQ103" i="89" s="1"/>
  <c r="BO103" i="89"/>
  <c r="BN103" i="89"/>
  <c r="BP102" i="89"/>
  <c r="BQ102" i="89" s="1"/>
  <c r="BO102" i="89"/>
  <c r="BN102" i="89"/>
  <c r="BP101" i="89"/>
  <c r="BQ101" i="89" s="1"/>
  <c r="BO101" i="89"/>
  <c r="BN101" i="89"/>
  <c r="BP100" i="89"/>
  <c r="BQ100" i="89" s="1"/>
  <c r="BO100" i="89"/>
  <c r="BN100" i="89"/>
  <c r="BP99" i="89"/>
  <c r="BQ99" i="89" s="1"/>
  <c r="BO99" i="89"/>
  <c r="BN99" i="89"/>
  <c r="BP98" i="89"/>
  <c r="BQ98" i="89" s="1"/>
  <c r="BO98" i="89"/>
  <c r="BN98" i="89"/>
  <c r="BP97" i="89"/>
  <c r="BQ97" i="89" s="1"/>
  <c r="BO97" i="89"/>
  <c r="BN97" i="89"/>
  <c r="BP96" i="89"/>
  <c r="BQ96" i="89" s="1"/>
  <c r="BO96" i="89"/>
  <c r="BN96" i="89"/>
  <c r="BP95" i="89"/>
  <c r="BQ95" i="89" s="1"/>
  <c r="BO95" i="89"/>
  <c r="BN95" i="89"/>
  <c r="BP94" i="89"/>
  <c r="BQ94" i="89" s="1"/>
  <c r="BO94" i="89"/>
  <c r="BN94" i="89"/>
  <c r="BP93" i="89"/>
  <c r="BQ93" i="89" s="1"/>
  <c r="BO93" i="89"/>
  <c r="BN93" i="89"/>
  <c r="BP92" i="89"/>
  <c r="BQ92" i="89" s="1"/>
  <c r="BO92" i="89"/>
  <c r="BN92" i="89"/>
  <c r="BP91" i="89"/>
  <c r="BQ91" i="89" s="1"/>
  <c r="BO91" i="89"/>
  <c r="BN91" i="89"/>
  <c r="BP90" i="89"/>
  <c r="BQ90" i="89" s="1"/>
  <c r="BO90" i="89"/>
  <c r="BN90" i="89"/>
  <c r="BP89" i="89"/>
  <c r="BQ89" i="89" s="1"/>
  <c r="BO89" i="89"/>
  <c r="BN89" i="89"/>
  <c r="BP88" i="89"/>
  <c r="BQ88" i="89" s="1"/>
  <c r="BO88" i="89"/>
  <c r="BN88" i="89"/>
  <c r="BP87" i="89"/>
  <c r="BQ87" i="89" s="1"/>
  <c r="BO87" i="89"/>
  <c r="BN87" i="89"/>
  <c r="BP86" i="89"/>
  <c r="BQ86" i="89" s="1"/>
  <c r="BO86" i="89"/>
  <c r="BN86" i="89"/>
  <c r="BP85" i="89"/>
  <c r="BQ85" i="89" s="1"/>
  <c r="BO85" i="89"/>
  <c r="BN85" i="89"/>
  <c r="BP84" i="89"/>
  <c r="BQ84" i="89" s="1"/>
  <c r="BO84" i="89"/>
  <c r="BN84" i="89"/>
  <c r="BP83" i="89"/>
  <c r="BQ83" i="89" s="1"/>
  <c r="BO83" i="89"/>
  <c r="BN83" i="89"/>
  <c r="BP82" i="89"/>
  <c r="BQ82" i="89" s="1"/>
  <c r="BO82" i="89"/>
  <c r="BN82" i="89"/>
  <c r="BP81" i="89"/>
  <c r="BQ81" i="89" s="1"/>
  <c r="BO81" i="89"/>
  <c r="BN81" i="89"/>
  <c r="BP80" i="89"/>
  <c r="BQ80" i="89" s="1"/>
  <c r="BO80" i="89"/>
  <c r="BN80" i="89"/>
  <c r="BP79" i="89"/>
  <c r="BQ79" i="89" s="1"/>
  <c r="BO79" i="89"/>
  <c r="BN79" i="89"/>
  <c r="BP78" i="89"/>
  <c r="BQ78" i="89" s="1"/>
  <c r="BO78" i="89"/>
  <c r="BN78" i="89"/>
  <c r="BP77" i="89"/>
  <c r="BQ77" i="89" s="1"/>
  <c r="BO77" i="89"/>
  <c r="BN77" i="89"/>
  <c r="BP76" i="89"/>
  <c r="BQ76" i="89" s="1"/>
  <c r="BO76" i="89"/>
  <c r="BN76" i="89"/>
  <c r="BP75" i="89"/>
  <c r="BQ75" i="89" s="1"/>
  <c r="BO75" i="89"/>
  <c r="BN75" i="89"/>
  <c r="BP74" i="89"/>
  <c r="BQ74" i="89" s="1"/>
  <c r="BO74" i="89"/>
  <c r="BN74" i="89"/>
  <c r="BP73" i="89"/>
  <c r="BQ73" i="89" s="1"/>
  <c r="BO73" i="89"/>
  <c r="BN73" i="89"/>
  <c r="BP72" i="89"/>
  <c r="BQ72" i="89" s="1"/>
  <c r="BO72" i="89"/>
  <c r="BN72" i="89"/>
  <c r="BP71" i="89"/>
  <c r="BQ71" i="89" s="1"/>
  <c r="BO71" i="89"/>
  <c r="BN71" i="89"/>
  <c r="BP70" i="89"/>
  <c r="BQ70" i="89" s="1"/>
  <c r="BO70" i="89"/>
  <c r="BN70" i="89"/>
  <c r="BP69" i="89"/>
  <c r="BQ69" i="89" s="1"/>
  <c r="BO69" i="89"/>
  <c r="BN69" i="89"/>
  <c r="BP68" i="89"/>
  <c r="BQ68" i="89" s="1"/>
  <c r="BO68" i="89"/>
  <c r="BN68" i="89"/>
  <c r="BP67" i="89"/>
  <c r="BQ67" i="89" s="1"/>
  <c r="BO67" i="89"/>
  <c r="BN67" i="89"/>
  <c r="BP66" i="89"/>
  <c r="BQ66" i="89" s="1"/>
  <c r="BO66" i="89"/>
  <c r="BN66" i="89"/>
  <c r="BP65" i="89"/>
  <c r="BQ65" i="89" s="1"/>
  <c r="BO65" i="89"/>
  <c r="BN65" i="89"/>
  <c r="BP64" i="89"/>
  <c r="BQ64" i="89" s="1"/>
  <c r="BO64" i="89"/>
  <c r="BN64" i="89"/>
  <c r="BP63" i="89"/>
  <c r="BQ63" i="89" s="1"/>
  <c r="BO63" i="89"/>
  <c r="BN63" i="89"/>
  <c r="BP62" i="89"/>
  <c r="BQ62" i="89" s="1"/>
  <c r="BO62" i="89"/>
  <c r="BN62" i="89"/>
  <c r="BP61" i="89"/>
  <c r="BQ61" i="89" s="1"/>
  <c r="BO61" i="89"/>
  <c r="BN61" i="89"/>
  <c r="BP60" i="89"/>
  <c r="BQ60" i="89" s="1"/>
  <c r="BO60" i="89"/>
  <c r="BN60" i="89"/>
  <c r="BP59" i="89"/>
  <c r="BQ59" i="89" s="1"/>
  <c r="BO59" i="89"/>
  <c r="BN59" i="89"/>
  <c r="BP58" i="89"/>
  <c r="BQ58" i="89" s="1"/>
  <c r="BO58" i="89"/>
  <c r="BN58" i="89"/>
  <c r="BP57" i="89"/>
  <c r="BQ57" i="89" s="1"/>
  <c r="BO57" i="89"/>
  <c r="BN57" i="89"/>
  <c r="BP56" i="89"/>
  <c r="BQ56" i="89" s="1"/>
  <c r="BO56" i="89"/>
  <c r="BN56" i="89"/>
  <c r="BP55" i="89"/>
  <c r="BQ55" i="89" s="1"/>
  <c r="BO55" i="89"/>
  <c r="BN55" i="89"/>
  <c r="BP54" i="89"/>
  <c r="BQ54" i="89" s="1"/>
  <c r="BO54" i="89"/>
  <c r="BN54" i="89"/>
  <c r="BP53" i="89"/>
  <c r="BQ53" i="89" s="1"/>
  <c r="BO53" i="89"/>
  <c r="BN53" i="89"/>
  <c r="BP52" i="89"/>
  <c r="BQ52" i="89" s="1"/>
  <c r="BO52" i="89"/>
  <c r="BN52" i="89"/>
  <c r="BP51" i="89"/>
  <c r="BQ51" i="89" s="1"/>
  <c r="BO51" i="89"/>
  <c r="BN51" i="89"/>
  <c r="BP50" i="89"/>
  <c r="BQ50" i="89" s="1"/>
  <c r="BO50" i="89"/>
  <c r="BN50" i="89"/>
  <c r="BP49" i="89"/>
  <c r="BQ49" i="89" s="1"/>
  <c r="BO49" i="89"/>
  <c r="BN49" i="89"/>
  <c r="BP48" i="89"/>
  <c r="BQ48" i="89" s="1"/>
  <c r="BO48" i="89"/>
  <c r="BN48" i="89"/>
  <c r="BP47" i="89"/>
  <c r="BQ47" i="89" s="1"/>
  <c r="BO47" i="89"/>
  <c r="BN47" i="89"/>
  <c r="BP46" i="89"/>
  <c r="BQ46" i="89" s="1"/>
  <c r="BO46" i="89"/>
  <c r="BN46" i="89"/>
  <c r="BP45" i="89"/>
  <c r="BQ45" i="89" s="1"/>
  <c r="BO45" i="89"/>
  <c r="BN45" i="89"/>
  <c r="BP44" i="89"/>
  <c r="BQ44" i="89" s="1"/>
  <c r="BO44" i="89"/>
  <c r="BN44" i="89"/>
  <c r="BP43" i="89"/>
  <c r="BQ43" i="89" s="1"/>
  <c r="BO43" i="89"/>
  <c r="BN43" i="89"/>
  <c r="BP42" i="89"/>
  <c r="BQ42" i="89" s="1"/>
  <c r="BO42" i="89"/>
  <c r="BN42" i="89"/>
  <c r="BP41" i="89"/>
  <c r="BQ41" i="89" s="1"/>
  <c r="BO41" i="89"/>
  <c r="BN41" i="89"/>
  <c r="BP40" i="89"/>
  <c r="BQ40" i="89" s="1"/>
  <c r="BO40" i="89"/>
  <c r="BN40" i="89"/>
  <c r="BP39" i="89"/>
  <c r="BQ39" i="89" s="1"/>
  <c r="BO39" i="89"/>
  <c r="BN39" i="89"/>
  <c r="BP38" i="89"/>
  <c r="BQ38" i="89" s="1"/>
  <c r="BO38" i="89"/>
  <c r="BN38" i="89"/>
  <c r="BP37" i="89"/>
  <c r="BQ37" i="89" s="1"/>
  <c r="BO37" i="89"/>
  <c r="BN37" i="89"/>
  <c r="BP36" i="89"/>
  <c r="BQ36" i="89" s="1"/>
  <c r="BO36" i="89"/>
  <c r="BN36" i="89"/>
  <c r="BP35" i="89"/>
  <c r="BQ35" i="89" s="1"/>
  <c r="BO35" i="89"/>
  <c r="BN35" i="89"/>
  <c r="BP34" i="89"/>
  <c r="BQ34" i="89" s="1"/>
  <c r="BO34" i="89"/>
  <c r="BN34" i="89"/>
  <c r="BP33" i="89"/>
  <c r="BQ33" i="89" s="1"/>
  <c r="BO33" i="89"/>
  <c r="BN33" i="89"/>
  <c r="BP32" i="89"/>
  <c r="BQ32" i="89" s="1"/>
  <c r="BO32" i="89"/>
  <c r="BN32" i="89"/>
  <c r="BP31" i="89"/>
  <c r="BQ31" i="89" s="1"/>
  <c r="BO31" i="89"/>
  <c r="BN31" i="89"/>
  <c r="BP30" i="89"/>
  <c r="BQ30" i="89" s="1"/>
  <c r="BO30" i="89"/>
  <c r="BN30" i="89"/>
  <c r="BP29" i="89"/>
  <c r="BQ29" i="89" s="1"/>
  <c r="BO29" i="89"/>
  <c r="BN29" i="89"/>
  <c r="BP28" i="89"/>
  <c r="BQ28" i="89" s="1"/>
  <c r="BO28" i="89"/>
  <c r="BN28" i="89"/>
  <c r="BP27" i="89"/>
  <c r="BQ27" i="89" s="1"/>
  <c r="BO27" i="89"/>
  <c r="BN27" i="89"/>
  <c r="BP26" i="89"/>
  <c r="BQ26" i="89" s="1"/>
  <c r="BO26" i="89"/>
  <c r="BN26" i="89"/>
  <c r="BP25" i="89"/>
  <c r="BQ25" i="89" s="1"/>
  <c r="BO25" i="89"/>
  <c r="BN25" i="89"/>
  <c r="BP24" i="89"/>
  <c r="BQ24" i="89" s="1"/>
  <c r="BO24" i="89"/>
  <c r="BN24" i="89"/>
  <c r="BP23" i="89"/>
  <c r="BQ23" i="89" s="1"/>
  <c r="BO23" i="89"/>
  <c r="BN23" i="89"/>
  <c r="BP22" i="89"/>
  <c r="BQ22" i="89" s="1"/>
  <c r="BO22" i="89"/>
  <c r="BN22" i="89"/>
  <c r="BP21" i="89"/>
  <c r="BQ21" i="89" s="1"/>
  <c r="BO21" i="89"/>
  <c r="BN21" i="89"/>
  <c r="BP20" i="89"/>
  <c r="BQ20" i="89" s="1"/>
  <c r="BO20" i="89"/>
  <c r="BN20" i="89"/>
  <c r="BP19" i="89"/>
  <c r="BQ19" i="89" s="1"/>
  <c r="BO19" i="89"/>
  <c r="BN19" i="89"/>
  <c r="BP18" i="89"/>
  <c r="BQ18" i="89" s="1"/>
  <c r="BO18" i="89"/>
  <c r="BN18" i="89"/>
  <c r="BP17" i="89"/>
  <c r="BQ17" i="89" s="1"/>
  <c r="BO17" i="89"/>
  <c r="BN17" i="89"/>
  <c r="BP16" i="89"/>
  <c r="BQ16" i="89" s="1"/>
  <c r="BO16" i="89"/>
  <c r="BN16" i="89"/>
  <c r="BP15" i="89"/>
  <c r="BQ15" i="89" s="1"/>
  <c r="BO15" i="89"/>
  <c r="BN15" i="89"/>
  <c r="BP14" i="89"/>
  <c r="BQ14" i="89" s="1"/>
  <c r="BO14" i="89"/>
  <c r="BN14" i="89"/>
  <c r="BP13" i="89"/>
  <c r="BQ13" i="89" s="1"/>
  <c r="BO13" i="89"/>
  <c r="BN13" i="89"/>
  <c r="BP12" i="89"/>
  <c r="BQ12" i="89" s="1"/>
  <c r="BO12" i="89"/>
  <c r="BN12" i="89"/>
  <c r="BP11" i="89"/>
  <c r="BQ11" i="89" s="1"/>
  <c r="BO11" i="89"/>
  <c r="BN11" i="89"/>
  <c r="BP10" i="89"/>
  <c r="BQ10" i="89" s="1"/>
  <c r="BO10" i="89"/>
  <c r="BN10" i="89"/>
  <c r="BP9" i="89"/>
  <c r="BQ9" i="89" s="1"/>
  <c r="BO9" i="89"/>
  <c r="BN9" i="89"/>
  <c r="BP8" i="89"/>
  <c r="BQ8" i="89" s="1"/>
  <c r="BO8" i="89"/>
  <c r="BN8" i="89"/>
  <c r="BN8" i="88"/>
  <c r="BO8" i="88"/>
  <c r="BP8" i="88"/>
  <c r="BQ8" i="88" s="1"/>
  <c r="BN9" i="88"/>
  <c r="BO9" i="88"/>
  <c r="BP9" i="88"/>
  <c r="BQ9" i="88" s="1"/>
  <c r="BN10" i="88"/>
  <c r="BO10" i="88"/>
  <c r="BP10" i="88"/>
  <c r="BQ10" i="88" s="1"/>
  <c r="BN11" i="88"/>
  <c r="BO11" i="88"/>
  <c r="BP11" i="88"/>
  <c r="BQ11" i="88" s="1"/>
  <c r="BN12" i="88"/>
  <c r="BO12" i="88"/>
  <c r="BP12" i="88"/>
  <c r="BQ12" i="88" s="1"/>
  <c r="BN13" i="88"/>
  <c r="BO13" i="88"/>
  <c r="BP13" i="88"/>
  <c r="BQ13" i="88" s="1"/>
  <c r="BN14" i="88"/>
  <c r="BO14" i="88"/>
  <c r="BP14" i="88"/>
  <c r="BQ14" i="88" s="1"/>
  <c r="BN15" i="88"/>
  <c r="BO15" i="88"/>
  <c r="BP15" i="88"/>
  <c r="BQ15" i="88" s="1"/>
  <c r="BN16" i="88"/>
  <c r="BO16" i="88"/>
  <c r="BP16" i="88"/>
  <c r="BQ16" i="88" s="1"/>
  <c r="BN17" i="88"/>
  <c r="BO17" i="88"/>
  <c r="BP17" i="88"/>
  <c r="BQ17" i="88" s="1"/>
  <c r="BN18" i="88"/>
  <c r="BO18" i="88"/>
  <c r="BP18" i="88"/>
  <c r="BQ18" i="88" s="1"/>
  <c r="BN19" i="88"/>
  <c r="BO19" i="88"/>
  <c r="BP19" i="88"/>
  <c r="BQ19" i="88" s="1"/>
  <c r="BN20" i="88"/>
  <c r="BO20" i="88"/>
  <c r="BP20" i="88"/>
  <c r="BQ20" i="88" s="1"/>
  <c r="BN21" i="88"/>
  <c r="BO21" i="88"/>
  <c r="BP21" i="88"/>
  <c r="BQ21" i="88" s="1"/>
  <c r="BN22" i="88"/>
  <c r="BO22" i="88"/>
  <c r="BP22" i="88"/>
  <c r="BQ22" i="88" s="1"/>
  <c r="BN23" i="88"/>
  <c r="BO23" i="88"/>
  <c r="BP23" i="88"/>
  <c r="BQ23" i="88" s="1"/>
  <c r="BN24" i="88"/>
  <c r="BO24" i="88"/>
  <c r="BP24" i="88"/>
  <c r="BQ24" i="88" s="1"/>
  <c r="BN25" i="88"/>
  <c r="BO25" i="88"/>
  <c r="BP25" i="88"/>
  <c r="BQ25" i="88" s="1"/>
  <c r="BN26" i="88"/>
  <c r="BO26" i="88"/>
  <c r="BP26" i="88"/>
  <c r="BQ26" i="88" s="1"/>
  <c r="BN27" i="88"/>
  <c r="BO27" i="88"/>
  <c r="BP27" i="88"/>
  <c r="BQ27" i="88" s="1"/>
  <c r="BN28" i="88"/>
  <c r="BO28" i="88"/>
  <c r="BP28" i="88"/>
  <c r="BQ28" i="88" s="1"/>
  <c r="BN29" i="88"/>
  <c r="BO29" i="88"/>
  <c r="BP29" i="88"/>
  <c r="BQ29" i="88" s="1"/>
  <c r="BN30" i="88"/>
  <c r="BO30" i="88"/>
  <c r="BP30" i="88"/>
  <c r="BQ30" i="88" s="1"/>
  <c r="BN31" i="88"/>
  <c r="BO31" i="88"/>
  <c r="BP31" i="88"/>
  <c r="BQ31" i="88" s="1"/>
  <c r="BN32" i="88"/>
  <c r="BO32" i="88"/>
  <c r="BP32" i="88"/>
  <c r="BQ32" i="88" s="1"/>
  <c r="BN33" i="88"/>
  <c r="BO33" i="88"/>
  <c r="BP33" i="88"/>
  <c r="BQ33" i="88" s="1"/>
  <c r="BN34" i="88"/>
  <c r="BO34" i="88"/>
  <c r="BP34" i="88"/>
  <c r="BQ34" i="88" s="1"/>
  <c r="BN35" i="88"/>
  <c r="BO35" i="88"/>
  <c r="BP35" i="88"/>
  <c r="BQ35" i="88" s="1"/>
  <c r="BN36" i="88"/>
  <c r="BO36" i="88"/>
  <c r="BP36" i="88"/>
  <c r="BQ36" i="88" s="1"/>
  <c r="BN37" i="88"/>
  <c r="BO37" i="88"/>
  <c r="BP37" i="88"/>
  <c r="BQ37" i="88" s="1"/>
  <c r="BN38" i="88"/>
  <c r="BO38" i="88"/>
  <c r="BP38" i="88"/>
  <c r="BQ38" i="88" s="1"/>
  <c r="BN39" i="88"/>
  <c r="BO39" i="88"/>
  <c r="BP39" i="88"/>
  <c r="BQ39" i="88" s="1"/>
  <c r="BN40" i="88"/>
  <c r="BO40" i="88"/>
  <c r="BP40" i="88"/>
  <c r="BQ40" i="88" s="1"/>
  <c r="BN41" i="88"/>
  <c r="BO41" i="88"/>
  <c r="BP41" i="88"/>
  <c r="BQ41" i="88" s="1"/>
  <c r="BN42" i="88"/>
  <c r="BO42" i="88"/>
  <c r="BP42" i="88"/>
  <c r="BQ42" i="88" s="1"/>
  <c r="BN43" i="88"/>
  <c r="BO43" i="88"/>
  <c r="BP43" i="88"/>
  <c r="BQ43" i="88" s="1"/>
  <c r="BN44" i="88"/>
  <c r="BO44" i="88"/>
  <c r="BP44" i="88"/>
  <c r="BQ44" i="88" s="1"/>
  <c r="BN45" i="88"/>
  <c r="BO45" i="88"/>
  <c r="BP45" i="88"/>
  <c r="BQ45" i="88" s="1"/>
  <c r="BN46" i="88"/>
  <c r="BO46" i="88"/>
  <c r="BP46" i="88"/>
  <c r="BQ46" i="88" s="1"/>
  <c r="BN47" i="88"/>
  <c r="BO47" i="88"/>
  <c r="BP47" i="88"/>
  <c r="BQ47" i="88" s="1"/>
  <c r="BN48" i="88"/>
  <c r="BO48" i="88"/>
  <c r="BP48" i="88"/>
  <c r="BQ48" i="88" s="1"/>
  <c r="BN49" i="88"/>
  <c r="BO49" i="88"/>
  <c r="BP49" i="88"/>
  <c r="BQ49" i="88" s="1"/>
  <c r="BN50" i="88"/>
  <c r="BO50" i="88"/>
  <c r="BP50" i="88"/>
  <c r="BQ50" i="88" s="1"/>
  <c r="BN51" i="88"/>
  <c r="BO51" i="88"/>
  <c r="BP51" i="88"/>
  <c r="BQ51" i="88" s="1"/>
  <c r="BN52" i="88"/>
  <c r="BO52" i="88"/>
  <c r="BP52" i="88"/>
  <c r="BQ52" i="88" s="1"/>
  <c r="BN53" i="88"/>
  <c r="BO53" i="88"/>
  <c r="BP53" i="88"/>
  <c r="BQ53" i="88" s="1"/>
  <c r="BN54" i="88"/>
  <c r="BO54" i="88"/>
  <c r="BP54" i="88"/>
  <c r="BQ54" i="88" s="1"/>
  <c r="BN55" i="88"/>
  <c r="BO55" i="88"/>
  <c r="BP55" i="88"/>
  <c r="BQ55" i="88" s="1"/>
  <c r="BN56" i="88"/>
  <c r="BO56" i="88"/>
  <c r="BP56" i="88"/>
  <c r="BQ56" i="88" s="1"/>
  <c r="BN57" i="88"/>
  <c r="BO57" i="88"/>
  <c r="BP57" i="88"/>
  <c r="BQ57" i="88" s="1"/>
  <c r="BN58" i="88"/>
  <c r="BO58" i="88"/>
  <c r="BP58" i="88"/>
  <c r="BQ58" i="88" s="1"/>
  <c r="BN59" i="88"/>
  <c r="BO59" i="88"/>
  <c r="BP59" i="88"/>
  <c r="BQ59" i="88" s="1"/>
  <c r="BN60" i="88"/>
  <c r="BO60" i="88"/>
  <c r="BP60" i="88"/>
  <c r="BQ60" i="88" s="1"/>
  <c r="BN61" i="88"/>
  <c r="BO61" i="88"/>
  <c r="BP61" i="88"/>
  <c r="BQ61" i="88" s="1"/>
  <c r="BN62" i="88"/>
  <c r="BO62" i="88"/>
  <c r="BP62" i="88"/>
  <c r="BQ62" i="88" s="1"/>
  <c r="BN63" i="88"/>
  <c r="BO63" i="88"/>
  <c r="BP63" i="88"/>
  <c r="BQ63" i="88" s="1"/>
  <c r="BN64" i="88"/>
  <c r="BO64" i="88"/>
  <c r="BP64" i="88"/>
  <c r="BQ64" i="88" s="1"/>
  <c r="BN65" i="88"/>
  <c r="BO65" i="88"/>
  <c r="BP65" i="88"/>
  <c r="BQ65" i="88" s="1"/>
  <c r="BN66" i="88"/>
  <c r="BO66" i="88"/>
  <c r="BP66" i="88"/>
  <c r="BQ66" i="88" s="1"/>
  <c r="BN67" i="88"/>
  <c r="BO67" i="88"/>
  <c r="BP67" i="88"/>
  <c r="BQ67" i="88" s="1"/>
  <c r="BN68" i="88"/>
  <c r="BO68" i="88"/>
  <c r="BP68" i="88"/>
  <c r="BQ68" i="88" s="1"/>
  <c r="BN69" i="88"/>
  <c r="BO69" i="88"/>
  <c r="BP69" i="88"/>
  <c r="BQ69" i="88" s="1"/>
  <c r="BN70" i="88"/>
  <c r="BO70" i="88"/>
  <c r="BP70" i="88"/>
  <c r="BQ70" i="88" s="1"/>
  <c r="BN71" i="88"/>
  <c r="BO71" i="88"/>
  <c r="BP71" i="88"/>
  <c r="BQ71" i="88" s="1"/>
  <c r="BN72" i="88"/>
  <c r="BO72" i="88"/>
  <c r="BP72" i="88"/>
  <c r="BQ72" i="88" s="1"/>
  <c r="BN73" i="88"/>
  <c r="BO73" i="88"/>
  <c r="BP73" i="88"/>
  <c r="BQ73" i="88" s="1"/>
  <c r="BN74" i="88"/>
  <c r="BO74" i="88"/>
  <c r="BP74" i="88"/>
  <c r="BQ74" i="88" s="1"/>
  <c r="BN75" i="88"/>
  <c r="BO75" i="88"/>
  <c r="BP75" i="88"/>
  <c r="BQ75" i="88" s="1"/>
  <c r="BN76" i="88"/>
  <c r="BO76" i="88"/>
  <c r="BP76" i="88"/>
  <c r="BQ76" i="88" s="1"/>
  <c r="BN77" i="88"/>
  <c r="BO77" i="88"/>
  <c r="BP77" i="88"/>
  <c r="BQ77" i="88" s="1"/>
  <c r="BN78" i="88"/>
  <c r="BO78" i="88"/>
  <c r="BP78" i="88"/>
  <c r="BQ78" i="88" s="1"/>
  <c r="BN79" i="88"/>
  <c r="BO79" i="88"/>
  <c r="BP79" i="88"/>
  <c r="BQ79" i="88" s="1"/>
  <c r="BN80" i="88"/>
  <c r="BO80" i="88"/>
  <c r="BP80" i="88"/>
  <c r="BQ80" i="88" s="1"/>
  <c r="BN81" i="88"/>
  <c r="BO81" i="88"/>
  <c r="BP81" i="88"/>
  <c r="BQ81" i="88" s="1"/>
  <c r="BN82" i="88"/>
  <c r="BO82" i="88"/>
  <c r="BP82" i="88"/>
  <c r="BQ82" i="88" s="1"/>
  <c r="BN83" i="88"/>
  <c r="BO83" i="88"/>
  <c r="BP83" i="88"/>
  <c r="BQ83" i="88" s="1"/>
  <c r="BN84" i="88"/>
  <c r="BO84" i="88"/>
  <c r="BP84" i="88"/>
  <c r="BQ84" i="88" s="1"/>
  <c r="BN85" i="88"/>
  <c r="BO85" i="88"/>
  <c r="BP85" i="88"/>
  <c r="BQ85" i="88" s="1"/>
  <c r="BN86" i="88"/>
  <c r="BO86" i="88"/>
  <c r="BP86" i="88"/>
  <c r="BQ86" i="88" s="1"/>
  <c r="BN87" i="88"/>
  <c r="BO87" i="88"/>
  <c r="BP87" i="88"/>
  <c r="BQ87" i="88" s="1"/>
  <c r="BN88" i="88"/>
  <c r="BO88" i="88"/>
  <c r="BP88" i="88"/>
  <c r="BQ88" i="88" s="1"/>
  <c r="BN89" i="88"/>
  <c r="BO89" i="88"/>
  <c r="BP89" i="88"/>
  <c r="BQ89" i="88" s="1"/>
  <c r="BN90" i="88"/>
  <c r="BO90" i="88"/>
  <c r="BP90" i="88"/>
  <c r="BQ90" i="88" s="1"/>
  <c r="BN91" i="88"/>
  <c r="BO91" i="88"/>
  <c r="BP91" i="88"/>
  <c r="BQ91" i="88" s="1"/>
  <c r="BN92" i="88"/>
  <c r="BO92" i="88"/>
  <c r="BP92" i="88"/>
  <c r="BQ92" i="88" s="1"/>
  <c r="BN93" i="88"/>
  <c r="BO93" i="88"/>
  <c r="BP93" i="88"/>
  <c r="BQ93" i="88" s="1"/>
  <c r="BN94" i="88"/>
  <c r="BO94" i="88"/>
  <c r="BP94" i="88"/>
  <c r="BQ94" i="88" s="1"/>
  <c r="BN95" i="88"/>
  <c r="BO95" i="88"/>
  <c r="BP95" i="88"/>
  <c r="BQ95" i="88" s="1"/>
  <c r="BN96" i="88"/>
  <c r="BO96" i="88"/>
  <c r="BP96" i="88"/>
  <c r="BQ96" i="88" s="1"/>
  <c r="BN97" i="88"/>
  <c r="BO97" i="88"/>
  <c r="BP97" i="88"/>
  <c r="BQ97" i="88" s="1"/>
  <c r="BN98" i="88"/>
  <c r="BO98" i="88"/>
  <c r="BP98" i="88"/>
  <c r="BQ98" i="88" s="1"/>
  <c r="BN99" i="88"/>
  <c r="BO99" i="88"/>
  <c r="BP99" i="88"/>
  <c r="BQ99" i="88" s="1"/>
  <c r="BN100" i="88"/>
  <c r="BO100" i="88"/>
  <c r="BP100" i="88"/>
  <c r="BQ100" i="88" s="1"/>
  <c r="BN101" i="88"/>
  <c r="BO101" i="88"/>
  <c r="BP101" i="88"/>
  <c r="BQ101" i="88" s="1"/>
  <c r="BN102" i="88"/>
  <c r="BO102" i="88"/>
  <c r="BP102" i="88"/>
  <c r="BQ102" i="88" s="1"/>
  <c r="BN103" i="88"/>
  <c r="BO103" i="88"/>
  <c r="BP103" i="88"/>
  <c r="BQ103" i="88" s="1"/>
  <c r="BN104" i="88"/>
  <c r="BO104" i="88"/>
  <c r="BP104" i="88"/>
  <c r="BQ104" i="88" s="1"/>
  <c r="BN105" i="88"/>
  <c r="BO105" i="88"/>
  <c r="BP105" i="88"/>
  <c r="BQ105" i="88" s="1"/>
  <c r="BN106" i="88"/>
  <c r="BO106" i="88"/>
  <c r="BP106" i="88"/>
  <c r="BQ106" i="88" s="1"/>
  <c r="BN107" i="88"/>
  <c r="BO107" i="88"/>
  <c r="BP107" i="88"/>
  <c r="BQ107" i="88" s="1"/>
  <c r="BN108" i="88"/>
  <c r="BO108" i="88"/>
  <c r="BP108" i="88"/>
  <c r="BQ108" i="88" s="1"/>
  <c r="BN109" i="88"/>
  <c r="BO109" i="88"/>
  <c r="BP109" i="88"/>
  <c r="BQ109" i="88" s="1"/>
  <c r="BN110" i="88"/>
  <c r="BO110" i="88"/>
  <c r="BP110" i="88"/>
  <c r="BQ110" i="88" s="1"/>
  <c r="BN111" i="88"/>
  <c r="BO111" i="88"/>
  <c r="BP111" i="88"/>
  <c r="BQ111" i="88" s="1"/>
  <c r="BN112" i="88"/>
  <c r="BO112" i="88"/>
  <c r="BP112" i="88"/>
  <c r="BQ112" i="88" s="1"/>
  <c r="BN113" i="88"/>
  <c r="BO113" i="88"/>
  <c r="BP113" i="88"/>
  <c r="BQ113" i="88" s="1"/>
  <c r="BN114" i="88"/>
  <c r="BO114" i="88"/>
  <c r="BP114" i="88"/>
  <c r="BQ114" i="88" s="1"/>
  <c r="BN115" i="88"/>
  <c r="BO115" i="88"/>
  <c r="BP115" i="88"/>
  <c r="BQ115" i="88" s="1"/>
  <c r="BN116" i="88"/>
  <c r="BO116" i="88"/>
  <c r="BP116" i="88"/>
  <c r="BQ116" i="88" s="1"/>
  <c r="BN117" i="88"/>
  <c r="BO117" i="88"/>
  <c r="BP117" i="88"/>
  <c r="BQ117" i="88" s="1"/>
  <c r="BN118" i="88"/>
  <c r="BO118" i="88"/>
  <c r="BP118" i="88"/>
  <c r="BQ118" i="88" s="1"/>
  <c r="BN119" i="88"/>
  <c r="BO119" i="88"/>
  <c r="BP119" i="88"/>
  <c r="BQ119" i="88" s="1"/>
  <c r="BN120" i="88"/>
  <c r="BO120" i="88"/>
  <c r="BP120" i="88"/>
  <c r="BQ120" i="88" s="1"/>
  <c r="BN121" i="88"/>
  <c r="BO121" i="88"/>
  <c r="BP121" i="88"/>
  <c r="BQ121" i="88" s="1"/>
  <c r="BN122" i="88"/>
  <c r="BO122" i="88"/>
  <c r="BP122" i="88"/>
  <c r="BQ122" i="88" s="1"/>
  <c r="BN123" i="88"/>
  <c r="BO123" i="88"/>
  <c r="BP123" i="88"/>
  <c r="BQ123" i="88" s="1"/>
  <c r="BN124" i="88"/>
  <c r="BO124" i="88"/>
  <c r="BP124" i="88"/>
  <c r="BQ124" i="88" s="1"/>
  <c r="BN125" i="88"/>
  <c r="BO125" i="88"/>
  <c r="BP125" i="88"/>
  <c r="BQ125" i="88" s="1"/>
  <c r="BN126" i="88"/>
  <c r="BO126" i="88"/>
  <c r="BP126" i="88"/>
  <c r="BQ126" i="88" s="1"/>
  <c r="BN127" i="88"/>
  <c r="BO127" i="88"/>
  <c r="BP127" i="88"/>
  <c r="BQ127" i="88" s="1"/>
  <c r="BN128" i="88"/>
  <c r="BO128" i="88"/>
  <c r="BP128" i="88"/>
  <c r="BQ128" i="88" s="1"/>
  <c r="BN129" i="88"/>
  <c r="BO129" i="88"/>
  <c r="BP129" i="88"/>
  <c r="BQ129" i="88" s="1"/>
  <c r="BN130" i="88"/>
  <c r="BO130" i="88"/>
  <c r="BP130" i="88"/>
  <c r="BQ130" i="88" s="1"/>
  <c r="BN131" i="88"/>
  <c r="BO131" i="88"/>
  <c r="BP131" i="88"/>
  <c r="BQ131" i="88" s="1"/>
  <c r="BN132" i="88"/>
  <c r="BO132" i="88"/>
  <c r="BP132" i="88"/>
  <c r="BQ132" i="88" s="1"/>
  <c r="BN133" i="88"/>
  <c r="BO133" i="88"/>
  <c r="BP133" i="88"/>
  <c r="BQ133" i="88" s="1"/>
  <c r="BN134" i="88"/>
  <c r="BO134" i="88"/>
  <c r="BP134" i="88"/>
  <c r="BQ134" i="88" s="1"/>
  <c r="BN135" i="88"/>
  <c r="BO135" i="88"/>
  <c r="BP135" i="88"/>
  <c r="BQ135" i="88" s="1"/>
  <c r="BN136" i="88"/>
  <c r="BO136" i="88"/>
  <c r="BP136" i="88"/>
  <c r="BQ136" i="88" s="1"/>
  <c r="BN137" i="88"/>
  <c r="BO137" i="88"/>
  <c r="BP137" i="88"/>
  <c r="BQ137" i="88" s="1"/>
  <c r="BN138" i="88"/>
  <c r="BO138" i="88"/>
  <c r="BP138" i="88"/>
  <c r="BQ138" i="88" s="1"/>
  <c r="BN139" i="88"/>
  <c r="BO139" i="88"/>
  <c r="BP139" i="88"/>
  <c r="BQ139" i="88" s="1"/>
  <c r="BN140" i="88"/>
  <c r="BO140" i="88"/>
  <c r="BP140" i="88"/>
  <c r="BQ140" i="88" s="1"/>
  <c r="BN141" i="88"/>
  <c r="BO141" i="88"/>
  <c r="BP141" i="88"/>
  <c r="BQ141" i="88" s="1"/>
  <c r="BN142" i="88"/>
  <c r="BO142" i="88"/>
  <c r="BP142" i="88"/>
  <c r="BQ142" i="88" s="1"/>
  <c r="BN143" i="88"/>
  <c r="BO143" i="88"/>
  <c r="BP143" i="88"/>
  <c r="BQ143" i="88" s="1"/>
  <c r="BN144" i="88"/>
  <c r="BO144" i="88"/>
  <c r="BP144" i="88"/>
  <c r="BQ144" i="88" s="1"/>
  <c r="BN145" i="88"/>
  <c r="BO145" i="88"/>
  <c r="BP145" i="88"/>
  <c r="BQ145" i="88" s="1"/>
  <c r="BN146" i="88"/>
  <c r="BO146" i="88"/>
  <c r="BP146" i="88"/>
  <c r="BQ146" i="88" s="1"/>
  <c r="BN147" i="88"/>
  <c r="BO147" i="88"/>
  <c r="BP147" i="88"/>
  <c r="BQ147" i="88" s="1"/>
  <c r="BN148" i="88"/>
  <c r="BO148" i="88"/>
  <c r="BP148" i="88"/>
  <c r="BQ148" i="88" s="1"/>
  <c r="BN149" i="88"/>
  <c r="BO149" i="88"/>
  <c r="BP149" i="88"/>
  <c r="BQ149" i="88" s="1"/>
  <c r="BN150" i="88"/>
  <c r="BO150" i="88"/>
  <c r="BP150" i="88"/>
  <c r="BQ150" i="88" s="1"/>
  <c r="BN151" i="88"/>
  <c r="BO151" i="88"/>
  <c r="BP151" i="88"/>
  <c r="BQ151" i="88" s="1"/>
  <c r="BN152" i="88"/>
  <c r="BO152" i="88"/>
  <c r="BP152" i="88"/>
  <c r="BQ152" i="88" s="1"/>
  <c r="BN153" i="88"/>
  <c r="BO153" i="88"/>
  <c r="BP153" i="88"/>
  <c r="BQ153" i="88" s="1"/>
  <c r="BN154" i="88"/>
  <c r="BO154" i="88"/>
  <c r="BP154" i="88"/>
  <c r="BQ154" i="88" s="1"/>
  <c r="BN155" i="88"/>
  <c r="BO155" i="88"/>
  <c r="BP155" i="88"/>
  <c r="BQ155" i="88" s="1"/>
  <c r="BN156" i="88"/>
  <c r="BO156" i="88"/>
  <c r="BP156" i="88"/>
  <c r="BQ156" i="88" s="1"/>
  <c r="BN157" i="88"/>
  <c r="BO157" i="88"/>
  <c r="BP157" i="88"/>
  <c r="BQ157" i="88" s="1"/>
  <c r="BN158" i="88"/>
  <c r="BO158" i="88"/>
  <c r="BP158" i="88"/>
  <c r="BQ158" i="88" s="1"/>
  <c r="BN159" i="88"/>
  <c r="BO159" i="88"/>
  <c r="BP159" i="88"/>
  <c r="BQ159" i="88" s="1"/>
  <c r="BN160" i="88"/>
  <c r="BO160" i="88"/>
  <c r="BP160" i="88"/>
  <c r="BQ160" i="88" s="1"/>
  <c r="BN161" i="88"/>
  <c r="BO161" i="88"/>
  <c r="BP161" i="88"/>
  <c r="BQ161" i="88" s="1"/>
  <c r="BN162" i="88"/>
  <c r="BO162" i="88"/>
  <c r="BP162" i="88"/>
  <c r="BQ162" i="88" s="1"/>
  <c r="BN163" i="88"/>
  <c r="BO163" i="88"/>
  <c r="BP163" i="88"/>
  <c r="BQ163" i="88" s="1"/>
  <c r="BN164" i="88"/>
  <c r="BO164" i="88"/>
  <c r="BP164" i="88"/>
  <c r="BQ164" i="88" s="1"/>
  <c r="BN165" i="88"/>
  <c r="BO165" i="88"/>
  <c r="BP165" i="88"/>
  <c r="BQ165" i="88" s="1"/>
  <c r="BN166" i="88"/>
  <c r="BO166" i="88"/>
  <c r="BP166" i="88"/>
  <c r="BQ166" i="88" s="1"/>
  <c r="BN167" i="88"/>
  <c r="BO167" i="88"/>
  <c r="BP167" i="88"/>
  <c r="BQ167" i="88" s="1"/>
  <c r="BN168" i="88"/>
  <c r="BO168" i="88"/>
  <c r="BP168" i="88"/>
  <c r="BQ168" i="88" s="1"/>
  <c r="BN169" i="88"/>
  <c r="BO169" i="88"/>
  <c r="BP169" i="88"/>
  <c r="BQ169" i="88" s="1"/>
  <c r="BN170" i="88"/>
  <c r="BO170" i="88"/>
  <c r="BP170" i="88"/>
  <c r="BQ170" i="88" s="1"/>
  <c r="BN171" i="88"/>
  <c r="BO171" i="88"/>
  <c r="BP171" i="88"/>
  <c r="BQ171" i="88" s="1"/>
  <c r="BN172" i="88"/>
  <c r="BO172" i="88"/>
  <c r="BP172" i="88"/>
  <c r="BQ172" i="88" s="1"/>
  <c r="BN173" i="88"/>
  <c r="BO173" i="88"/>
  <c r="BP173" i="88"/>
  <c r="BQ173" i="88" s="1"/>
  <c r="BN174" i="88"/>
  <c r="BO174" i="88"/>
  <c r="BP174" i="88"/>
  <c r="BQ174" i="88" s="1"/>
  <c r="BN175" i="88"/>
  <c r="BO175" i="88"/>
  <c r="BP175" i="88"/>
  <c r="BQ175" i="88" s="1"/>
  <c r="BN176" i="88"/>
  <c r="BO176" i="88"/>
  <c r="BP176" i="88"/>
  <c r="BQ176" i="88" s="1"/>
  <c r="BN177" i="88"/>
  <c r="BO177" i="88"/>
  <c r="BP177" i="88"/>
  <c r="BQ177" i="88" s="1"/>
  <c r="BN178" i="88"/>
  <c r="BO178" i="88"/>
  <c r="BP178" i="88"/>
  <c r="BQ178" i="88" s="1"/>
  <c r="BN179" i="88"/>
  <c r="BO179" i="88"/>
  <c r="BP179" i="88"/>
  <c r="BQ179" i="88" s="1"/>
  <c r="BN180" i="88"/>
  <c r="BO180" i="88"/>
  <c r="BP180" i="88"/>
  <c r="BQ180" i="88" s="1"/>
  <c r="BN181" i="88"/>
  <c r="BO181" i="88"/>
  <c r="BP181" i="88"/>
  <c r="BQ181" i="88" s="1"/>
  <c r="BN182" i="88"/>
  <c r="BO182" i="88"/>
  <c r="BP182" i="88"/>
  <c r="BQ182" i="88" s="1"/>
  <c r="BN183" i="88"/>
  <c r="BO183" i="88"/>
  <c r="BP183" i="88"/>
  <c r="BQ183" i="88" s="1"/>
  <c r="BN184" i="88"/>
  <c r="BO184" i="88"/>
  <c r="BP184" i="88"/>
  <c r="BQ184" i="88" s="1"/>
  <c r="BN185" i="88"/>
  <c r="BO185" i="88"/>
  <c r="BP185" i="88"/>
  <c r="BQ185" i="88" s="1"/>
  <c r="BN186" i="88"/>
  <c r="BO186" i="88"/>
  <c r="BP186" i="88"/>
  <c r="BQ186" i="88" s="1"/>
  <c r="BN187" i="88"/>
  <c r="BO187" i="88"/>
  <c r="BP187" i="88"/>
  <c r="BQ187" i="88" s="1"/>
  <c r="BN188" i="88"/>
  <c r="BO188" i="88"/>
  <c r="BP188" i="88"/>
  <c r="BQ188" i="88" s="1"/>
  <c r="BN189" i="88"/>
  <c r="BO189" i="88"/>
  <c r="BP189" i="88"/>
  <c r="BQ189" i="88" s="1"/>
  <c r="BN190" i="88"/>
  <c r="BO190" i="88"/>
  <c r="BP190" i="88"/>
  <c r="BQ190" i="88" s="1"/>
  <c r="BN191" i="88"/>
  <c r="BO191" i="88"/>
  <c r="BP191" i="88"/>
  <c r="BQ191" i="88" s="1"/>
  <c r="BN192" i="88"/>
  <c r="BO192" i="88"/>
  <c r="BP192" i="88"/>
  <c r="BQ192" i="88" s="1"/>
  <c r="BN193" i="88"/>
  <c r="BO193" i="88"/>
  <c r="BP193" i="88"/>
  <c r="BQ193" i="88" s="1"/>
  <c r="BN194" i="88"/>
  <c r="BO194" i="88"/>
  <c r="BP194" i="88"/>
  <c r="BQ194" i="88" s="1"/>
  <c r="BN195" i="88"/>
  <c r="BO195" i="88"/>
  <c r="BP195" i="88"/>
  <c r="BQ195" i="88" s="1"/>
  <c r="BN196" i="88"/>
  <c r="BO196" i="88"/>
  <c r="BP196" i="88"/>
  <c r="BQ196" i="88" s="1"/>
  <c r="BN197" i="88"/>
  <c r="BO197" i="88"/>
  <c r="BP197" i="88"/>
  <c r="BQ197" i="88" s="1"/>
  <c r="BN198" i="88"/>
  <c r="BO198" i="88"/>
  <c r="BP198" i="88"/>
  <c r="BQ198" i="88" s="1"/>
  <c r="BN199" i="88"/>
  <c r="BO199" i="88"/>
  <c r="BP199" i="88"/>
  <c r="BQ199" i="88" s="1"/>
  <c r="BN200" i="88"/>
  <c r="BO200" i="88"/>
  <c r="BP200" i="88"/>
  <c r="BQ200" i="88" s="1"/>
  <c r="BN201" i="88"/>
  <c r="BO201" i="88"/>
  <c r="BP201" i="88"/>
  <c r="BQ201" i="88" s="1"/>
  <c r="BN202" i="88"/>
  <c r="BO202" i="88"/>
  <c r="BP202" i="88"/>
  <c r="BQ202" i="88" s="1"/>
  <c r="BN203" i="88"/>
  <c r="BO203" i="88"/>
  <c r="BP203" i="88"/>
  <c r="BQ203" i="88" s="1"/>
  <c r="BN204" i="88"/>
  <c r="BO204" i="88"/>
  <c r="BP204" i="88"/>
  <c r="BQ204" i="88" s="1"/>
  <c r="BN205" i="88"/>
  <c r="BO205" i="88"/>
  <c r="BP205" i="88"/>
  <c r="BQ205" i="88" s="1"/>
  <c r="BN206" i="88"/>
  <c r="BO206" i="88"/>
  <c r="BP206" i="88"/>
  <c r="BQ206" i="88" s="1"/>
  <c r="BN207" i="88"/>
  <c r="BO207" i="88"/>
  <c r="BP207" i="88"/>
  <c r="BQ207" i="88" s="1"/>
  <c r="BN208" i="88"/>
  <c r="BO208" i="88"/>
  <c r="BP208" i="88"/>
  <c r="BQ208" i="88" s="1"/>
  <c r="BN209" i="88"/>
  <c r="BO209" i="88"/>
  <c r="BP209" i="88"/>
  <c r="BQ209" i="88" s="1"/>
  <c r="BN210" i="88"/>
  <c r="BO210" i="88"/>
  <c r="BP210" i="88"/>
  <c r="BQ210" i="88" s="1"/>
  <c r="BN211" i="88"/>
  <c r="BO211" i="88"/>
  <c r="BP211" i="88"/>
  <c r="BQ211" i="88" s="1"/>
  <c r="BN212" i="88"/>
  <c r="BO212" i="88"/>
  <c r="BP212" i="88"/>
  <c r="BQ212" i="88" s="1"/>
  <c r="BN213" i="88"/>
  <c r="BO213" i="88"/>
  <c r="BP213" i="88"/>
  <c r="BQ213" i="88" s="1"/>
  <c r="BN214" i="88"/>
  <c r="BO214" i="88"/>
  <c r="BP214" i="88"/>
  <c r="BQ214" i="88" s="1"/>
  <c r="BN215" i="88"/>
  <c r="BO215" i="88"/>
  <c r="BP215" i="88"/>
  <c r="BQ215" i="88" s="1"/>
  <c r="BN216" i="88"/>
  <c r="BO216" i="88"/>
  <c r="BP216" i="88"/>
  <c r="BQ216" i="88" s="1"/>
  <c r="BN217" i="88"/>
  <c r="BO217" i="88"/>
  <c r="BP217" i="88"/>
  <c r="BQ217" i="88" s="1"/>
  <c r="BN218" i="88"/>
  <c r="BO218" i="88"/>
  <c r="BP218" i="88"/>
  <c r="BQ218" i="88" s="1"/>
  <c r="BN219" i="88"/>
  <c r="BO219" i="88"/>
  <c r="BP219" i="88"/>
  <c r="BQ219" i="88" s="1"/>
  <c r="BN220" i="88"/>
  <c r="BO220" i="88"/>
  <c r="BP220" i="88"/>
  <c r="BQ220" i="88" s="1"/>
  <c r="BN221" i="88"/>
  <c r="BO221" i="88"/>
  <c r="BP221" i="88"/>
  <c r="BQ221" i="88" s="1"/>
  <c r="BN222" i="88"/>
  <c r="BO222" i="88"/>
  <c r="BP222" i="88"/>
  <c r="BQ222" i="88" s="1"/>
  <c r="BN223" i="88"/>
  <c r="BO223" i="88"/>
  <c r="BP223" i="88"/>
  <c r="BQ223" i="88" s="1"/>
  <c r="BN224" i="88"/>
  <c r="BO224" i="88"/>
  <c r="BP224" i="88"/>
  <c r="BQ224" i="88" s="1"/>
  <c r="BN225" i="88"/>
  <c r="BO225" i="88"/>
  <c r="BP225" i="88"/>
  <c r="BQ225" i="88" s="1"/>
  <c r="BN226" i="88"/>
  <c r="BO226" i="88"/>
  <c r="BP226" i="88"/>
  <c r="BQ226" i="88" s="1"/>
  <c r="BN227" i="88"/>
  <c r="BO227" i="88"/>
  <c r="BP227" i="88"/>
  <c r="BQ227" i="88" s="1"/>
  <c r="BN228" i="88"/>
  <c r="BO228" i="88"/>
  <c r="BP228" i="88"/>
  <c r="BQ228" i="88" s="1"/>
  <c r="BN229" i="88"/>
  <c r="BO229" i="88"/>
  <c r="BP229" i="88"/>
  <c r="BQ229" i="88" s="1"/>
  <c r="BN230" i="88"/>
  <c r="BO230" i="88"/>
  <c r="BP230" i="88"/>
  <c r="BQ230" i="88" s="1"/>
  <c r="BN231" i="88"/>
  <c r="BO231" i="88"/>
  <c r="BP231" i="88"/>
  <c r="BQ231" i="88" s="1"/>
  <c r="BN232" i="88"/>
  <c r="BO232" i="88"/>
  <c r="BP232" i="88"/>
  <c r="BQ232" i="88" s="1"/>
  <c r="BN233" i="88"/>
  <c r="BO233" i="88"/>
  <c r="BP233" i="88"/>
  <c r="BQ233" i="88" s="1"/>
  <c r="BN234" i="88"/>
  <c r="BO234" i="88"/>
  <c r="BP234" i="88"/>
  <c r="BQ234" i="88" s="1"/>
  <c r="BN235" i="88"/>
  <c r="BO235" i="88"/>
  <c r="BP235" i="88"/>
  <c r="BQ235" i="88" s="1"/>
  <c r="BN236" i="88"/>
  <c r="BO236" i="88"/>
  <c r="BP236" i="88"/>
  <c r="BQ236" i="88" s="1"/>
  <c r="BN237" i="88"/>
  <c r="BO237" i="88"/>
  <c r="BP237" i="88"/>
  <c r="BQ237" i="88" s="1"/>
  <c r="BN238" i="88"/>
  <c r="BO238" i="88"/>
  <c r="BP238" i="88"/>
  <c r="BQ238" i="88" s="1"/>
  <c r="BN239" i="88"/>
  <c r="BO239" i="88"/>
  <c r="BP239" i="88"/>
  <c r="BQ239" i="88" s="1"/>
  <c r="BN240" i="88"/>
  <c r="BO240" i="88"/>
  <c r="BP240" i="88"/>
  <c r="BQ240" i="88" s="1"/>
  <c r="BN241" i="88"/>
  <c r="BO241" i="88"/>
  <c r="BP241" i="88"/>
  <c r="BQ241" i="88" s="1"/>
  <c r="BN242" i="88"/>
  <c r="BO242" i="88"/>
  <c r="BP242" i="88"/>
  <c r="BQ242" i="88" s="1"/>
  <c r="BN243" i="88"/>
  <c r="BO243" i="88"/>
  <c r="BP243" i="88"/>
  <c r="BQ243" i="88" s="1"/>
  <c r="BN244" i="88"/>
  <c r="BO244" i="88"/>
  <c r="BP244" i="88"/>
  <c r="BQ244" i="88" s="1"/>
  <c r="BN245" i="88"/>
  <c r="BO245" i="88"/>
  <c r="BP245" i="88"/>
  <c r="BQ245" i="88" s="1"/>
  <c r="BN246" i="88"/>
  <c r="BO246" i="88"/>
  <c r="BP246" i="88"/>
  <c r="BQ246" i="88" s="1"/>
  <c r="BN247" i="88"/>
  <c r="BO247" i="88"/>
  <c r="BP247" i="88"/>
  <c r="BQ247" i="88" s="1"/>
  <c r="BN248" i="88"/>
  <c r="BO248" i="88"/>
  <c r="BP248" i="88"/>
  <c r="BQ248" i="88" s="1"/>
  <c r="BN249" i="88"/>
  <c r="BO249" i="88"/>
  <c r="BP249" i="88"/>
  <c r="BQ249" i="88" s="1"/>
  <c r="BN250" i="88"/>
  <c r="BO250" i="88"/>
  <c r="BP250" i="88"/>
  <c r="BQ250" i="88" s="1"/>
  <c r="BN251" i="88"/>
  <c r="BO251" i="88"/>
  <c r="BP251" i="88"/>
  <c r="BQ251" i="88" s="1"/>
  <c r="BN252" i="88"/>
  <c r="BO252" i="88"/>
  <c r="BP252" i="88"/>
  <c r="BQ252" i="88" s="1"/>
  <c r="BN253" i="88"/>
  <c r="BO253" i="88"/>
  <c r="BP253" i="88"/>
  <c r="BQ253" i="88" s="1"/>
  <c r="BN254" i="88"/>
  <c r="BO254" i="88"/>
  <c r="BP254" i="88"/>
  <c r="BQ254" i="88" s="1"/>
  <c r="BN255" i="88"/>
  <c r="BO255" i="88"/>
  <c r="BP255" i="88"/>
  <c r="BQ255" i="88" s="1"/>
  <c r="BN256" i="88"/>
  <c r="BO256" i="88"/>
  <c r="BP256" i="88"/>
  <c r="BQ256" i="88" s="1"/>
  <c r="BN257" i="88"/>
  <c r="BO257" i="88"/>
  <c r="BP257" i="88"/>
  <c r="BQ257" i="88" s="1"/>
  <c r="BN258" i="88"/>
  <c r="BO258" i="88"/>
  <c r="BP258" i="88"/>
  <c r="BQ258" i="88" s="1"/>
  <c r="BN259" i="88"/>
  <c r="BO259" i="88"/>
  <c r="BP259" i="88"/>
  <c r="BQ259" i="88" s="1"/>
  <c r="BN260" i="88"/>
  <c r="BO260" i="88"/>
  <c r="BP260" i="88"/>
  <c r="BQ260" i="88" s="1"/>
  <c r="BN261" i="88"/>
  <c r="BO261" i="88"/>
  <c r="BP261" i="88"/>
  <c r="BQ261" i="88" s="1"/>
  <c r="BN262" i="88"/>
  <c r="BO262" i="88"/>
  <c r="BP262" i="88"/>
  <c r="BQ262" i="88" s="1"/>
  <c r="BN263" i="88"/>
  <c r="BO263" i="88"/>
  <c r="BP263" i="88"/>
  <c r="BQ263" i="88" s="1"/>
  <c r="BN264" i="88"/>
  <c r="BO264" i="88"/>
  <c r="BP264" i="88"/>
  <c r="BQ264" i="88" s="1"/>
  <c r="BN265" i="88"/>
  <c r="BO265" i="88"/>
  <c r="BP265" i="88"/>
  <c r="BQ265" i="88" s="1"/>
  <c r="BN266" i="88"/>
  <c r="BO266" i="88"/>
  <c r="BP266" i="88"/>
  <c r="BQ266" i="88" s="1"/>
  <c r="BN267" i="88"/>
  <c r="BO267" i="88"/>
  <c r="BP267" i="88"/>
  <c r="BQ267" i="88" s="1"/>
  <c r="BN268" i="88"/>
  <c r="BO268" i="88"/>
  <c r="BP268" i="88"/>
  <c r="BQ268" i="88" s="1"/>
  <c r="BN269" i="88"/>
  <c r="BO269" i="88"/>
  <c r="BP269" i="88"/>
  <c r="BQ269" i="88" s="1"/>
  <c r="BN270" i="88"/>
  <c r="BO270" i="88"/>
  <c r="BP270" i="88"/>
  <c r="BQ270" i="88" s="1"/>
  <c r="BN271" i="88"/>
  <c r="BO271" i="88"/>
  <c r="BP271" i="88"/>
  <c r="BQ271" i="88" s="1"/>
  <c r="BN272" i="88"/>
  <c r="BO272" i="88"/>
  <c r="BP272" i="88"/>
  <c r="BQ272" i="88" s="1"/>
  <c r="BN273" i="88"/>
  <c r="BO273" i="88"/>
  <c r="BP273" i="88"/>
  <c r="BQ273" i="88" s="1"/>
  <c r="BN274" i="88"/>
  <c r="BO274" i="88"/>
  <c r="BP274" i="88"/>
  <c r="BQ274" i="88" s="1"/>
  <c r="BN275" i="88"/>
  <c r="BO275" i="88"/>
  <c r="BP275" i="88"/>
  <c r="BQ275" i="88" s="1"/>
  <c r="BN276" i="88"/>
  <c r="BO276" i="88"/>
  <c r="BP276" i="88"/>
  <c r="BQ276" i="88" s="1"/>
  <c r="BN277" i="88"/>
  <c r="BO277" i="88"/>
  <c r="BP277" i="88"/>
  <c r="BQ277" i="88" s="1"/>
  <c r="BN278" i="88"/>
  <c r="BO278" i="88"/>
  <c r="BP278" i="88"/>
  <c r="BQ278" i="88" s="1"/>
  <c r="BN279" i="88"/>
  <c r="BO279" i="88"/>
  <c r="BP279" i="88"/>
  <c r="BQ279" i="88" s="1"/>
  <c r="BN280" i="88"/>
  <c r="BO280" i="88"/>
  <c r="BP280" i="88"/>
  <c r="BQ280" i="88" s="1"/>
  <c r="BN281" i="88"/>
  <c r="BO281" i="88"/>
  <c r="BP281" i="88"/>
  <c r="BQ281" i="88" s="1"/>
  <c r="BN282" i="88"/>
  <c r="BO282" i="88"/>
  <c r="BP282" i="88"/>
  <c r="BQ282" i="88" s="1"/>
  <c r="BN283" i="88"/>
  <c r="BO283" i="88"/>
  <c r="BP283" i="88"/>
  <c r="BQ283" i="88" s="1"/>
  <c r="BN284" i="88"/>
  <c r="BO284" i="88"/>
  <c r="BP284" i="88"/>
  <c r="BQ284" i="88" s="1"/>
  <c r="BN285" i="88"/>
  <c r="BO285" i="88"/>
  <c r="BP285" i="88"/>
  <c r="BQ285" i="88" s="1"/>
  <c r="BN286" i="88"/>
  <c r="BO286" i="88"/>
  <c r="BP286" i="88"/>
  <c r="BQ286" i="88" s="1"/>
  <c r="BN287" i="88"/>
  <c r="BO287" i="88"/>
  <c r="BP287" i="88"/>
  <c r="BQ287" i="88" s="1"/>
  <c r="BN288" i="88"/>
  <c r="BO288" i="88"/>
  <c r="BP288" i="88"/>
  <c r="BQ288" i="88" s="1"/>
  <c r="BN289" i="88"/>
  <c r="BO289" i="88"/>
  <c r="BP289" i="88"/>
  <c r="BQ289" i="88" s="1"/>
  <c r="BN290" i="88"/>
  <c r="BO290" i="88"/>
  <c r="BP290" i="88"/>
  <c r="BQ290" i="88" s="1"/>
  <c r="BN291" i="88"/>
  <c r="BO291" i="88"/>
  <c r="BP291" i="88"/>
  <c r="BQ291" i="88" s="1"/>
  <c r="BN292" i="88"/>
  <c r="BO292" i="88"/>
  <c r="BP292" i="88"/>
  <c r="BQ292" i="88" s="1"/>
  <c r="BN293" i="88"/>
  <c r="BO293" i="88"/>
  <c r="BP293" i="88"/>
  <c r="BQ293" i="88" s="1"/>
  <c r="BN294" i="88"/>
  <c r="BO294" i="88"/>
  <c r="BP294" i="88"/>
  <c r="BQ294" i="88" s="1"/>
  <c r="BN295" i="88"/>
  <c r="BO295" i="88"/>
  <c r="BP295" i="88"/>
  <c r="BQ295" i="88" s="1"/>
  <c r="BN296" i="88"/>
  <c r="BO296" i="88"/>
  <c r="BP296" i="88"/>
  <c r="BQ296" i="88" s="1"/>
  <c r="BN297" i="88"/>
  <c r="BO297" i="88"/>
  <c r="BP297" i="88"/>
  <c r="BQ297" i="88" s="1"/>
  <c r="BN298" i="88"/>
  <c r="BO298" i="88"/>
  <c r="BP298" i="88"/>
  <c r="BQ298" i="88" s="1"/>
  <c r="BN299" i="88"/>
  <c r="BO299" i="88"/>
  <c r="BP299" i="88"/>
  <c r="BQ299" i="88" s="1"/>
  <c r="BN300" i="88"/>
  <c r="BO300" i="88"/>
  <c r="BP300" i="88"/>
  <c r="BQ300" i="88" s="1"/>
  <c r="BN301" i="88"/>
  <c r="BO301" i="88"/>
  <c r="BP301" i="88"/>
  <c r="BQ301" i="88" s="1"/>
  <c r="BN302" i="88"/>
  <c r="BO302" i="88"/>
  <c r="BP302" i="88"/>
  <c r="BQ302" i="88" s="1"/>
  <c r="BN303" i="88"/>
  <c r="BO303" i="88"/>
  <c r="BP303" i="88"/>
  <c r="BQ303" i="88" s="1"/>
  <c r="BN304" i="88"/>
  <c r="BO304" i="88"/>
  <c r="BP304" i="88"/>
  <c r="BQ304" i="88" s="1"/>
  <c r="BN305" i="88"/>
  <c r="BO305" i="88"/>
  <c r="BP305" i="88"/>
  <c r="BQ305" i="88" s="1"/>
  <c r="BN306" i="88"/>
  <c r="BO306" i="88"/>
  <c r="BP306" i="88"/>
  <c r="BQ306" i="88" s="1"/>
  <c r="BN307" i="88"/>
  <c r="BO307" i="88"/>
  <c r="BP307" i="88"/>
  <c r="BQ307" i="88" s="1"/>
  <c r="BN308" i="88"/>
  <c r="BO308" i="88"/>
  <c r="BP308" i="88"/>
  <c r="BQ308" i="88" s="1"/>
  <c r="BN309" i="88"/>
  <c r="BO309" i="88"/>
  <c r="BP309" i="88"/>
  <c r="BQ309" i="88" s="1"/>
  <c r="BN310" i="88"/>
  <c r="BO310" i="88"/>
  <c r="BP310" i="88"/>
  <c r="BQ310" i="88" s="1"/>
  <c r="BN311" i="88"/>
  <c r="BO311" i="88"/>
  <c r="BP311" i="88"/>
  <c r="BQ311" i="88" s="1"/>
  <c r="BN312" i="88"/>
  <c r="BO312" i="88"/>
  <c r="BP312" i="88"/>
  <c r="BQ312" i="88" s="1"/>
  <c r="BN313" i="88"/>
  <c r="BO313" i="88"/>
  <c r="BP313" i="88"/>
  <c r="BQ313" i="88" s="1"/>
  <c r="BN314" i="88"/>
  <c r="BO314" i="88"/>
  <c r="BP314" i="88"/>
  <c r="BQ314" i="88" s="1"/>
  <c r="BN315" i="88"/>
  <c r="BO315" i="88"/>
  <c r="BP315" i="88"/>
  <c r="BQ315" i="88" s="1"/>
  <c r="BN316" i="88"/>
  <c r="BO316" i="88"/>
  <c r="BP316" i="88"/>
  <c r="BQ316" i="88" s="1"/>
  <c r="BN317" i="88"/>
  <c r="BO317" i="88"/>
  <c r="BP317" i="88"/>
  <c r="BQ317" i="88" s="1"/>
  <c r="BN318" i="88"/>
  <c r="BO318" i="88"/>
  <c r="BP318" i="88"/>
  <c r="BQ318" i="88" s="1"/>
  <c r="BN319" i="88"/>
  <c r="BO319" i="88"/>
  <c r="BP319" i="88"/>
  <c r="BQ319" i="88" s="1"/>
  <c r="BN320" i="88"/>
  <c r="BO320" i="88"/>
  <c r="BP320" i="88"/>
  <c r="BQ320" i="88" s="1"/>
  <c r="BN321" i="88"/>
  <c r="BO321" i="88"/>
  <c r="BP321" i="88"/>
  <c r="BQ321" i="88" s="1"/>
  <c r="BN322" i="88"/>
  <c r="BO322" i="88"/>
  <c r="BP322" i="88"/>
  <c r="BQ322" i="88" s="1"/>
  <c r="BN323" i="88"/>
  <c r="BO323" i="88"/>
  <c r="BP323" i="88"/>
  <c r="BQ323" i="88" s="1"/>
  <c r="BN324" i="88"/>
  <c r="BO324" i="88"/>
  <c r="BP324" i="88"/>
  <c r="BQ324" i="88" s="1"/>
  <c r="BN325" i="88"/>
  <c r="BO325" i="88"/>
  <c r="BP325" i="88"/>
  <c r="BQ325" i="88" s="1"/>
  <c r="BN326" i="88"/>
  <c r="BO326" i="88"/>
  <c r="BP326" i="88"/>
  <c r="BQ326" i="88" s="1"/>
  <c r="BN327" i="88"/>
  <c r="BO327" i="88"/>
  <c r="BP327" i="88"/>
  <c r="BQ327" i="88" s="1"/>
  <c r="BN328" i="88"/>
  <c r="BO328" i="88"/>
  <c r="BP328" i="88"/>
  <c r="BQ328" i="88" s="1"/>
  <c r="BN329" i="88"/>
  <c r="BO329" i="88"/>
  <c r="BP329" i="88"/>
  <c r="BQ329" i="88" s="1"/>
  <c r="BN330" i="88"/>
  <c r="BO330" i="88"/>
  <c r="BP330" i="88"/>
  <c r="BQ330" i="88" s="1"/>
  <c r="BN331" i="88"/>
  <c r="BO331" i="88"/>
  <c r="BP331" i="88"/>
  <c r="BQ331" i="88" s="1"/>
  <c r="BN332" i="88"/>
  <c r="BO332" i="88"/>
  <c r="BP332" i="88"/>
  <c r="BQ332" i="88" s="1"/>
  <c r="BN333" i="88"/>
  <c r="BO333" i="88"/>
  <c r="BP333" i="88"/>
  <c r="BQ333" i="88" s="1"/>
  <c r="BN334" i="88"/>
  <c r="BO334" i="88"/>
  <c r="BP334" i="88"/>
  <c r="BQ334" i="88" s="1"/>
  <c r="BN335" i="88"/>
  <c r="BO335" i="88"/>
  <c r="BP335" i="88"/>
  <c r="BQ335" i="88" s="1"/>
  <c r="BN336" i="88"/>
  <c r="BO336" i="88"/>
  <c r="BP336" i="88"/>
  <c r="BQ336" i="88" s="1"/>
  <c r="BN337" i="88"/>
  <c r="BO337" i="88"/>
  <c r="BP337" i="88"/>
  <c r="BQ337" i="88" s="1"/>
  <c r="BN338" i="88"/>
  <c r="BO338" i="88"/>
  <c r="BP338" i="88"/>
  <c r="BQ338" i="88" s="1"/>
  <c r="BN339" i="88"/>
  <c r="BO339" i="88"/>
  <c r="BP339" i="88"/>
  <c r="BQ339" i="88" s="1"/>
  <c r="BN340" i="88"/>
  <c r="BO340" i="88"/>
  <c r="BP340" i="88"/>
  <c r="BQ340" i="88" s="1"/>
  <c r="BN341" i="88"/>
  <c r="BO341" i="88"/>
  <c r="BP341" i="88"/>
  <c r="BQ341" i="88" s="1"/>
  <c r="BN342" i="88"/>
  <c r="BO342" i="88"/>
  <c r="BP342" i="88"/>
  <c r="BQ342" i="88" s="1"/>
  <c r="BN343" i="88"/>
  <c r="BO343" i="88"/>
  <c r="BP343" i="88"/>
  <c r="BQ343" i="88" s="1"/>
  <c r="BN344" i="88"/>
  <c r="BO344" i="88"/>
  <c r="BP344" i="88"/>
  <c r="BQ344" i="88" s="1"/>
  <c r="BN345" i="88"/>
  <c r="BO345" i="88"/>
  <c r="BP345" i="88"/>
  <c r="BQ345" i="88" s="1"/>
  <c r="BN346" i="88"/>
  <c r="BO346" i="88"/>
  <c r="BP346" i="88"/>
  <c r="BQ346" i="88" s="1"/>
  <c r="BN347" i="88"/>
  <c r="BO347" i="88"/>
  <c r="BP347" i="88"/>
  <c r="BQ347" i="88" s="1"/>
  <c r="BN348" i="88"/>
  <c r="BO348" i="88"/>
  <c r="BP348" i="88"/>
  <c r="BQ348" i="88" s="1"/>
  <c r="BN349" i="88"/>
  <c r="BO349" i="88"/>
  <c r="BP349" i="88"/>
  <c r="BQ349" i="88" s="1"/>
  <c r="BN350" i="88"/>
  <c r="BO350" i="88"/>
  <c r="BP350" i="88"/>
  <c r="BQ350" i="88" s="1"/>
  <c r="BN351" i="88"/>
  <c r="BO351" i="88"/>
  <c r="BP351" i="88"/>
  <c r="BQ351" i="88" s="1"/>
  <c r="BN352" i="88"/>
  <c r="BO352" i="88"/>
  <c r="BP352" i="88"/>
  <c r="BQ352" i="88" s="1"/>
  <c r="BN353" i="88"/>
  <c r="BO353" i="88"/>
  <c r="BP353" i="88"/>
  <c r="BQ353" i="88" s="1"/>
  <c r="BN354" i="88"/>
  <c r="BO354" i="88"/>
  <c r="BP354" i="88"/>
  <c r="BQ354" i="88" s="1"/>
  <c r="BN355" i="88"/>
  <c r="BO355" i="88"/>
  <c r="BP355" i="88"/>
  <c r="BQ355" i="88" s="1"/>
  <c r="BN356" i="88"/>
  <c r="BO356" i="88"/>
  <c r="BP356" i="88"/>
  <c r="BQ356" i="88" s="1"/>
  <c r="BN357" i="88"/>
  <c r="BO357" i="88"/>
  <c r="BP357" i="88"/>
  <c r="BQ357" i="88" s="1"/>
  <c r="BN358" i="88"/>
  <c r="BO358" i="88"/>
  <c r="BP358" i="88"/>
  <c r="BQ358" i="88" s="1"/>
  <c r="BN359" i="88"/>
  <c r="BO359" i="88"/>
  <c r="BP359" i="88"/>
  <c r="BQ359" i="88" s="1"/>
  <c r="BN360" i="88"/>
  <c r="BO360" i="88"/>
  <c r="BP360" i="88"/>
  <c r="BQ360" i="88" s="1"/>
  <c r="BN361" i="88"/>
  <c r="BO361" i="88"/>
  <c r="BP361" i="88"/>
  <c r="BQ361" i="88" s="1"/>
  <c r="BN362" i="88"/>
  <c r="BO362" i="88"/>
  <c r="BP362" i="88"/>
  <c r="BQ362" i="88" s="1"/>
  <c r="BN363" i="88"/>
  <c r="BO363" i="88"/>
  <c r="BP363" i="88"/>
  <c r="BQ363" i="88" s="1"/>
  <c r="BN364" i="88"/>
  <c r="BO364" i="88"/>
  <c r="BP364" i="88"/>
  <c r="BQ364" i="88" s="1"/>
  <c r="BN365" i="88"/>
  <c r="BO365" i="88"/>
  <c r="BP365" i="88"/>
  <c r="BQ365" i="88" s="1"/>
  <c r="BN366" i="88"/>
  <c r="BO366" i="88"/>
  <c r="BP366" i="88"/>
  <c r="BQ366" i="88" s="1"/>
  <c r="BN367" i="88"/>
  <c r="BO367" i="88"/>
  <c r="BP367" i="88"/>
  <c r="BQ367" i="88" s="1"/>
  <c r="BN368" i="88"/>
  <c r="BO368" i="88"/>
  <c r="BP368" i="88"/>
  <c r="BQ368" i="88" s="1"/>
  <c r="BN369" i="88"/>
  <c r="BO369" i="88"/>
  <c r="BP369" i="88"/>
  <c r="BQ369" i="88" s="1"/>
  <c r="BN370" i="88"/>
  <c r="BO370" i="88"/>
  <c r="BP370" i="88"/>
  <c r="BQ370" i="88" s="1"/>
  <c r="BN371" i="88"/>
  <c r="BO371" i="88"/>
  <c r="BP371" i="88"/>
  <c r="BQ371" i="88" s="1"/>
  <c r="BN372" i="88"/>
  <c r="BO372" i="88"/>
  <c r="BP372" i="88"/>
  <c r="BQ372" i="88" s="1"/>
  <c r="BN373" i="88"/>
  <c r="BO373" i="88"/>
  <c r="BP373" i="88"/>
  <c r="BQ373" i="88" s="1"/>
  <c r="BN374" i="88"/>
  <c r="BO374" i="88"/>
  <c r="BP374" i="88"/>
  <c r="BQ374" i="88" s="1"/>
  <c r="BN375" i="88"/>
  <c r="BO375" i="88"/>
  <c r="BP375" i="88"/>
  <c r="BQ375" i="88" s="1"/>
  <c r="BN376" i="88"/>
  <c r="BO376" i="88"/>
  <c r="BP376" i="88"/>
  <c r="BQ376" i="88" s="1"/>
  <c r="BN377" i="88"/>
  <c r="BO377" i="88"/>
  <c r="BP377" i="88"/>
  <c r="BQ377" i="88" s="1"/>
  <c r="BN378" i="88"/>
  <c r="BO378" i="88"/>
  <c r="BP378" i="88"/>
  <c r="BQ378" i="88" s="1"/>
  <c r="BN379" i="88"/>
  <c r="BO379" i="88"/>
  <c r="BP379" i="88"/>
  <c r="BQ379" i="88" s="1"/>
  <c r="BN380" i="88"/>
  <c r="BO380" i="88"/>
  <c r="BP380" i="88"/>
  <c r="BQ380" i="88" s="1"/>
  <c r="BN381" i="88"/>
  <c r="BO381" i="88"/>
  <c r="BP381" i="88"/>
  <c r="BQ381" i="88" s="1"/>
  <c r="BN382" i="88"/>
  <c r="BO382" i="88"/>
  <c r="BP382" i="88"/>
  <c r="BQ382" i="88" s="1"/>
  <c r="BN383" i="88"/>
  <c r="BO383" i="88"/>
  <c r="BP383" i="88"/>
  <c r="BQ383" i="88" s="1"/>
  <c r="BN384" i="88"/>
  <c r="BO384" i="88"/>
  <c r="BP384" i="88"/>
  <c r="BQ384" i="88" s="1"/>
  <c r="BN385" i="88"/>
  <c r="BO385" i="88"/>
  <c r="BP385" i="88"/>
  <c r="BQ385" i="88" s="1"/>
  <c r="BN386" i="88"/>
  <c r="BO386" i="88"/>
  <c r="BP386" i="88"/>
  <c r="BQ386" i="88" s="1"/>
  <c r="BN387" i="88"/>
  <c r="BO387" i="88"/>
  <c r="BP387" i="88"/>
  <c r="BQ387" i="88" s="1"/>
  <c r="BN388" i="88"/>
  <c r="BO388" i="88"/>
  <c r="BP388" i="88"/>
  <c r="BQ388" i="88" s="1"/>
  <c r="BN389" i="88"/>
  <c r="BO389" i="88"/>
  <c r="BP389" i="88"/>
  <c r="BQ389" i="88" s="1"/>
  <c r="BN390" i="88"/>
  <c r="BO390" i="88"/>
  <c r="BP390" i="88"/>
  <c r="BQ390" i="88" s="1"/>
  <c r="BN391" i="88"/>
  <c r="BO391" i="88"/>
  <c r="BP391" i="88"/>
  <c r="BQ391" i="88" s="1"/>
  <c r="BN392" i="88"/>
  <c r="BO392" i="88"/>
  <c r="BP392" i="88"/>
  <c r="BQ392" i="88" s="1"/>
  <c r="BN393" i="88"/>
  <c r="BO393" i="88"/>
  <c r="BP393" i="88"/>
  <c r="BQ393" i="88" s="1"/>
  <c r="BN394" i="88"/>
  <c r="BO394" i="88"/>
  <c r="BP394" i="88"/>
  <c r="BQ394" i="88" s="1"/>
  <c r="BN395" i="88"/>
  <c r="BO395" i="88"/>
  <c r="BP395" i="88"/>
  <c r="BQ395" i="88" s="1"/>
  <c r="BN396" i="88"/>
  <c r="BO396" i="88"/>
  <c r="BP396" i="88"/>
  <c r="BQ396" i="88" s="1"/>
  <c r="BN397" i="88"/>
  <c r="BO397" i="88"/>
  <c r="BP397" i="88"/>
  <c r="BQ397" i="88" s="1"/>
  <c r="BN398" i="88"/>
  <c r="BO398" i="88"/>
  <c r="BP398" i="88"/>
  <c r="BQ398" i="88" s="1"/>
  <c r="BN399" i="88"/>
  <c r="BO399" i="88"/>
  <c r="BP399" i="88"/>
  <c r="BQ399" i="88" s="1"/>
  <c r="BN400" i="88"/>
  <c r="BO400" i="88"/>
  <c r="BP400" i="88"/>
  <c r="BQ400" i="88" s="1"/>
  <c r="BN401" i="88"/>
  <c r="BO401" i="88"/>
  <c r="BP401" i="88"/>
  <c r="BQ401" i="88" s="1"/>
  <c r="BN402" i="88"/>
  <c r="BO402" i="88"/>
  <c r="BP402" i="88"/>
  <c r="BQ402" i="88" s="1"/>
  <c r="BN403" i="88"/>
  <c r="BO403" i="88"/>
  <c r="BP403" i="88"/>
  <c r="BQ403" i="88" s="1"/>
  <c r="BN404" i="88"/>
  <c r="BO404" i="88"/>
  <c r="BP404" i="88"/>
  <c r="BQ404" i="88" s="1"/>
  <c r="BN405" i="88"/>
  <c r="BO405" i="88"/>
  <c r="BP405" i="88"/>
  <c r="BQ405" i="88" s="1"/>
  <c r="BN406" i="88"/>
  <c r="BO406" i="88"/>
  <c r="BP406" i="88"/>
  <c r="BQ406" i="88" s="1"/>
  <c r="BN407" i="88"/>
  <c r="BO407" i="88"/>
  <c r="BP407" i="88"/>
  <c r="BQ407" i="88" s="1"/>
  <c r="BN408" i="88"/>
  <c r="BO408" i="88"/>
  <c r="BP408" i="88"/>
  <c r="BQ408" i="88" s="1"/>
  <c r="BN409" i="88"/>
  <c r="BO409" i="88"/>
  <c r="BP409" i="88"/>
  <c r="BQ409" i="88" s="1"/>
  <c r="BN410" i="88"/>
  <c r="BO410" i="88"/>
  <c r="BP410" i="88"/>
  <c r="BQ410" i="88" s="1"/>
  <c r="BN411" i="88"/>
  <c r="BO411" i="88"/>
  <c r="BP411" i="88"/>
  <c r="BQ411" i="88" s="1"/>
  <c r="BN412" i="88"/>
  <c r="BO412" i="88"/>
  <c r="BP412" i="88"/>
  <c r="BQ412" i="88" s="1"/>
  <c r="BN413" i="88"/>
  <c r="BO413" i="88"/>
  <c r="BP413" i="88"/>
  <c r="BQ413" i="88" s="1"/>
  <c r="BN414" i="88"/>
  <c r="BO414" i="88"/>
  <c r="BP414" i="88"/>
  <c r="BQ414" i="88" s="1"/>
  <c r="BN415" i="88"/>
  <c r="BO415" i="88"/>
  <c r="BP415" i="88"/>
  <c r="BQ415" i="88" s="1"/>
  <c r="BN416" i="88"/>
  <c r="BO416" i="88"/>
  <c r="BP416" i="88"/>
  <c r="BQ416" i="88" s="1"/>
  <c r="BN417" i="88"/>
  <c r="BO417" i="88"/>
  <c r="BP417" i="88"/>
  <c r="BQ417" i="88" s="1"/>
  <c r="BN418" i="88"/>
  <c r="BO418" i="88"/>
  <c r="BP418" i="88"/>
  <c r="BQ418" i="88" s="1"/>
  <c r="BN419" i="88"/>
  <c r="BO419" i="88"/>
  <c r="BP419" i="88"/>
  <c r="BQ419" i="88" s="1"/>
  <c r="BN420" i="88"/>
  <c r="BO420" i="88"/>
  <c r="BP420" i="88"/>
  <c r="BQ420" i="88" s="1"/>
  <c r="BN421" i="88"/>
  <c r="BO421" i="88"/>
  <c r="BP421" i="88"/>
  <c r="BQ421" i="88" s="1"/>
  <c r="BN422" i="88"/>
  <c r="BO422" i="88"/>
  <c r="BP422" i="88"/>
  <c r="BQ422" i="88" s="1"/>
  <c r="BN423" i="88"/>
  <c r="BO423" i="88"/>
  <c r="BP423" i="88"/>
  <c r="BQ423" i="88" s="1"/>
  <c r="BN424" i="88"/>
  <c r="BO424" i="88"/>
  <c r="BP424" i="88"/>
  <c r="BQ424" i="88" s="1"/>
  <c r="BN425" i="88"/>
  <c r="BO425" i="88"/>
  <c r="BP425" i="88"/>
  <c r="BQ425" i="88" s="1"/>
  <c r="BN426" i="88"/>
  <c r="BO426" i="88"/>
  <c r="BP426" i="88"/>
  <c r="BQ426" i="88" s="1"/>
  <c r="BN427" i="88"/>
  <c r="BO427" i="88"/>
  <c r="BP427" i="88"/>
  <c r="BQ427" i="88" s="1"/>
  <c r="BN428" i="88"/>
  <c r="BO428" i="88"/>
  <c r="BP428" i="88"/>
  <c r="BQ428" i="88" s="1"/>
  <c r="BN429" i="88"/>
  <c r="BO429" i="88"/>
  <c r="BP429" i="88"/>
  <c r="BQ429" i="88" s="1"/>
  <c r="BN430" i="88"/>
  <c r="BO430" i="88"/>
  <c r="BP430" i="88"/>
  <c r="BQ430" i="88" s="1"/>
  <c r="BN431" i="88"/>
  <c r="BO431" i="88"/>
  <c r="BP431" i="88"/>
  <c r="BQ431" i="88" s="1"/>
  <c r="BN432" i="88"/>
  <c r="BO432" i="88"/>
  <c r="BP432" i="88"/>
  <c r="BQ432" i="88" s="1"/>
  <c r="BN433" i="88"/>
  <c r="BO433" i="88"/>
  <c r="BP433" i="88"/>
  <c r="BQ433" i="88" s="1"/>
  <c r="BN434" i="88"/>
  <c r="BO434" i="88"/>
  <c r="BP434" i="88"/>
  <c r="BQ434" i="88" s="1"/>
  <c r="BN435" i="88"/>
  <c r="BO435" i="88"/>
  <c r="BP435" i="88"/>
  <c r="BQ435" i="88" s="1"/>
  <c r="BN436" i="88"/>
  <c r="BO436" i="88"/>
  <c r="BP436" i="88"/>
  <c r="BQ436" i="88" s="1"/>
  <c r="BN437" i="88"/>
  <c r="BO437" i="88"/>
  <c r="BP437" i="88"/>
  <c r="BQ437" i="88" s="1"/>
  <c r="BN438" i="88"/>
  <c r="BO438" i="88"/>
  <c r="BP438" i="88"/>
  <c r="BQ438" i="88" s="1"/>
  <c r="BN439" i="88"/>
  <c r="BO439" i="88"/>
  <c r="BP439" i="88"/>
  <c r="BQ439" i="88" s="1"/>
  <c r="BN440" i="88"/>
  <c r="BO440" i="88"/>
  <c r="BP440" i="88"/>
  <c r="BQ440" i="88" s="1"/>
  <c r="BN441" i="88"/>
  <c r="BO441" i="88"/>
  <c r="BP441" i="88"/>
  <c r="BQ441" i="88" s="1"/>
  <c r="BN442" i="88"/>
  <c r="BO442" i="88"/>
  <c r="BP442" i="88"/>
  <c r="BQ442" i="88" s="1"/>
  <c r="BN443" i="88"/>
  <c r="BO443" i="88"/>
  <c r="BP443" i="88"/>
  <c r="BQ443" i="88" s="1"/>
  <c r="BN444" i="88"/>
  <c r="BO444" i="88"/>
  <c r="BP444" i="88"/>
  <c r="BQ444" i="88" s="1"/>
  <c r="BN445" i="88"/>
  <c r="BO445" i="88"/>
  <c r="BP445" i="88"/>
  <c r="BQ445" i="88" s="1"/>
  <c r="BN446" i="88"/>
  <c r="BO446" i="88"/>
  <c r="BP446" i="88"/>
  <c r="BQ446" i="88" s="1"/>
  <c r="BN447" i="88"/>
  <c r="BO447" i="88"/>
  <c r="BP447" i="88"/>
  <c r="BQ447" i="88" s="1"/>
  <c r="BN448" i="88"/>
  <c r="BO448" i="88"/>
  <c r="BP448" i="88"/>
  <c r="BQ448" i="88" s="1"/>
  <c r="BN449" i="88"/>
  <c r="BO449" i="88"/>
  <c r="BP449" i="88"/>
  <c r="BQ449" i="88" s="1"/>
  <c r="BN450" i="88"/>
  <c r="BO450" i="88"/>
  <c r="BP450" i="88"/>
  <c r="BQ450" i="88" s="1"/>
  <c r="BN451" i="88"/>
  <c r="BO451" i="88"/>
  <c r="BP451" i="88"/>
  <c r="BQ451" i="88" s="1"/>
  <c r="BN452" i="88"/>
  <c r="BO452" i="88"/>
  <c r="BP452" i="88"/>
  <c r="BQ452" i="88" s="1"/>
  <c r="BN453" i="88"/>
  <c r="BO453" i="88"/>
  <c r="BP453" i="88"/>
  <c r="BQ453" i="88" s="1"/>
  <c r="BN454" i="88"/>
  <c r="BO454" i="88"/>
  <c r="BP454" i="88"/>
  <c r="BQ454" i="88" s="1"/>
  <c r="BN455" i="88"/>
  <c r="BO455" i="88"/>
  <c r="BP455" i="88"/>
  <c r="BQ455" i="88" s="1"/>
  <c r="BN456" i="88"/>
  <c r="BO456" i="88"/>
  <c r="BP456" i="88"/>
  <c r="BQ456" i="88" s="1"/>
  <c r="BN457" i="88"/>
  <c r="BO457" i="88"/>
  <c r="BP457" i="88"/>
  <c r="BQ457" i="88" s="1"/>
  <c r="BN458" i="88"/>
  <c r="BO458" i="88"/>
  <c r="BP458" i="88"/>
  <c r="BQ458" i="88" s="1"/>
  <c r="BN459" i="88"/>
  <c r="BO459" i="88"/>
  <c r="BP459" i="88"/>
  <c r="BQ459" i="88" s="1"/>
  <c r="BN460" i="88"/>
  <c r="BO460" i="88"/>
  <c r="BP460" i="88"/>
  <c r="BQ460" i="88" s="1"/>
  <c r="BN461" i="88"/>
  <c r="BO461" i="88"/>
  <c r="BP461" i="88"/>
  <c r="BQ461" i="88" s="1"/>
  <c r="BN462" i="88"/>
  <c r="BO462" i="88"/>
  <c r="BP462" i="88"/>
  <c r="BQ462" i="88" s="1"/>
  <c r="BN463" i="88"/>
  <c r="BO463" i="88"/>
  <c r="BP463" i="88"/>
  <c r="BQ463" i="88" s="1"/>
  <c r="BN464" i="88"/>
  <c r="BO464" i="88"/>
  <c r="BP464" i="88"/>
  <c r="BQ464" i="88" s="1"/>
  <c r="BN465" i="88"/>
  <c r="BO465" i="88"/>
  <c r="BP465" i="88"/>
  <c r="BQ465" i="88" s="1"/>
  <c r="BN466" i="88"/>
  <c r="BO466" i="88"/>
  <c r="BP466" i="88"/>
  <c r="BQ466" i="88" s="1"/>
  <c r="BN467" i="88"/>
  <c r="BO467" i="88"/>
  <c r="BP467" i="88"/>
  <c r="BQ467" i="88" s="1"/>
  <c r="BN468" i="88"/>
  <c r="BO468" i="88"/>
  <c r="BP468" i="88"/>
  <c r="BQ468" i="88" s="1"/>
  <c r="BN469" i="88"/>
  <c r="BO469" i="88"/>
  <c r="BP469" i="88"/>
  <c r="BQ469" i="88" s="1"/>
  <c r="BN470" i="88"/>
  <c r="BO470" i="88"/>
  <c r="BP470" i="88"/>
  <c r="BQ470" i="88" s="1"/>
  <c r="BN471" i="88"/>
  <c r="BO471" i="88"/>
  <c r="BP471" i="88"/>
  <c r="BQ471" i="88" s="1"/>
  <c r="BN472" i="88"/>
  <c r="BO472" i="88"/>
  <c r="BP472" i="88"/>
  <c r="BQ472" i="88" s="1"/>
  <c r="BN473" i="88"/>
  <c r="BO473" i="88"/>
  <c r="BP473" i="88"/>
  <c r="BQ473" i="88" s="1"/>
  <c r="BN474" i="88"/>
  <c r="BO474" i="88"/>
  <c r="BP474" i="88"/>
  <c r="BQ474" i="88" s="1"/>
  <c r="BN475" i="88"/>
  <c r="BO475" i="88"/>
  <c r="BP475" i="88"/>
  <c r="BQ475" i="88" s="1"/>
  <c r="BN476" i="88"/>
  <c r="BO476" i="88"/>
  <c r="BP476" i="88"/>
  <c r="BQ476" i="88" s="1"/>
  <c r="BN477" i="88"/>
  <c r="BO477" i="88"/>
  <c r="BP477" i="88"/>
  <c r="BQ477" i="88" s="1"/>
  <c r="BN478" i="88"/>
  <c r="BO478" i="88"/>
  <c r="BP478" i="88"/>
  <c r="BQ478" i="88" s="1"/>
  <c r="BN479" i="88"/>
  <c r="BO479" i="88"/>
  <c r="BP479" i="88"/>
  <c r="BQ479" i="88" s="1"/>
  <c r="BN480" i="88"/>
  <c r="BO480" i="88"/>
  <c r="BP480" i="88"/>
  <c r="BQ480" i="88" s="1"/>
  <c r="BN481" i="88"/>
  <c r="BO481" i="88"/>
  <c r="BP481" i="88"/>
  <c r="BQ481" i="88" s="1"/>
  <c r="BN482" i="88"/>
  <c r="BO482" i="88"/>
  <c r="BP482" i="88"/>
  <c r="BQ482" i="88" s="1"/>
  <c r="BN483" i="88"/>
  <c r="BO483" i="88"/>
  <c r="BP483" i="88"/>
  <c r="BQ483" i="88" s="1"/>
  <c r="BN484" i="88"/>
  <c r="BO484" i="88"/>
  <c r="BP484" i="88"/>
  <c r="BQ484" i="88" s="1"/>
  <c r="BN485" i="88"/>
  <c r="BO485" i="88"/>
  <c r="BP485" i="88"/>
  <c r="BQ485" i="88" s="1"/>
  <c r="BN486" i="88"/>
  <c r="BO486" i="88"/>
  <c r="BP486" i="88"/>
  <c r="BQ486" i="88" s="1"/>
  <c r="BN487" i="88"/>
  <c r="BO487" i="88"/>
  <c r="BP487" i="88"/>
  <c r="BQ487" i="88" s="1"/>
  <c r="BN488" i="88"/>
  <c r="BO488" i="88"/>
  <c r="BP488" i="88"/>
  <c r="BQ488" i="88" s="1"/>
  <c r="BN489" i="88"/>
  <c r="BO489" i="88"/>
  <c r="BP489" i="88"/>
  <c r="BQ489" i="88" s="1"/>
  <c r="BN490" i="88"/>
  <c r="BO490" i="88"/>
  <c r="BP490" i="88"/>
  <c r="BQ490" i="88" s="1"/>
  <c r="BN491" i="88"/>
  <c r="BO491" i="88"/>
  <c r="BP491" i="88"/>
  <c r="BQ491" i="88" s="1"/>
  <c r="BN492" i="88"/>
  <c r="BO492" i="88"/>
  <c r="BP492" i="88"/>
  <c r="BQ492" i="88" s="1"/>
  <c r="BN493" i="88"/>
  <c r="BO493" i="88"/>
  <c r="BP493" i="88"/>
  <c r="BQ493" i="88" s="1"/>
  <c r="BN494" i="88"/>
  <c r="BO494" i="88"/>
  <c r="BP494" i="88"/>
  <c r="BQ494" i="88" s="1"/>
  <c r="BN495" i="88"/>
  <c r="BO495" i="88"/>
  <c r="BP495" i="88"/>
  <c r="BQ495" i="88" s="1"/>
  <c r="BN496" i="88"/>
  <c r="BO496" i="88"/>
  <c r="BP496" i="88"/>
  <c r="BQ496" i="88" s="1"/>
  <c r="BN497" i="88"/>
  <c r="BO497" i="88"/>
  <c r="BP497" i="88"/>
  <c r="BQ497" i="88" s="1"/>
  <c r="BN498" i="88"/>
  <c r="BO498" i="88"/>
  <c r="BP498" i="88"/>
  <c r="BQ498" i="88" s="1"/>
  <c r="BN499" i="88"/>
  <c r="BO499" i="88"/>
  <c r="BP499" i="88"/>
  <c r="BQ499" i="88" s="1"/>
  <c r="BN500" i="88"/>
  <c r="BO500" i="88"/>
  <c r="BP500" i="88"/>
  <c r="BQ500" i="88" s="1"/>
  <c r="BN501" i="88"/>
  <c r="BO501" i="88"/>
  <c r="BP501" i="88"/>
  <c r="BQ501" i="88" s="1"/>
  <c r="BN502" i="88"/>
  <c r="BO502" i="88"/>
  <c r="BP502" i="88"/>
  <c r="BQ502" i="88" s="1"/>
  <c r="BN503" i="88"/>
  <c r="BO503" i="88"/>
  <c r="BP503" i="88"/>
  <c r="BQ503" i="88" s="1"/>
  <c r="BN504" i="88"/>
  <c r="BO504" i="88"/>
  <c r="BP504" i="88"/>
  <c r="BQ504" i="88" s="1"/>
  <c r="BN505" i="88"/>
  <c r="BO505" i="88"/>
  <c r="BP505" i="88"/>
  <c r="BQ505" i="88" s="1"/>
  <c r="J8" i="88"/>
  <c r="J9" i="88"/>
  <c r="J10" i="88"/>
  <c r="J11" i="88"/>
  <c r="J12" i="88"/>
  <c r="J13" i="88"/>
  <c r="J14" i="88"/>
  <c r="J15" i="88"/>
  <c r="J16" i="88"/>
  <c r="J17" i="88"/>
  <c r="J18" i="88"/>
  <c r="J19" i="88"/>
  <c r="J20" i="88"/>
  <c r="J21" i="88"/>
  <c r="J22" i="88"/>
  <c r="J23" i="88"/>
  <c r="J24" i="88"/>
  <c r="J25" i="88"/>
  <c r="J26" i="88"/>
  <c r="J27" i="88"/>
  <c r="J28" i="88"/>
  <c r="J29" i="88"/>
  <c r="J30" i="88"/>
  <c r="J31" i="88"/>
  <c r="J32" i="88"/>
  <c r="J33" i="88"/>
  <c r="J34" i="88"/>
  <c r="J35" i="88"/>
  <c r="J36" i="88"/>
  <c r="J37" i="88"/>
  <c r="J38" i="88"/>
  <c r="J39" i="88"/>
  <c r="J40" i="88"/>
  <c r="J41" i="88"/>
  <c r="J42" i="88"/>
  <c r="J43" i="88"/>
  <c r="J44" i="88"/>
  <c r="J45" i="88"/>
  <c r="J46" i="88"/>
  <c r="J47" i="88"/>
  <c r="J48" i="88"/>
  <c r="J49" i="88"/>
  <c r="J50" i="88"/>
  <c r="J51" i="88"/>
  <c r="J52" i="88"/>
  <c r="J53" i="88"/>
  <c r="J54" i="88"/>
  <c r="J55" i="88"/>
  <c r="J56" i="88"/>
  <c r="J57" i="88"/>
  <c r="J58" i="88"/>
  <c r="J59" i="88"/>
  <c r="J60" i="88"/>
  <c r="J61" i="88"/>
  <c r="J62" i="88"/>
  <c r="J63" i="88"/>
  <c r="J64" i="88"/>
  <c r="J65" i="88"/>
  <c r="J66" i="88"/>
  <c r="J67" i="88"/>
  <c r="J68" i="88"/>
  <c r="J69" i="88"/>
  <c r="J70" i="88"/>
  <c r="J71" i="88"/>
  <c r="J72" i="88"/>
  <c r="J73" i="88"/>
  <c r="J74" i="88"/>
  <c r="J75" i="88"/>
  <c r="J76" i="88"/>
  <c r="J77" i="88"/>
  <c r="J78" i="88"/>
  <c r="J79" i="88"/>
  <c r="J80" i="88"/>
  <c r="J81" i="88"/>
  <c r="J82" i="88"/>
  <c r="J83" i="88"/>
  <c r="J84" i="88"/>
  <c r="J85" i="88"/>
  <c r="J86" i="88"/>
  <c r="J87" i="88"/>
  <c r="J88" i="88"/>
  <c r="J89" i="88"/>
  <c r="J90" i="88"/>
  <c r="J91" i="88"/>
  <c r="J92" i="88"/>
  <c r="J93" i="88"/>
  <c r="J94" i="88"/>
  <c r="J95" i="88"/>
  <c r="J96" i="88"/>
  <c r="J97" i="88"/>
  <c r="J98" i="88"/>
  <c r="J99" i="88"/>
  <c r="J100" i="88"/>
  <c r="J101" i="88"/>
  <c r="J102" i="88"/>
  <c r="J103" i="88"/>
  <c r="J104" i="88"/>
  <c r="J105" i="88"/>
  <c r="J106" i="88"/>
  <c r="J107" i="88"/>
  <c r="J108" i="88"/>
  <c r="J109" i="88"/>
  <c r="J110" i="88"/>
  <c r="J111" i="88"/>
  <c r="J112" i="88"/>
  <c r="J113" i="88"/>
  <c r="J114" i="88"/>
  <c r="J115" i="88"/>
  <c r="J116" i="88"/>
  <c r="J117" i="88"/>
  <c r="J118" i="88"/>
  <c r="J119" i="88"/>
  <c r="J120" i="88"/>
  <c r="J121" i="88"/>
  <c r="J122" i="88"/>
  <c r="J123" i="88"/>
  <c r="J124" i="88"/>
  <c r="J125" i="88"/>
  <c r="J126" i="88"/>
  <c r="J127" i="88"/>
  <c r="J128" i="88"/>
  <c r="J129" i="88"/>
  <c r="J130" i="88"/>
  <c r="J131" i="88"/>
  <c r="J132" i="88"/>
  <c r="J133" i="88"/>
  <c r="J134" i="88"/>
  <c r="J135" i="88"/>
  <c r="J136" i="88"/>
  <c r="J137" i="88"/>
  <c r="J138" i="88"/>
  <c r="J139" i="88"/>
  <c r="J140" i="88"/>
  <c r="J141" i="88"/>
  <c r="J142" i="88"/>
  <c r="J143" i="88"/>
  <c r="J144" i="88"/>
  <c r="J145" i="88"/>
  <c r="J146" i="88"/>
  <c r="J147" i="88"/>
  <c r="J148" i="88"/>
  <c r="J149" i="88"/>
  <c r="J150" i="88"/>
  <c r="J151" i="88"/>
  <c r="J152" i="88"/>
  <c r="J153" i="88"/>
  <c r="J154" i="88"/>
  <c r="J155" i="88"/>
  <c r="J156" i="88"/>
  <c r="J157" i="88"/>
  <c r="J158" i="88"/>
  <c r="J159" i="88"/>
  <c r="J160" i="88"/>
  <c r="J161" i="88"/>
  <c r="J162" i="88"/>
  <c r="J163" i="88"/>
  <c r="J164" i="88"/>
  <c r="J165" i="88"/>
  <c r="J166" i="88"/>
  <c r="J167" i="88"/>
  <c r="J168" i="88"/>
  <c r="J169" i="88"/>
  <c r="J170" i="88"/>
  <c r="J171" i="88"/>
  <c r="J172" i="88"/>
  <c r="J173" i="88"/>
  <c r="J174" i="88"/>
  <c r="J175" i="88"/>
  <c r="J176" i="88"/>
  <c r="J177" i="88"/>
  <c r="J178" i="88"/>
  <c r="J179" i="88"/>
  <c r="J180" i="88"/>
  <c r="J181" i="88"/>
  <c r="J182" i="88"/>
  <c r="J183" i="88"/>
  <c r="J184" i="88"/>
  <c r="J185" i="88"/>
  <c r="J186" i="88"/>
  <c r="J187" i="88"/>
  <c r="J188" i="88"/>
  <c r="J189" i="88"/>
  <c r="J190" i="88"/>
  <c r="J191" i="88"/>
  <c r="J192" i="88"/>
  <c r="J193" i="88"/>
  <c r="J194" i="88"/>
  <c r="J195" i="88"/>
  <c r="J196" i="88"/>
  <c r="J197" i="88"/>
  <c r="J198" i="88"/>
  <c r="J199" i="88"/>
  <c r="J200" i="88"/>
  <c r="J201" i="88"/>
  <c r="J202" i="88"/>
  <c r="J203" i="88"/>
  <c r="J204" i="88"/>
  <c r="J205" i="88"/>
  <c r="J206" i="88"/>
  <c r="J207" i="88"/>
  <c r="J208" i="88"/>
  <c r="J209" i="88"/>
  <c r="J210" i="88"/>
  <c r="J211" i="88"/>
  <c r="J212" i="88"/>
  <c r="J213" i="88"/>
  <c r="J214" i="88"/>
  <c r="J215" i="88"/>
  <c r="J216" i="88"/>
  <c r="J217" i="88"/>
  <c r="J218" i="88"/>
  <c r="J219" i="88"/>
  <c r="J220" i="88"/>
  <c r="J221" i="88"/>
  <c r="J222" i="88"/>
  <c r="J223" i="88"/>
  <c r="J224" i="88"/>
  <c r="J225" i="88"/>
  <c r="J226" i="88"/>
  <c r="J227" i="88"/>
  <c r="J228" i="88"/>
  <c r="J229" i="88"/>
  <c r="J230" i="88"/>
  <c r="J231" i="88"/>
  <c r="J232" i="88"/>
  <c r="J233" i="88"/>
  <c r="J234" i="88"/>
  <c r="J235" i="88"/>
  <c r="J236" i="88"/>
  <c r="J237" i="88"/>
  <c r="J238" i="88"/>
  <c r="J239" i="88"/>
  <c r="J240" i="88"/>
  <c r="J241" i="88"/>
  <c r="J242" i="88"/>
  <c r="J243" i="88"/>
  <c r="J244" i="88"/>
  <c r="J245" i="88"/>
  <c r="J246" i="88"/>
  <c r="J247" i="88"/>
  <c r="J248" i="88"/>
  <c r="J249" i="88"/>
  <c r="J250" i="88"/>
  <c r="J251" i="88"/>
  <c r="J252" i="88"/>
  <c r="J253" i="88"/>
  <c r="J254" i="88"/>
  <c r="J255" i="88"/>
  <c r="J256" i="88"/>
  <c r="J257" i="88"/>
  <c r="J258" i="88"/>
  <c r="J259" i="88"/>
  <c r="J260" i="88"/>
  <c r="J261" i="88"/>
  <c r="J262" i="88"/>
  <c r="J263" i="88"/>
  <c r="J264" i="88"/>
  <c r="J265" i="88"/>
  <c r="J266" i="88"/>
  <c r="J267" i="88"/>
  <c r="J268" i="88"/>
  <c r="J269" i="88"/>
  <c r="J270" i="88"/>
  <c r="J271" i="88"/>
  <c r="J272" i="88"/>
  <c r="J273" i="88"/>
  <c r="J274" i="88"/>
  <c r="J275" i="88"/>
  <c r="J276" i="88"/>
  <c r="J277" i="88"/>
  <c r="J278" i="88"/>
  <c r="J279" i="88"/>
  <c r="J280" i="88"/>
  <c r="J281" i="88"/>
  <c r="J282" i="88"/>
  <c r="J283" i="88"/>
  <c r="J284" i="88"/>
  <c r="J285" i="88"/>
  <c r="J286" i="88"/>
  <c r="J287" i="88"/>
  <c r="J288" i="88"/>
  <c r="J289" i="88"/>
  <c r="J290" i="88"/>
  <c r="J291" i="88"/>
  <c r="J292" i="88"/>
  <c r="J293" i="88"/>
  <c r="J294" i="88"/>
  <c r="J295" i="88"/>
  <c r="J296" i="88"/>
  <c r="J297" i="88"/>
  <c r="J298" i="88"/>
  <c r="J299" i="88"/>
  <c r="J300" i="88"/>
  <c r="J301" i="88"/>
  <c r="J302" i="88"/>
  <c r="J303" i="88"/>
  <c r="J304" i="88"/>
  <c r="J305" i="88"/>
  <c r="J306" i="88"/>
  <c r="J307" i="88"/>
  <c r="J308" i="88"/>
  <c r="J309" i="88"/>
  <c r="J310" i="88"/>
  <c r="J311" i="88"/>
  <c r="J312" i="88"/>
  <c r="J313" i="88"/>
  <c r="J314" i="88"/>
  <c r="J315" i="88"/>
  <c r="J316" i="88"/>
  <c r="J317" i="88"/>
  <c r="J318" i="88"/>
  <c r="J319" i="88"/>
  <c r="J320" i="88"/>
  <c r="J321" i="88"/>
  <c r="J322" i="88"/>
  <c r="J323" i="88"/>
  <c r="J324" i="88"/>
  <c r="J325" i="88"/>
  <c r="J326" i="88"/>
  <c r="J327" i="88"/>
  <c r="J328" i="88"/>
  <c r="J329" i="88"/>
  <c r="J330" i="88"/>
  <c r="J331" i="88"/>
  <c r="J332" i="88"/>
  <c r="J333" i="88"/>
  <c r="J334" i="88"/>
  <c r="J335" i="88"/>
  <c r="J336" i="88"/>
  <c r="J337" i="88"/>
  <c r="J338" i="88"/>
  <c r="J339" i="88"/>
  <c r="J340" i="88"/>
  <c r="J341" i="88"/>
  <c r="J342" i="88"/>
  <c r="J343" i="88"/>
  <c r="J344" i="88"/>
  <c r="J345" i="88"/>
  <c r="J346" i="88"/>
  <c r="J347" i="88"/>
  <c r="J348" i="88"/>
  <c r="J349" i="88"/>
  <c r="J350" i="88"/>
  <c r="J351" i="88"/>
  <c r="J352" i="88"/>
  <c r="J353" i="88"/>
  <c r="J354" i="88"/>
  <c r="J355" i="88"/>
  <c r="J356" i="88"/>
  <c r="J357" i="88"/>
  <c r="J358" i="88"/>
  <c r="J359" i="88"/>
  <c r="J360" i="88"/>
  <c r="J361" i="88"/>
  <c r="J362" i="88"/>
  <c r="J363" i="88"/>
  <c r="J364" i="88"/>
  <c r="J365" i="88"/>
  <c r="J366" i="88"/>
  <c r="J367" i="88"/>
  <c r="J368" i="88"/>
  <c r="J369" i="88"/>
  <c r="J370" i="88"/>
  <c r="J371" i="88"/>
  <c r="J372" i="88"/>
  <c r="J373" i="88"/>
  <c r="J374" i="88"/>
  <c r="J375" i="88"/>
  <c r="J376" i="88"/>
  <c r="J377" i="88"/>
  <c r="J378" i="88"/>
  <c r="J379" i="88"/>
  <c r="J380" i="88"/>
  <c r="J381" i="88"/>
  <c r="J382" i="88"/>
  <c r="J383" i="88"/>
  <c r="J384" i="88"/>
  <c r="J385" i="88"/>
  <c r="J386" i="88"/>
  <c r="J387" i="88"/>
  <c r="J388" i="88"/>
  <c r="J389" i="88"/>
  <c r="J390" i="88"/>
  <c r="J391" i="88"/>
  <c r="J392" i="88"/>
  <c r="J393" i="88"/>
  <c r="J394" i="88"/>
  <c r="J395" i="88"/>
  <c r="J396" i="88"/>
  <c r="J397" i="88"/>
  <c r="J398" i="88"/>
  <c r="J399" i="88"/>
  <c r="J400" i="88"/>
  <c r="J401" i="88"/>
  <c r="J402" i="88"/>
  <c r="J403" i="88"/>
  <c r="J404" i="88"/>
  <c r="J405" i="88"/>
  <c r="J406" i="88"/>
  <c r="J407" i="88"/>
  <c r="J408" i="88"/>
  <c r="J409" i="88"/>
  <c r="J410" i="88"/>
  <c r="J411" i="88"/>
  <c r="J412" i="88"/>
  <c r="J413" i="88"/>
  <c r="J414" i="88"/>
  <c r="J415" i="88"/>
  <c r="J416" i="88"/>
  <c r="J417" i="88"/>
  <c r="J418" i="88"/>
  <c r="J419" i="88"/>
  <c r="J420" i="88"/>
  <c r="J421" i="88"/>
  <c r="J422" i="88"/>
  <c r="J423" i="88"/>
  <c r="J424" i="88"/>
  <c r="J425" i="88"/>
  <c r="J426" i="88"/>
  <c r="J427" i="88"/>
  <c r="J428" i="88"/>
  <c r="J429" i="88"/>
  <c r="J430" i="88"/>
  <c r="J431" i="88"/>
  <c r="J432" i="88"/>
  <c r="J433" i="88"/>
  <c r="J434" i="88"/>
  <c r="J435" i="88"/>
  <c r="J436" i="88"/>
  <c r="J437" i="88"/>
  <c r="J438" i="88"/>
  <c r="J439" i="88"/>
  <c r="J440" i="88"/>
  <c r="J441" i="88"/>
  <c r="J442" i="88"/>
  <c r="J443" i="88"/>
  <c r="J444" i="88"/>
  <c r="J445" i="88"/>
  <c r="J446" i="88"/>
  <c r="J447" i="88"/>
  <c r="J448" i="88"/>
  <c r="J449" i="88"/>
  <c r="J450" i="88"/>
  <c r="J451" i="88"/>
  <c r="J452" i="88"/>
  <c r="J453" i="88"/>
  <c r="J454" i="88"/>
  <c r="J455" i="88"/>
  <c r="J456" i="88"/>
  <c r="J457" i="88"/>
  <c r="J458" i="88"/>
  <c r="J459" i="88"/>
  <c r="J460" i="88"/>
  <c r="J461" i="88"/>
  <c r="J462" i="88"/>
  <c r="J463" i="88"/>
  <c r="J464" i="88"/>
  <c r="J465" i="88"/>
  <c r="J466" i="88"/>
  <c r="J467" i="88"/>
  <c r="J468" i="88"/>
  <c r="J469" i="88"/>
  <c r="J470" i="88"/>
  <c r="J471" i="88"/>
  <c r="J472" i="88"/>
  <c r="J473" i="88"/>
  <c r="J474" i="88"/>
  <c r="J475" i="88"/>
  <c r="J476" i="88"/>
  <c r="J477" i="88"/>
  <c r="J478" i="88"/>
  <c r="J479" i="88"/>
  <c r="J480" i="88"/>
  <c r="J481" i="88"/>
  <c r="J482" i="88"/>
  <c r="J483" i="88"/>
  <c r="J484" i="88"/>
  <c r="J485" i="88"/>
  <c r="J486" i="88"/>
  <c r="J487" i="88"/>
  <c r="J488" i="88"/>
  <c r="J489" i="88"/>
  <c r="J490" i="88"/>
  <c r="J491" i="88"/>
  <c r="J492" i="88"/>
  <c r="J493" i="88"/>
  <c r="J494" i="88"/>
  <c r="J495" i="88"/>
  <c r="J496" i="88"/>
  <c r="J497" i="88"/>
  <c r="J498" i="88"/>
  <c r="J499" i="88"/>
  <c r="J500" i="88"/>
  <c r="J501" i="88"/>
  <c r="J502" i="88"/>
  <c r="J503" i="88"/>
  <c r="J504" i="88"/>
  <c r="J505" i="88"/>
  <c r="F8" i="88"/>
  <c r="F9" i="88"/>
  <c r="F10" i="88"/>
  <c r="F11" i="88"/>
  <c r="F12" i="88"/>
  <c r="F13" i="88"/>
  <c r="F14" i="88"/>
  <c r="F15" i="88"/>
  <c r="F16" i="88"/>
  <c r="F17" i="88"/>
  <c r="F18" i="88"/>
  <c r="F19" i="88"/>
  <c r="F20" i="88"/>
  <c r="F21" i="88"/>
  <c r="F22" i="88"/>
  <c r="F23" i="88"/>
  <c r="F24" i="88"/>
  <c r="F25" i="88"/>
  <c r="F26" i="88"/>
  <c r="F27" i="88"/>
  <c r="F28" i="88"/>
  <c r="F29" i="88"/>
  <c r="F30" i="88"/>
  <c r="F31" i="88"/>
  <c r="F32" i="88"/>
  <c r="F33" i="88"/>
  <c r="F34" i="88"/>
  <c r="F35" i="88"/>
  <c r="F36" i="88"/>
  <c r="F37" i="88"/>
  <c r="F38" i="88"/>
  <c r="F39" i="88"/>
  <c r="F40" i="88"/>
  <c r="F41" i="88"/>
  <c r="F42" i="88"/>
  <c r="F43" i="88"/>
  <c r="F44" i="88"/>
  <c r="F45" i="88"/>
  <c r="F46" i="88"/>
  <c r="F47" i="88"/>
  <c r="F48" i="88"/>
  <c r="F49" i="88"/>
  <c r="F50" i="88"/>
  <c r="F51" i="88"/>
  <c r="F52" i="88"/>
  <c r="F53" i="88"/>
  <c r="F54" i="88"/>
  <c r="F55" i="88"/>
  <c r="F56" i="88"/>
  <c r="F57" i="88"/>
  <c r="F58" i="88"/>
  <c r="F59" i="88"/>
  <c r="F60" i="88"/>
  <c r="F61" i="88"/>
  <c r="F62" i="88"/>
  <c r="F63" i="88"/>
  <c r="F64" i="88"/>
  <c r="F65" i="88"/>
  <c r="F66" i="88"/>
  <c r="F67" i="88"/>
  <c r="F68" i="88"/>
  <c r="F69" i="88"/>
  <c r="F70" i="88"/>
  <c r="F71" i="88"/>
  <c r="F72" i="88"/>
  <c r="F73" i="88"/>
  <c r="F74" i="88"/>
  <c r="F75" i="88"/>
  <c r="F76" i="88"/>
  <c r="F77" i="88"/>
  <c r="F78" i="88"/>
  <c r="F79" i="88"/>
  <c r="F80" i="88"/>
  <c r="F81" i="88"/>
  <c r="F82" i="88"/>
  <c r="F83" i="88"/>
  <c r="F84" i="88"/>
  <c r="F85" i="88"/>
  <c r="F86" i="88"/>
  <c r="F87" i="88"/>
  <c r="F88" i="88"/>
  <c r="F89" i="88"/>
  <c r="F90" i="88"/>
  <c r="F91" i="88"/>
  <c r="F92" i="88"/>
  <c r="F93" i="88"/>
  <c r="F94" i="88"/>
  <c r="F95" i="88"/>
  <c r="F96" i="88"/>
  <c r="F97" i="88"/>
  <c r="F98" i="88"/>
  <c r="F99" i="88"/>
  <c r="F100" i="88"/>
  <c r="F101" i="88"/>
  <c r="F102" i="88"/>
  <c r="F103" i="88"/>
  <c r="F104" i="88"/>
  <c r="F105" i="88"/>
  <c r="F106" i="88"/>
  <c r="F107" i="88"/>
  <c r="F108" i="88"/>
  <c r="F109" i="88"/>
  <c r="F110" i="88"/>
  <c r="F111" i="88"/>
  <c r="F112" i="88"/>
  <c r="F113" i="88"/>
  <c r="F114" i="88"/>
  <c r="F115" i="88"/>
  <c r="F116" i="88"/>
  <c r="F117" i="88"/>
  <c r="F118" i="88"/>
  <c r="F119" i="88"/>
  <c r="F120" i="88"/>
  <c r="F121" i="88"/>
  <c r="F122" i="88"/>
  <c r="F123" i="88"/>
  <c r="F124" i="88"/>
  <c r="F125" i="88"/>
  <c r="F126" i="88"/>
  <c r="F127" i="88"/>
  <c r="F128" i="88"/>
  <c r="F129" i="88"/>
  <c r="F130" i="88"/>
  <c r="F131" i="88"/>
  <c r="F132" i="88"/>
  <c r="F133" i="88"/>
  <c r="F134" i="88"/>
  <c r="F135" i="88"/>
  <c r="F136" i="88"/>
  <c r="F137" i="88"/>
  <c r="F138" i="88"/>
  <c r="F139" i="88"/>
  <c r="F140" i="88"/>
  <c r="F141" i="88"/>
  <c r="F142" i="88"/>
  <c r="F143" i="88"/>
  <c r="F144" i="88"/>
  <c r="F145" i="88"/>
  <c r="F146" i="88"/>
  <c r="F147" i="88"/>
  <c r="F148" i="88"/>
  <c r="F149" i="88"/>
  <c r="F150" i="88"/>
  <c r="F151" i="88"/>
  <c r="F152" i="88"/>
  <c r="F153" i="88"/>
  <c r="F154" i="88"/>
  <c r="F155" i="88"/>
  <c r="F156" i="88"/>
  <c r="F157" i="88"/>
  <c r="F158" i="88"/>
  <c r="F159" i="88"/>
  <c r="F160" i="88"/>
  <c r="F161" i="88"/>
  <c r="F162" i="88"/>
  <c r="F163" i="88"/>
  <c r="F164" i="88"/>
  <c r="F165" i="88"/>
  <c r="F166" i="88"/>
  <c r="F167" i="88"/>
  <c r="F168" i="88"/>
  <c r="F169" i="88"/>
  <c r="F170" i="88"/>
  <c r="F171" i="88"/>
  <c r="F172" i="88"/>
  <c r="F173" i="88"/>
  <c r="F174" i="88"/>
  <c r="F175" i="88"/>
  <c r="F176" i="88"/>
  <c r="F177" i="88"/>
  <c r="F178" i="88"/>
  <c r="F179" i="88"/>
  <c r="F180" i="88"/>
  <c r="F181" i="88"/>
  <c r="F182" i="88"/>
  <c r="F183" i="88"/>
  <c r="F184" i="88"/>
  <c r="F185" i="88"/>
  <c r="F186" i="88"/>
  <c r="F187" i="88"/>
  <c r="F188" i="88"/>
  <c r="F189" i="88"/>
  <c r="F190" i="88"/>
  <c r="F191" i="88"/>
  <c r="F192" i="88"/>
  <c r="F193" i="88"/>
  <c r="F194" i="88"/>
  <c r="F195" i="88"/>
  <c r="F196" i="88"/>
  <c r="F197" i="88"/>
  <c r="F198" i="88"/>
  <c r="F199" i="88"/>
  <c r="F200" i="88"/>
  <c r="F201" i="88"/>
  <c r="F202" i="88"/>
  <c r="F203" i="88"/>
  <c r="F204" i="88"/>
  <c r="F205" i="88"/>
  <c r="F206" i="88"/>
  <c r="F207" i="88"/>
  <c r="F208" i="88"/>
  <c r="F209" i="88"/>
  <c r="F210" i="88"/>
  <c r="F211" i="88"/>
  <c r="F212" i="88"/>
  <c r="F213" i="88"/>
  <c r="F214" i="88"/>
  <c r="F215" i="88"/>
  <c r="F216" i="88"/>
  <c r="F217" i="88"/>
  <c r="F218" i="88"/>
  <c r="F219" i="88"/>
  <c r="F220" i="88"/>
  <c r="F221" i="88"/>
  <c r="F222" i="88"/>
  <c r="F223" i="88"/>
  <c r="F224" i="88"/>
  <c r="F225" i="88"/>
  <c r="F226" i="88"/>
  <c r="F227" i="88"/>
  <c r="F228" i="88"/>
  <c r="F229" i="88"/>
  <c r="F230" i="88"/>
  <c r="F231" i="88"/>
  <c r="F232" i="88"/>
  <c r="F233" i="88"/>
  <c r="F234" i="88"/>
  <c r="F235" i="88"/>
  <c r="F236" i="88"/>
  <c r="F237" i="88"/>
  <c r="F238" i="88"/>
  <c r="F239" i="88"/>
  <c r="F240" i="88"/>
  <c r="F241" i="88"/>
  <c r="F242" i="88"/>
  <c r="F243" i="88"/>
  <c r="F244" i="88"/>
  <c r="F245" i="88"/>
  <c r="F246" i="88"/>
  <c r="F247" i="88"/>
  <c r="F248" i="88"/>
  <c r="F249" i="88"/>
  <c r="F250" i="88"/>
  <c r="F251" i="88"/>
  <c r="F252" i="88"/>
  <c r="F253" i="88"/>
  <c r="F254" i="88"/>
  <c r="F255" i="88"/>
  <c r="F256" i="88"/>
  <c r="F257" i="88"/>
  <c r="F258" i="88"/>
  <c r="F259" i="88"/>
  <c r="F260" i="88"/>
  <c r="F261" i="88"/>
  <c r="F262" i="88"/>
  <c r="F263" i="88"/>
  <c r="F264" i="88"/>
  <c r="F265" i="88"/>
  <c r="F266" i="88"/>
  <c r="F267" i="88"/>
  <c r="F268" i="88"/>
  <c r="F269" i="88"/>
  <c r="F270" i="88"/>
  <c r="F271" i="88"/>
  <c r="F272" i="88"/>
  <c r="F273" i="88"/>
  <c r="F274" i="88"/>
  <c r="F275" i="88"/>
  <c r="F276" i="88"/>
  <c r="F277" i="88"/>
  <c r="F278" i="88"/>
  <c r="F279" i="88"/>
  <c r="F280" i="88"/>
  <c r="F281" i="88"/>
  <c r="F282" i="88"/>
  <c r="F283" i="88"/>
  <c r="F284" i="88"/>
  <c r="F285" i="88"/>
  <c r="F286" i="88"/>
  <c r="F287" i="88"/>
  <c r="F288" i="88"/>
  <c r="F289" i="88"/>
  <c r="F290" i="88"/>
  <c r="F291" i="88"/>
  <c r="F292" i="88"/>
  <c r="F293" i="88"/>
  <c r="F294" i="88"/>
  <c r="F295" i="88"/>
  <c r="F296" i="88"/>
  <c r="F297" i="88"/>
  <c r="F298" i="88"/>
  <c r="F299" i="88"/>
  <c r="F300" i="88"/>
  <c r="F301" i="88"/>
  <c r="F302" i="88"/>
  <c r="F303" i="88"/>
  <c r="F304" i="88"/>
  <c r="F305" i="88"/>
  <c r="F306" i="88"/>
  <c r="F307" i="88"/>
  <c r="F308" i="88"/>
  <c r="F309" i="88"/>
  <c r="F310" i="88"/>
  <c r="F311" i="88"/>
  <c r="F312" i="88"/>
  <c r="F313" i="88"/>
  <c r="F314" i="88"/>
  <c r="F315" i="88"/>
  <c r="F316" i="88"/>
  <c r="F317" i="88"/>
  <c r="F318" i="88"/>
  <c r="F319" i="88"/>
  <c r="F320" i="88"/>
  <c r="F321" i="88"/>
  <c r="F322" i="88"/>
  <c r="F323" i="88"/>
  <c r="F324" i="88"/>
  <c r="F325" i="88"/>
  <c r="F326" i="88"/>
  <c r="F327" i="88"/>
  <c r="F328" i="88"/>
  <c r="F329" i="88"/>
  <c r="F330" i="88"/>
  <c r="F331" i="88"/>
  <c r="F332" i="88"/>
  <c r="F333" i="88"/>
  <c r="F334" i="88"/>
  <c r="F335" i="88"/>
  <c r="F336" i="88"/>
  <c r="F337" i="88"/>
  <c r="F338" i="88"/>
  <c r="F339" i="88"/>
  <c r="F340" i="88"/>
  <c r="F341" i="88"/>
  <c r="F342" i="88"/>
  <c r="F343" i="88"/>
  <c r="F344" i="88"/>
  <c r="F345" i="88"/>
  <c r="F346" i="88"/>
  <c r="F347" i="88"/>
  <c r="F348" i="88"/>
  <c r="F349" i="88"/>
  <c r="F350" i="88"/>
  <c r="F351" i="88"/>
  <c r="F352" i="88"/>
  <c r="F353" i="88"/>
  <c r="F354" i="88"/>
  <c r="F355" i="88"/>
  <c r="F356" i="88"/>
  <c r="F357" i="88"/>
  <c r="F358" i="88"/>
  <c r="F359" i="88"/>
  <c r="F360" i="88"/>
  <c r="F361" i="88"/>
  <c r="F362" i="88"/>
  <c r="F363" i="88"/>
  <c r="F364" i="88"/>
  <c r="F365" i="88"/>
  <c r="F366" i="88"/>
  <c r="F367" i="88"/>
  <c r="F368" i="88"/>
  <c r="F369" i="88"/>
  <c r="F370" i="88"/>
  <c r="F371" i="88"/>
  <c r="F372" i="88"/>
  <c r="F373" i="88"/>
  <c r="F374" i="88"/>
  <c r="F375" i="88"/>
  <c r="F376" i="88"/>
  <c r="F377" i="88"/>
  <c r="F378" i="88"/>
  <c r="F379" i="88"/>
  <c r="F380" i="88"/>
  <c r="F381" i="88"/>
  <c r="F382" i="88"/>
  <c r="F383" i="88"/>
  <c r="F384" i="88"/>
  <c r="F385" i="88"/>
  <c r="F386" i="88"/>
  <c r="F387" i="88"/>
  <c r="F388" i="88"/>
  <c r="F389" i="88"/>
  <c r="F390" i="88"/>
  <c r="F391" i="88"/>
  <c r="F392" i="88"/>
  <c r="F393" i="88"/>
  <c r="F394" i="88"/>
  <c r="F395" i="88"/>
  <c r="F396" i="88"/>
  <c r="F397" i="88"/>
  <c r="F398" i="88"/>
  <c r="F399" i="88"/>
  <c r="F400" i="88"/>
  <c r="F401" i="88"/>
  <c r="F402" i="88"/>
  <c r="F403" i="88"/>
  <c r="F404" i="88"/>
  <c r="F405" i="88"/>
  <c r="F406" i="88"/>
  <c r="F407" i="88"/>
  <c r="F408" i="88"/>
  <c r="F409" i="88"/>
  <c r="F410" i="88"/>
  <c r="F411" i="88"/>
  <c r="F412" i="88"/>
  <c r="F413" i="88"/>
  <c r="F414" i="88"/>
  <c r="F415" i="88"/>
  <c r="F416" i="88"/>
  <c r="F417" i="88"/>
  <c r="F418" i="88"/>
  <c r="F419" i="88"/>
  <c r="F420" i="88"/>
  <c r="F421" i="88"/>
  <c r="F422" i="88"/>
  <c r="F423" i="88"/>
  <c r="F424" i="88"/>
  <c r="F425" i="88"/>
  <c r="F426" i="88"/>
  <c r="F427" i="88"/>
  <c r="F428" i="88"/>
  <c r="F429" i="88"/>
  <c r="F430" i="88"/>
  <c r="F431" i="88"/>
  <c r="F432" i="88"/>
  <c r="F433" i="88"/>
  <c r="F434" i="88"/>
  <c r="F435" i="88"/>
  <c r="F436" i="88"/>
  <c r="F437" i="88"/>
  <c r="F438" i="88"/>
  <c r="F439" i="88"/>
  <c r="F440" i="88"/>
  <c r="F441" i="88"/>
  <c r="F442" i="88"/>
  <c r="F443" i="88"/>
  <c r="F444" i="88"/>
  <c r="F445" i="88"/>
  <c r="F446" i="88"/>
  <c r="F447" i="88"/>
  <c r="F448" i="88"/>
  <c r="F449" i="88"/>
  <c r="F450" i="88"/>
  <c r="F451" i="88"/>
  <c r="F452" i="88"/>
  <c r="F453" i="88"/>
  <c r="F454" i="88"/>
  <c r="F455" i="88"/>
  <c r="F456" i="88"/>
  <c r="F457" i="88"/>
  <c r="F458" i="88"/>
  <c r="F459" i="88"/>
  <c r="F460" i="88"/>
  <c r="F461" i="88"/>
  <c r="F462" i="88"/>
  <c r="F463" i="88"/>
  <c r="F464" i="88"/>
  <c r="F465" i="88"/>
  <c r="F466" i="88"/>
  <c r="F467" i="88"/>
  <c r="F468" i="88"/>
  <c r="F469" i="88"/>
  <c r="F470" i="88"/>
  <c r="F471" i="88"/>
  <c r="F472" i="88"/>
  <c r="F473" i="88"/>
  <c r="F474" i="88"/>
  <c r="F475" i="88"/>
  <c r="F476" i="88"/>
  <c r="F477" i="88"/>
  <c r="F478" i="88"/>
  <c r="F479" i="88"/>
  <c r="F480" i="88"/>
  <c r="F481" i="88"/>
  <c r="F482" i="88"/>
  <c r="F483" i="88"/>
  <c r="F484" i="88"/>
  <c r="F485" i="88"/>
  <c r="F486" i="88"/>
  <c r="F487" i="88"/>
  <c r="F488" i="88"/>
  <c r="F489" i="88"/>
  <c r="F490" i="88"/>
  <c r="F491" i="88"/>
  <c r="F492" i="88"/>
  <c r="F493" i="88"/>
  <c r="F494" i="88"/>
  <c r="F495" i="88"/>
  <c r="F496" i="88"/>
  <c r="F497" i="88"/>
  <c r="F498" i="88"/>
  <c r="F499" i="88"/>
  <c r="F500" i="88"/>
  <c r="F501" i="88"/>
  <c r="F502" i="88"/>
  <c r="F503" i="88"/>
  <c r="F504" i="88"/>
  <c r="F505" i="88"/>
  <c r="H8" i="82"/>
  <c r="H7" i="82"/>
  <c r="D8" i="82"/>
  <c r="D7" i="82"/>
  <c r="BN8" i="82"/>
  <c r="BO8" i="82" s="1"/>
  <c r="BM8" i="82"/>
  <c r="BL8" i="82"/>
  <c r="BN7" i="82"/>
  <c r="BO7" i="82" s="1"/>
  <c r="BM7" i="82"/>
  <c r="BL7" i="82"/>
  <c r="BL8" i="75"/>
  <c r="BM8" i="75"/>
  <c r="BN8" i="75"/>
  <c r="BO8" i="75" s="1"/>
  <c r="BM7" i="75"/>
  <c r="BN7" i="75"/>
  <c r="BO7" i="75" s="1"/>
  <c r="BL7" i="75"/>
  <c r="X8" i="75"/>
  <c r="X7" i="75"/>
  <c r="S8" i="75"/>
  <c r="AB8" i="75" s="1"/>
  <c r="S7" i="75"/>
  <c r="N8" i="75"/>
  <c r="W8" i="75" s="1"/>
  <c r="N7" i="75"/>
  <c r="W7" i="75" s="1"/>
  <c r="AB7" i="75"/>
  <c r="I8" i="75"/>
  <c r="R8" i="75" s="1"/>
  <c r="R7" i="75"/>
  <c r="H8" i="75"/>
  <c r="H7" i="75"/>
  <c r="D8" i="75"/>
  <c r="M8" i="75" s="1"/>
  <c r="D7" i="75"/>
  <c r="M7" i="75" s="1"/>
  <c r="M7" i="82" l="1"/>
  <c r="I7" i="82"/>
  <c r="M8" i="82"/>
  <c r="I8" i="82"/>
  <c r="O505" i="88"/>
  <c r="K505" i="88"/>
  <c r="O504" i="88"/>
  <c r="K504" i="88"/>
  <c r="O503" i="88"/>
  <c r="K503" i="88"/>
  <c r="O502" i="88"/>
  <c r="K502" i="88"/>
  <c r="O501" i="88"/>
  <c r="K501" i="88"/>
  <c r="O500" i="88"/>
  <c r="K500" i="88"/>
  <c r="O499" i="88"/>
  <c r="K499" i="88"/>
  <c r="O498" i="88"/>
  <c r="K498" i="88"/>
  <c r="O497" i="88"/>
  <c r="K497" i="88"/>
  <c r="O496" i="88"/>
  <c r="K496" i="88"/>
  <c r="O495" i="88"/>
  <c r="K495" i="88"/>
  <c r="O494" i="88"/>
  <c r="K494" i="88"/>
  <c r="O493" i="88"/>
  <c r="K493" i="88"/>
  <c r="O492" i="88"/>
  <c r="K492" i="88"/>
  <c r="O491" i="88"/>
  <c r="K491" i="88"/>
  <c r="O490" i="88"/>
  <c r="K490" i="88"/>
  <c r="O489" i="88"/>
  <c r="K489" i="88"/>
  <c r="O488" i="88"/>
  <c r="K488" i="88"/>
  <c r="O487" i="88"/>
  <c r="K487" i="88"/>
  <c r="O486" i="88"/>
  <c r="K486" i="88"/>
  <c r="O485" i="88"/>
  <c r="K485" i="88"/>
  <c r="O484" i="88"/>
  <c r="K484" i="88"/>
  <c r="O483" i="88"/>
  <c r="K483" i="88"/>
  <c r="O482" i="88"/>
  <c r="K482" i="88"/>
  <c r="O481" i="88"/>
  <c r="K481" i="88"/>
  <c r="O480" i="88"/>
  <c r="K480" i="88"/>
  <c r="O479" i="88"/>
  <c r="K479" i="88"/>
  <c r="O478" i="88"/>
  <c r="K478" i="88"/>
  <c r="O477" i="88"/>
  <c r="K477" i="88"/>
  <c r="O476" i="88"/>
  <c r="K476" i="88"/>
  <c r="O475" i="88"/>
  <c r="K475" i="88"/>
  <c r="O474" i="88"/>
  <c r="K474" i="88"/>
  <c r="O473" i="88"/>
  <c r="K473" i="88"/>
  <c r="O472" i="88"/>
  <c r="K472" i="88"/>
  <c r="O471" i="88"/>
  <c r="K471" i="88"/>
  <c r="O470" i="88"/>
  <c r="K470" i="88"/>
  <c r="O469" i="88"/>
  <c r="K469" i="88"/>
  <c r="O468" i="88"/>
  <c r="K468" i="88"/>
  <c r="O467" i="88"/>
  <c r="K467" i="88"/>
  <c r="O466" i="88"/>
  <c r="K466" i="88"/>
  <c r="O465" i="88"/>
  <c r="K465" i="88"/>
  <c r="O464" i="88"/>
  <c r="K464" i="88"/>
  <c r="O463" i="88"/>
  <c r="K463" i="88"/>
  <c r="O462" i="88"/>
  <c r="K462" i="88"/>
  <c r="O461" i="88"/>
  <c r="K461" i="88"/>
  <c r="O460" i="88"/>
  <c r="K460" i="88"/>
  <c r="O459" i="88"/>
  <c r="K459" i="88"/>
  <c r="O458" i="88"/>
  <c r="K458" i="88"/>
  <c r="O457" i="88"/>
  <c r="K457" i="88"/>
  <c r="O456" i="88"/>
  <c r="K456" i="88"/>
  <c r="O455" i="88"/>
  <c r="K455" i="88"/>
  <c r="O454" i="88"/>
  <c r="K454" i="88"/>
  <c r="O453" i="88"/>
  <c r="K453" i="88"/>
  <c r="O452" i="88"/>
  <c r="K452" i="88"/>
  <c r="O451" i="88"/>
  <c r="K451" i="88"/>
  <c r="O450" i="88"/>
  <c r="K450" i="88"/>
  <c r="O449" i="88"/>
  <c r="K449" i="88"/>
  <c r="O448" i="88"/>
  <c r="K448" i="88"/>
  <c r="O447" i="88"/>
  <c r="K447" i="88"/>
  <c r="O446" i="88"/>
  <c r="K446" i="88"/>
  <c r="O445" i="88"/>
  <c r="K445" i="88"/>
  <c r="O444" i="88"/>
  <c r="K444" i="88"/>
  <c r="O443" i="88"/>
  <c r="K443" i="88"/>
  <c r="O442" i="88"/>
  <c r="K442" i="88"/>
  <c r="O441" i="88"/>
  <c r="K441" i="88"/>
  <c r="O440" i="88"/>
  <c r="K440" i="88"/>
  <c r="O439" i="88"/>
  <c r="K439" i="88"/>
  <c r="O438" i="88"/>
  <c r="K438" i="88"/>
  <c r="O437" i="88"/>
  <c r="K437" i="88"/>
  <c r="O436" i="88"/>
  <c r="K436" i="88"/>
  <c r="O435" i="88"/>
  <c r="K435" i="88"/>
  <c r="O434" i="88"/>
  <c r="K434" i="88"/>
  <c r="O433" i="88"/>
  <c r="K433" i="88"/>
  <c r="O432" i="88"/>
  <c r="K432" i="88"/>
  <c r="O431" i="88"/>
  <c r="K431" i="88"/>
  <c r="O430" i="88"/>
  <c r="K430" i="88"/>
  <c r="O429" i="88"/>
  <c r="K429" i="88"/>
  <c r="O428" i="88"/>
  <c r="K428" i="88"/>
  <c r="O427" i="88"/>
  <c r="K427" i="88"/>
  <c r="O426" i="88"/>
  <c r="K426" i="88"/>
  <c r="O425" i="88"/>
  <c r="K425" i="88"/>
  <c r="O424" i="88"/>
  <c r="K424" i="88"/>
  <c r="O423" i="88"/>
  <c r="K423" i="88"/>
  <c r="O422" i="88"/>
  <c r="K422" i="88"/>
  <c r="O421" i="88"/>
  <c r="K421" i="88"/>
  <c r="O420" i="88"/>
  <c r="K420" i="88"/>
  <c r="O419" i="88"/>
  <c r="K419" i="88"/>
  <c r="O418" i="88"/>
  <c r="K418" i="88"/>
  <c r="O417" i="88"/>
  <c r="K417" i="88"/>
  <c r="O416" i="88"/>
  <c r="K416" i="88"/>
  <c r="O415" i="88"/>
  <c r="K415" i="88"/>
  <c r="O414" i="88"/>
  <c r="K414" i="88"/>
  <c r="O413" i="88"/>
  <c r="K413" i="88"/>
  <c r="O412" i="88"/>
  <c r="K412" i="88"/>
  <c r="O411" i="88"/>
  <c r="K411" i="88"/>
  <c r="O410" i="88"/>
  <c r="K410" i="88"/>
  <c r="O409" i="88"/>
  <c r="K409" i="88"/>
  <c r="O408" i="88"/>
  <c r="K408" i="88"/>
  <c r="O407" i="88"/>
  <c r="K407" i="88"/>
  <c r="O406" i="88"/>
  <c r="K406" i="88"/>
  <c r="O405" i="88"/>
  <c r="K405" i="88"/>
  <c r="O404" i="88"/>
  <c r="K404" i="88"/>
  <c r="O403" i="88"/>
  <c r="K403" i="88"/>
  <c r="O402" i="88"/>
  <c r="K402" i="88"/>
  <c r="O401" i="88"/>
  <c r="K401" i="88"/>
  <c r="O400" i="88"/>
  <c r="K400" i="88"/>
  <c r="O399" i="88"/>
  <c r="K399" i="88"/>
  <c r="O398" i="88"/>
  <c r="K398" i="88"/>
  <c r="O397" i="88"/>
  <c r="K397" i="88"/>
  <c r="O396" i="88"/>
  <c r="K396" i="88"/>
  <c r="O395" i="88"/>
  <c r="K395" i="88"/>
  <c r="O394" i="88"/>
  <c r="K394" i="88"/>
  <c r="O393" i="88"/>
  <c r="K393" i="88"/>
  <c r="O392" i="88"/>
  <c r="K392" i="88"/>
  <c r="O391" i="88"/>
  <c r="K391" i="88"/>
  <c r="O390" i="88"/>
  <c r="K390" i="88"/>
  <c r="O389" i="88"/>
  <c r="K389" i="88"/>
  <c r="O388" i="88"/>
  <c r="K388" i="88"/>
  <c r="O387" i="88"/>
  <c r="K387" i="88"/>
  <c r="O386" i="88"/>
  <c r="K386" i="88"/>
  <c r="O385" i="88"/>
  <c r="K385" i="88"/>
  <c r="O384" i="88"/>
  <c r="K384" i="88"/>
  <c r="O383" i="88"/>
  <c r="K383" i="88"/>
  <c r="O382" i="88"/>
  <c r="K382" i="88"/>
  <c r="O381" i="88"/>
  <c r="K381" i="88"/>
  <c r="O380" i="88"/>
  <c r="K380" i="88"/>
  <c r="O379" i="88"/>
  <c r="K379" i="88"/>
  <c r="O378" i="88"/>
  <c r="K378" i="88"/>
  <c r="O377" i="88"/>
  <c r="K377" i="88"/>
  <c r="O376" i="88"/>
  <c r="K376" i="88"/>
  <c r="O375" i="88"/>
  <c r="K375" i="88"/>
  <c r="O374" i="88"/>
  <c r="K374" i="88"/>
  <c r="O373" i="88"/>
  <c r="K373" i="88"/>
  <c r="O372" i="88"/>
  <c r="K372" i="88"/>
  <c r="O371" i="88"/>
  <c r="K371" i="88"/>
  <c r="O370" i="88"/>
  <c r="K370" i="88"/>
  <c r="O369" i="88"/>
  <c r="K369" i="88"/>
  <c r="O368" i="88"/>
  <c r="K368" i="88"/>
  <c r="O367" i="88"/>
  <c r="K367" i="88"/>
  <c r="O366" i="88"/>
  <c r="K366" i="88"/>
  <c r="O365" i="88"/>
  <c r="K365" i="88"/>
  <c r="O364" i="88"/>
  <c r="K364" i="88"/>
  <c r="O363" i="88"/>
  <c r="K363" i="88"/>
  <c r="O362" i="88"/>
  <c r="K362" i="88"/>
  <c r="O361" i="88"/>
  <c r="K361" i="88"/>
  <c r="O360" i="88"/>
  <c r="K360" i="88"/>
  <c r="O359" i="88"/>
  <c r="K359" i="88"/>
  <c r="O358" i="88"/>
  <c r="K358" i="88"/>
  <c r="O357" i="88"/>
  <c r="K357" i="88"/>
  <c r="O356" i="88"/>
  <c r="K356" i="88"/>
  <c r="O355" i="88"/>
  <c r="K355" i="88"/>
  <c r="O354" i="88"/>
  <c r="K354" i="88"/>
  <c r="O353" i="88"/>
  <c r="K353" i="88"/>
  <c r="O352" i="88"/>
  <c r="K352" i="88"/>
  <c r="O351" i="88"/>
  <c r="K351" i="88"/>
  <c r="O350" i="88"/>
  <c r="K350" i="88"/>
  <c r="O349" i="88"/>
  <c r="K349" i="88"/>
  <c r="O348" i="88"/>
  <c r="K348" i="88"/>
  <c r="O347" i="88"/>
  <c r="K347" i="88"/>
  <c r="O346" i="88"/>
  <c r="K346" i="88"/>
  <c r="O345" i="88"/>
  <c r="K345" i="88"/>
  <c r="O344" i="88"/>
  <c r="K344" i="88"/>
  <c r="O343" i="88"/>
  <c r="K343" i="88"/>
  <c r="O342" i="88"/>
  <c r="K342" i="88"/>
  <c r="O341" i="88"/>
  <c r="K341" i="88"/>
  <c r="O340" i="88"/>
  <c r="K340" i="88"/>
  <c r="O339" i="88"/>
  <c r="K339" i="88"/>
  <c r="O338" i="88"/>
  <c r="K338" i="88"/>
  <c r="O337" i="88"/>
  <c r="K337" i="88"/>
  <c r="O336" i="88"/>
  <c r="K336" i="88"/>
  <c r="O335" i="88"/>
  <c r="K335" i="88"/>
  <c r="O334" i="88"/>
  <c r="K334" i="88"/>
  <c r="O333" i="88"/>
  <c r="K333" i="88"/>
  <c r="O332" i="88"/>
  <c r="K332" i="88"/>
  <c r="O331" i="88"/>
  <c r="K331" i="88"/>
  <c r="O330" i="88"/>
  <c r="K330" i="88"/>
  <c r="O329" i="88"/>
  <c r="K329" i="88"/>
  <c r="O328" i="88"/>
  <c r="K328" i="88"/>
  <c r="O327" i="88"/>
  <c r="K327" i="88"/>
  <c r="O326" i="88"/>
  <c r="K326" i="88"/>
  <c r="O325" i="88"/>
  <c r="K325" i="88"/>
  <c r="O324" i="88"/>
  <c r="K324" i="88"/>
  <c r="O323" i="88"/>
  <c r="K323" i="88"/>
  <c r="O322" i="88"/>
  <c r="K322" i="88"/>
  <c r="O321" i="88"/>
  <c r="K321" i="88"/>
  <c r="O320" i="88"/>
  <c r="K320" i="88"/>
  <c r="O319" i="88"/>
  <c r="K319" i="88"/>
  <c r="O318" i="88"/>
  <c r="K318" i="88"/>
  <c r="O317" i="88"/>
  <c r="K317" i="88"/>
  <c r="O316" i="88"/>
  <c r="K316" i="88"/>
  <c r="O315" i="88"/>
  <c r="K315" i="88"/>
  <c r="O314" i="88"/>
  <c r="K314" i="88"/>
  <c r="O313" i="88"/>
  <c r="K313" i="88"/>
  <c r="O312" i="88"/>
  <c r="K312" i="88"/>
  <c r="O311" i="88"/>
  <c r="K311" i="88"/>
  <c r="O310" i="88"/>
  <c r="K310" i="88"/>
  <c r="O309" i="88"/>
  <c r="K309" i="88"/>
  <c r="O308" i="88"/>
  <c r="K308" i="88"/>
  <c r="O307" i="88"/>
  <c r="K307" i="88"/>
  <c r="O306" i="88"/>
  <c r="K306" i="88"/>
  <c r="O305" i="88"/>
  <c r="K305" i="88"/>
  <c r="O304" i="88"/>
  <c r="K304" i="88"/>
  <c r="O303" i="88"/>
  <c r="K303" i="88"/>
  <c r="O302" i="88"/>
  <c r="K302" i="88"/>
  <c r="O301" i="88"/>
  <c r="K301" i="88"/>
  <c r="O300" i="88"/>
  <c r="K300" i="88"/>
  <c r="O299" i="88"/>
  <c r="K299" i="88"/>
  <c r="O298" i="88"/>
  <c r="K298" i="88"/>
  <c r="O297" i="88"/>
  <c r="K297" i="88"/>
  <c r="O296" i="88"/>
  <c r="K296" i="88"/>
  <c r="O295" i="88"/>
  <c r="K295" i="88"/>
  <c r="O294" i="88"/>
  <c r="K294" i="88"/>
  <c r="O293" i="88"/>
  <c r="K293" i="88"/>
  <c r="O292" i="88"/>
  <c r="K292" i="88"/>
  <c r="O291" i="88"/>
  <c r="K291" i="88"/>
  <c r="O290" i="88"/>
  <c r="K290" i="88"/>
  <c r="O289" i="88"/>
  <c r="K289" i="88"/>
  <c r="O288" i="88"/>
  <c r="K288" i="88"/>
  <c r="O287" i="88"/>
  <c r="K287" i="88"/>
  <c r="O286" i="88"/>
  <c r="K286" i="88"/>
  <c r="O285" i="88"/>
  <c r="K285" i="88"/>
  <c r="O284" i="88"/>
  <c r="K284" i="88"/>
  <c r="O283" i="88"/>
  <c r="K283" i="88"/>
  <c r="O282" i="88"/>
  <c r="K282" i="88"/>
  <c r="O281" i="88"/>
  <c r="K281" i="88"/>
  <c r="O280" i="88"/>
  <c r="K280" i="88"/>
  <c r="O279" i="88"/>
  <c r="K279" i="88"/>
  <c r="O278" i="88"/>
  <c r="K278" i="88"/>
  <c r="O277" i="88"/>
  <c r="K277" i="88"/>
  <c r="O276" i="88"/>
  <c r="K276" i="88"/>
  <c r="O275" i="88"/>
  <c r="K275" i="88"/>
  <c r="O274" i="88"/>
  <c r="K274" i="88"/>
  <c r="O273" i="88"/>
  <c r="K273" i="88"/>
  <c r="O272" i="88"/>
  <c r="K272" i="88"/>
  <c r="O271" i="88"/>
  <c r="K271" i="88"/>
  <c r="O270" i="88"/>
  <c r="K270" i="88"/>
  <c r="O269" i="88"/>
  <c r="K269" i="88"/>
  <c r="O268" i="88"/>
  <c r="K268" i="88"/>
  <c r="O267" i="88"/>
  <c r="K267" i="88"/>
  <c r="O266" i="88"/>
  <c r="K266" i="88"/>
  <c r="O265" i="88"/>
  <c r="K265" i="88"/>
  <c r="O264" i="88"/>
  <c r="K264" i="88"/>
  <c r="O263" i="88"/>
  <c r="K263" i="88"/>
  <c r="O262" i="88"/>
  <c r="K262" i="88"/>
  <c r="O261" i="88"/>
  <c r="K261" i="88"/>
  <c r="O260" i="88"/>
  <c r="K260" i="88"/>
  <c r="O259" i="88"/>
  <c r="K259" i="88"/>
  <c r="O258" i="88"/>
  <c r="K258" i="88"/>
  <c r="O257" i="88"/>
  <c r="K257" i="88"/>
  <c r="O256" i="88"/>
  <c r="K256" i="88"/>
  <c r="O255" i="88"/>
  <c r="K255" i="88"/>
  <c r="O254" i="88"/>
  <c r="K254" i="88"/>
  <c r="O253" i="88"/>
  <c r="K253" i="88"/>
  <c r="O252" i="88"/>
  <c r="K252" i="88"/>
  <c r="O251" i="88"/>
  <c r="K251" i="88"/>
  <c r="O250" i="88"/>
  <c r="K250" i="88"/>
  <c r="O249" i="88"/>
  <c r="K249" i="88"/>
  <c r="O248" i="88"/>
  <c r="K248" i="88"/>
  <c r="O247" i="88"/>
  <c r="K247" i="88"/>
  <c r="O246" i="88"/>
  <c r="K246" i="88"/>
  <c r="O245" i="88"/>
  <c r="K245" i="88"/>
  <c r="O244" i="88"/>
  <c r="K244" i="88"/>
  <c r="O243" i="88"/>
  <c r="K243" i="88"/>
  <c r="O242" i="88"/>
  <c r="K242" i="88"/>
  <c r="O241" i="88"/>
  <c r="K241" i="88"/>
  <c r="O240" i="88"/>
  <c r="K240" i="88"/>
  <c r="O239" i="88"/>
  <c r="K239" i="88"/>
  <c r="O238" i="88"/>
  <c r="K238" i="88"/>
  <c r="O237" i="88"/>
  <c r="K237" i="88"/>
  <c r="O236" i="88"/>
  <c r="K236" i="88"/>
  <c r="O235" i="88"/>
  <c r="K235" i="88"/>
  <c r="O234" i="88"/>
  <c r="K234" i="88"/>
  <c r="O233" i="88"/>
  <c r="K233" i="88"/>
  <c r="O232" i="88"/>
  <c r="K232" i="88"/>
  <c r="O231" i="88"/>
  <c r="K231" i="88"/>
  <c r="O230" i="88"/>
  <c r="K230" i="88"/>
  <c r="O229" i="88"/>
  <c r="K229" i="88"/>
  <c r="O228" i="88"/>
  <c r="K228" i="88"/>
  <c r="O227" i="88"/>
  <c r="K227" i="88"/>
  <c r="O226" i="88"/>
  <c r="K226" i="88"/>
  <c r="O225" i="88"/>
  <c r="K225" i="88"/>
  <c r="O224" i="88"/>
  <c r="K224" i="88"/>
  <c r="O223" i="88"/>
  <c r="K223" i="88"/>
  <c r="O222" i="88"/>
  <c r="K222" i="88"/>
  <c r="O221" i="88"/>
  <c r="K221" i="88"/>
  <c r="O220" i="88"/>
  <c r="K220" i="88"/>
  <c r="O219" i="88"/>
  <c r="K219" i="88"/>
  <c r="O218" i="88"/>
  <c r="K218" i="88"/>
  <c r="O217" i="88"/>
  <c r="K217" i="88"/>
  <c r="O216" i="88"/>
  <c r="K216" i="88"/>
  <c r="O215" i="88"/>
  <c r="K215" i="88"/>
  <c r="O214" i="88"/>
  <c r="K214" i="88"/>
  <c r="O213" i="88"/>
  <c r="K213" i="88"/>
  <c r="O212" i="88"/>
  <c r="K212" i="88"/>
  <c r="O211" i="88"/>
  <c r="K211" i="88"/>
  <c r="O210" i="88"/>
  <c r="K210" i="88"/>
  <c r="O209" i="88"/>
  <c r="K209" i="88"/>
  <c r="O208" i="88"/>
  <c r="K208" i="88"/>
  <c r="O207" i="88"/>
  <c r="K207" i="88"/>
  <c r="O206" i="88"/>
  <c r="K206" i="88"/>
  <c r="O205" i="88"/>
  <c r="K205" i="88"/>
  <c r="O204" i="88"/>
  <c r="K204" i="88"/>
  <c r="O203" i="88"/>
  <c r="K203" i="88"/>
  <c r="O202" i="88"/>
  <c r="K202" i="88"/>
  <c r="O201" i="88"/>
  <c r="K201" i="88"/>
  <c r="O200" i="88"/>
  <c r="K200" i="88"/>
  <c r="O199" i="88"/>
  <c r="K199" i="88"/>
  <c r="O198" i="88"/>
  <c r="K198" i="88"/>
  <c r="O197" i="88"/>
  <c r="K197" i="88"/>
  <c r="O196" i="88"/>
  <c r="K196" i="88"/>
  <c r="O195" i="88"/>
  <c r="K195" i="88"/>
  <c r="O194" i="88"/>
  <c r="K194" i="88"/>
  <c r="O193" i="88"/>
  <c r="K193" i="88"/>
  <c r="O192" i="88"/>
  <c r="K192" i="88"/>
  <c r="O191" i="88"/>
  <c r="K191" i="88"/>
  <c r="O190" i="88"/>
  <c r="K190" i="88"/>
  <c r="O189" i="88"/>
  <c r="K189" i="88"/>
  <c r="O188" i="88"/>
  <c r="K188" i="88"/>
  <c r="O187" i="88"/>
  <c r="K187" i="88"/>
  <c r="O186" i="88"/>
  <c r="K186" i="88"/>
  <c r="O185" i="88"/>
  <c r="K185" i="88"/>
  <c r="O184" i="88"/>
  <c r="K184" i="88"/>
  <c r="O183" i="88"/>
  <c r="K183" i="88"/>
  <c r="O182" i="88"/>
  <c r="K182" i="88"/>
  <c r="O181" i="88"/>
  <c r="K181" i="88"/>
  <c r="O180" i="88"/>
  <c r="K180" i="88"/>
  <c r="O179" i="88"/>
  <c r="K179" i="88"/>
  <c r="O178" i="88"/>
  <c r="K178" i="88"/>
  <c r="O177" i="88"/>
  <c r="K177" i="88"/>
  <c r="O176" i="88"/>
  <c r="K176" i="88"/>
  <c r="O175" i="88"/>
  <c r="K175" i="88"/>
  <c r="O174" i="88"/>
  <c r="K174" i="88"/>
  <c r="O173" i="88"/>
  <c r="K173" i="88"/>
  <c r="O172" i="88"/>
  <c r="K172" i="88"/>
  <c r="O171" i="88"/>
  <c r="K171" i="88"/>
  <c r="O170" i="88"/>
  <c r="K170" i="88"/>
  <c r="O169" i="88"/>
  <c r="K169" i="88"/>
  <c r="O168" i="88"/>
  <c r="K168" i="88"/>
  <c r="O167" i="88"/>
  <c r="K167" i="88"/>
  <c r="O166" i="88"/>
  <c r="K166" i="88"/>
  <c r="O165" i="88"/>
  <c r="K165" i="88"/>
  <c r="O164" i="88"/>
  <c r="K164" i="88"/>
  <c r="O163" i="88"/>
  <c r="K163" i="88"/>
  <c r="O162" i="88"/>
  <c r="K162" i="88"/>
  <c r="O161" i="88"/>
  <c r="K161" i="88"/>
  <c r="O160" i="88"/>
  <c r="K160" i="88"/>
  <c r="O159" i="88"/>
  <c r="K159" i="88"/>
  <c r="O158" i="88"/>
  <c r="K158" i="88"/>
  <c r="O157" i="88"/>
  <c r="K157" i="88"/>
  <c r="O156" i="88"/>
  <c r="K156" i="88"/>
  <c r="O155" i="88"/>
  <c r="K155" i="88"/>
  <c r="O154" i="88"/>
  <c r="K154" i="88"/>
  <c r="O153" i="88"/>
  <c r="K153" i="88"/>
  <c r="O152" i="88"/>
  <c r="K152" i="88"/>
  <c r="O151" i="88"/>
  <c r="K151" i="88"/>
  <c r="O150" i="88"/>
  <c r="K150" i="88"/>
  <c r="O149" i="88"/>
  <c r="K149" i="88"/>
  <c r="O148" i="88"/>
  <c r="K148" i="88"/>
  <c r="O147" i="88"/>
  <c r="K147" i="88"/>
  <c r="O146" i="88"/>
  <c r="K146" i="88"/>
  <c r="O145" i="88"/>
  <c r="K145" i="88"/>
  <c r="O144" i="88"/>
  <c r="K144" i="88"/>
  <c r="O143" i="88"/>
  <c r="K143" i="88"/>
  <c r="O142" i="88"/>
  <c r="K142" i="88"/>
  <c r="O141" i="88"/>
  <c r="K141" i="88"/>
  <c r="O140" i="88"/>
  <c r="K140" i="88"/>
  <c r="O139" i="88"/>
  <c r="K139" i="88"/>
  <c r="O138" i="88"/>
  <c r="K138" i="88"/>
  <c r="O137" i="88"/>
  <c r="K137" i="88"/>
  <c r="O136" i="88"/>
  <c r="K136" i="88"/>
  <c r="O135" i="88"/>
  <c r="K135" i="88"/>
  <c r="O134" i="88"/>
  <c r="K134" i="88"/>
  <c r="O133" i="88"/>
  <c r="K133" i="88"/>
  <c r="O132" i="88"/>
  <c r="K132" i="88"/>
  <c r="O131" i="88"/>
  <c r="K131" i="88"/>
  <c r="O130" i="88"/>
  <c r="K130" i="88"/>
  <c r="O129" i="88"/>
  <c r="K129" i="88"/>
  <c r="O128" i="88"/>
  <c r="K128" i="88"/>
  <c r="O127" i="88"/>
  <c r="K127" i="88"/>
  <c r="O126" i="88"/>
  <c r="K126" i="88"/>
  <c r="O125" i="88"/>
  <c r="K125" i="88"/>
  <c r="O124" i="88"/>
  <c r="K124" i="88"/>
  <c r="O123" i="88"/>
  <c r="K123" i="88"/>
  <c r="O122" i="88"/>
  <c r="K122" i="88"/>
  <c r="O121" i="88"/>
  <c r="K121" i="88"/>
  <c r="O120" i="88"/>
  <c r="K120" i="88"/>
  <c r="O119" i="88"/>
  <c r="K119" i="88"/>
  <c r="O118" i="88"/>
  <c r="K118" i="88"/>
  <c r="O117" i="88"/>
  <c r="K117" i="88"/>
  <c r="O116" i="88"/>
  <c r="K116" i="88"/>
  <c r="O115" i="88"/>
  <c r="K115" i="88"/>
  <c r="O114" i="88"/>
  <c r="K114" i="88"/>
  <c r="O113" i="88"/>
  <c r="K113" i="88"/>
  <c r="O112" i="88"/>
  <c r="K112" i="88"/>
  <c r="O111" i="88"/>
  <c r="K111" i="88"/>
  <c r="O110" i="88"/>
  <c r="K110" i="88"/>
  <c r="O109" i="88"/>
  <c r="K109" i="88"/>
  <c r="O108" i="88"/>
  <c r="K108" i="88"/>
  <c r="O107" i="88"/>
  <c r="K107" i="88"/>
  <c r="O106" i="88"/>
  <c r="K106" i="88"/>
  <c r="O105" i="88"/>
  <c r="K105" i="88"/>
  <c r="O104" i="88"/>
  <c r="K104" i="88"/>
  <c r="O103" i="88"/>
  <c r="K103" i="88"/>
  <c r="O102" i="88"/>
  <c r="K102" i="88"/>
  <c r="O101" i="88"/>
  <c r="K101" i="88"/>
  <c r="O100" i="88"/>
  <c r="K100" i="88"/>
  <c r="O99" i="88"/>
  <c r="K99" i="88"/>
  <c r="O98" i="88"/>
  <c r="K98" i="88"/>
  <c r="O97" i="88"/>
  <c r="K97" i="88"/>
  <c r="O96" i="88"/>
  <c r="K96" i="88"/>
  <c r="O95" i="88"/>
  <c r="K95" i="88"/>
  <c r="O94" i="88"/>
  <c r="K94" i="88"/>
  <c r="O93" i="88"/>
  <c r="K93" i="88"/>
  <c r="O92" i="88"/>
  <c r="K92" i="88"/>
  <c r="O91" i="88"/>
  <c r="K91" i="88"/>
  <c r="O90" i="88"/>
  <c r="K90" i="88"/>
  <c r="O89" i="88"/>
  <c r="K89" i="88"/>
  <c r="O88" i="88"/>
  <c r="K88" i="88"/>
  <c r="O87" i="88"/>
  <c r="K87" i="88"/>
  <c r="O86" i="88"/>
  <c r="K86" i="88"/>
  <c r="O85" i="88"/>
  <c r="K85" i="88"/>
  <c r="O84" i="88"/>
  <c r="K84" i="88"/>
  <c r="O83" i="88"/>
  <c r="K83" i="88"/>
  <c r="O82" i="88"/>
  <c r="K82" i="88"/>
  <c r="O81" i="88"/>
  <c r="K81" i="88"/>
  <c r="O80" i="88"/>
  <c r="K80" i="88"/>
  <c r="O79" i="88"/>
  <c r="K79" i="88"/>
  <c r="O78" i="88"/>
  <c r="K78" i="88"/>
  <c r="O77" i="88"/>
  <c r="K77" i="88"/>
  <c r="O76" i="88"/>
  <c r="K76" i="88"/>
  <c r="O75" i="88"/>
  <c r="K75" i="88"/>
  <c r="O74" i="88"/>
  <c r="K74" i="88"/>
  <c r="O73" i="88"/>
  <c r="K73" i="88"/>
  <c r="O72" i="88"/>
  <c r="K72" i="88"/>
  <c r="O71" i="88"/>
  <c r="K71" i="88"/>
  <c r="O70" i="88"/>
  <c r="K70" i="88"/>
  <c r="O69" i="88"/>
  <c r="K69" i="88"/>
  <c r="O68" i="88"/>
  <c r="K68" i="88"/>
  <c r="O67" i="88"/>
  <c r="K67" i="88"/>
  <c r="O66" i="88"/>
  <c r="K66" i="88"/>
  <c r="O65" i="88"/>
  <c r="K65" i="88"/>
  <c r="O64" i="88"/>
  <c r="K64" i="88"/>
  <c r="O63" i="88"/>
  <c r="K63" i="88"/>
  <c r="O62" i="88"/>
  <c r="K62" i="88"/>
  <c r="O61" i="88"/>
  <c r="K61" i="88"/>
  <c r="O60" i="88"/>
  <c r="K60" i="88"/>
  <c r="O59" i="88"/>
  <c r="K59" i="88"/>
  <c r="O58" i="88"/>
  <c r="K58" i="88"/>
  <c r="O57" i="88"/>
  <c r="K57" i="88"/>
  <c r="O56" i="88"/>
  <c r="K56" i="88"/>
  <c r="O55" i="88"/>
  <c r="K55" i="88"/>
  <c r="O54" i="88"/>
  <c r="K54" i="88"/>
  <c r="O53" i="88"/>
  <c r="K53" i="88"/>
  <c r="O52" i="88"/>
  <c r="K52" i="88"/>
  <c r="O51" i="88"/>
  <c r="K51" i="88"/>
  <c r="O50" i="88"/>
  <c r="K50" i="88"/>
  <c r="O49" i="88"/>
  <c r="K49" i="88"/>
  <c r="O48" i="88"/>
  <c r="K48" i="88"/>
  <c r="O47" i="88"/>
  <c r="K47" i="88"/>
  <c r="O46" i="88"/>
  <c r="K46" i="88"/>
  <c r="O45" i="88"/>
  <c r="K45" i="88"/>
  <c r="O44" i="88"/>
  <c r="K44" i="88"/>
  <c r="O43" i="88"/>
  <c r="K43" i="88"/>
  <c r="O42" i="88"/>
  <c r="K42" i="88"/>
  <c r="O41" i="88"/>
  <c r="K41" i="88"/>
  <c r="O40" i="88"/>
  <c r="K40" i="88"/>
  <c r="O39" i="88"/>
  <c r="K39" i="88"/>
  <c r="O38" i="88"/>
  <c r="K38" i="88"/>
  <c r="O37" i="88"/>
  <c r="K37" i="88"/>
  <c r="O36" i="88"/>
  <c r="K36" i="88"/>
  <c r="O35" i="88"/>
  <c r="K35" i="88"/>
  <c r="O34" i="88"/>
  <c r="K34" i="88"/>
  <c r="O33" i="88"/>
  <c r="K33" i="88"/>
  <c r="O32" i="88"/>
  <c r="K32" i="88"/>
  <c r="O31" i="88"/>
  <c r="K31" i="88"/>
  <c r="O30" i="88"/>
  <c r="K30" i="88"/>
  <c r="O29" i="88"/>
  <c r="K29" i="88"/>
  <c r="O28" i="88"/>
  <c r="K28" i="88"/>
  <c r="O27" i="88"/>
  <c r="K27" i="88"/>
  <c r="O26" i="88"/>
  <c r="K26" i="88"/>
  <c r="O25" i="88"/>
  <c r="K25" i="88"/>
  <c r="O24" i="88"/>
  <c r="K24" i="88"/>
  <c r="O23" i="88"/>
  <c r="K23" i="88"/>
  <c r="O22" i="88"/>
  <c r="K22" i="88"/>
  <c r="O21" i="88"/>
  <c r="K21" i="88"/>
  <c r="O20" i="88"/>
  <c r="K20" i="88"/>
  <c r="O19" i="88"/>
  <c r="K19" i="88"/>
  <c r="O18" i="88"/>
  <c r="K18" i="88"/>
  <c r="O17" i="88"/>
  <c r="K17" i="88"/>
  <c r="O16" i="88"/>
  <c r="K16" i="88"/>
  <c r="O15" i="88"/>
  <c r="K15" i="88"/>
  <c r="O14" i="88"/>
  <c r="K14" i="88"/>
  <c r="O13" i="88"/>
  <c r="K13" i="88"/>
  <c r="O12" i="88"/>
  <c r="K12" i="88"/>
  <c r="O11" i="88"/>
  <c r="K11" i="88"/>
  <c r="O10" i="88"/>
  <c r="K10" i="88"/>
  <c r="O9" i="88"/>
  <c r="K9" i="88"/>
  <c r="O8" i="88"/>
  <c r="K8" i="88"/>
  <c r="O8" i="89"/>
  <c r="K8" i="89"/>
  <c r="O9" i="89"/>
  <c r="K9" i="89"/>
  <c r="O10" i="89"/>
  <c r="K10" i="89"/>
  <c r="O11" i="89"/>
  <c r="K11" i="89"/>
  <c r="O12" i="89"/>
  <c r="K12" i="89"/>
  <c r="O13" i="89"/>
  <c r="K13" i="89"/>
  <c r="O14" i="89"/>
  <c r="K14" i="89"/>
  <c r="O15" i="89"/>
  <c r="K15" i="89"/>
  <c r="O16" i="89"/>
  <c r="K16" i="89"/>
  <c r="O17" i="89"/>
  <c r="K17" i="89"/>
  <c r="O18" i="89"/>
  <c r="K18" i="89"/>
  <c r="O19" i="89"/>
  <c r="K19" i="89"/>
  <c r="O20" i="89"/>
  <c r="K20" i="89"/>
  <c r="O21" i="89"/>
  <c r="K21" i="89"/>
  <c r="O22" i="89"/>
  <c r="K22" i="89"/>
  <c r="O23" i="89"/>
  <c r="K23" i="89"/>
  <c r="O24" i="89"/>
  <c r="K24" i="89"/>
  <c r="O25" i="89"/>
  <c r="K25" i="89"/>
  <c r="O26" i="89"/>
  <c r="K26" i="89"/>
  <c r="O27" i="89"/>
  <c r="K27" i="89"/>
  <c r="O28" i="89"/>
  <c r="K28" i="89"/>
  <c r="O29" i="89"/>
  <c r="K29" i="89"/>
  <c r="O30" i="89"/>
  <c r="K30" i="89"/>
  <c r="O31" i="89"/>
  <c r="K31" i="89"/>
  <c r="O32" i="89"/>
  <c r="K32" i="89"/>
  <c r="O33" i="89"/>
  <c r="K33" i="89"/>
  <c r="O34" i="89"/>
  <c r="K34" i="89"/>
  <c r="O35" i="89"/>
  <c r="K35" i="89"/>
  <c r="O36" i="89"/>
  <c r="K36" i="89"/>
  <c r="O37" i="89"/>
  <c r="K37" i="89"/>
  <c r="O38" i="89"/>
  <c r="K38" i="89"/>
  <c r="O39" i="89"/>
  <c r="K39" i="89"/>
  <c r="O40" i="89"/>
  <c r="K40" i="89"/>
  <c r="O41" i="89"/>
  <c r="K41" i="89"/>
  <c r="O42" i="89"/>
  <c r="K42" i="89"/>
  <c r="O43" i="89"/>
  <c r="K43" i="89"/>
  <c r="O44" i="89"/>
  <c r="K44" i="89"/>
  <c r="O45" i="89"/>
  <c r="K45" i="89"/>
  <c r="O46" i="89"/>
  <c r="K46" i="89"/>
  <c r="O47" i="89"/>
  <c r="K47" i="89"/>
  <c r="O48" i="89"/>
  <c r="K48" i="89"/>
  <c r="O49" i="89"/>
  <c r="K49" i="89"/>
  <c r="O50" i="89"/>
  <c r="K50" i="89"/>
  <c r="O51" i="89"/>
  <c r="K51" i="89"/>
  <c r="O52" i="89"/>
  <c r="K52" i="89"/>
  <c r="O53" i="89"/>
  <c r="K53" i="89"/>
  <c r="O54" i="89"/>
  <c r="K54" i="89"/>
  <c r="O55" i="89"/>
  <c r="K55" i="89"/>
  <c r="O56" i="89"/>
  <c r="K56" i="89"/>
  <c r="O57" i="89"/>
  <c r="K57" i="89"/>
  <c r="O58" i="89"/>
  <c r="K58" i="89"/>
  <c r="O59" i="89"/>
  <c r="K59" i="89"/>
  <c r="O60" i="89"/>
  <c r="K60" i="89"/>
  <c r="O61" i="89"/>
  <c r="K61" i="89"/>
  <c r="O62" i="89"/>
  <c r="K62" i="89"/>
  <c r="O63" i="89"/>
  <c r="K63" i="89"/>
  <c r="O64" i="89"/>
  <c r="K64" i="89"/>
  <c r="O65" i="89"/>
  <c r="K65" i="89"/>
  <c r="O66" i="89"/>
  <c r="K66" i="89"/>
  <c r="O67" i="89"/>
  <c r="K67" i="89"/>
  <c r="O68" i="89"/>
  <c r="K68" i="89"/>
  <c r="O69" i="89"/>
  <c r="K69" i="89"/>
  <c r="O70" i="89"/>
  <c r="K70" i="89"/>
  <c r="O71" i="89"/>
  <c r="K71" i="89"/>
  <c r="O72" i="89"/>
  <c r="K72" i="89"/>
  <c r="O73" i="89"/>
  <c r="K73" i="89"/>
  <c r="O74" i="89"/>
  <c r="K74" i="89"/>
  <c r="O75" i="89"/>
  <c r="K75" i="89"/>
  <c r="O76" i="89"/>
  <c r="K76" i="89"/>
  <c r="O77" i="89"/>
  <c r="K77" i="89"/>
  <c r="O78" i="89"/>
  <c r="K78" i="89"/>
  <c r="O79" i="89"/>
  <c r="K79" i="89"/>
  <c r="O80" i="89"/>
  <c r="K80" i="89"/>
  <c r="O81" i="89"/>
  <c r="K81" i="89"/>
  <c r="O82" i="89"/>
  <c r="K82" i="89"/>
  <c r="O83" i="89"/>
  <c r="K83" i="89"/>
  <c r="O84" i="89"/>
  <c r="K84" i="89"/>
  <c r="O85" i="89"/>
  <c r="K85" i="89"/>
  <c r="O86" i="89"/>
  <c r="K86" i="89"/>
  <c r="O87" i="89"/>
  <c r="K87" i="89"/>
  <c r="O88" i="89"/>
  <c r="K88" i="89"/>
  <c r="O89" i="89"/>
  <c r="K89" i="89"/>
  <c r="O90" i="89"/>
  <c r="K90" i="89"/>
  <c r="O91" i="89"/>
  <c r="K91" i="89"/>
  <c r="O92" i="89"/>
  <c r="K92" i="89"/>
  <c r="O93" i="89"/>
  <c r="K93" i="89"/>
  <c r="O94" i="89"/>
  <c r="K94" i="89"/>
  <c r="O95" i="89"/>
  <c r="K95" i="89"/>
  <c r="O96" i="89"/>
  <c r="K96" i="89"/>
  <c r="O97" i="89"/>
  <c r="K97" i="89"/>
  <c r="O98" i="89"/>
  <c r="K98" i="89"/>
  <c r="O99" i="89"/>
  <c r="K99" i="89"/>
  <c r="O100" i="89"/>
  <c r="K100" i="89"/>
  <c r="O101" i="89"/>
  <c r="K101" i="89"/>
  <c r="O102" i="89"/>
  <c r="K102" i="89"/>
  <c r="O103" i="89"/>
  <c r="K103" i="89"/>
  <c r="O104" i="89"/>
  <c r="K104" i="89"/>
  <c r="O105" i="89"/>
  <c r="K105" i="89"/>
  <c r="O106" i="89"/>
  <c r="K106" i="89"/>
  <c r="O107" i="89"/>
  <c r="K107" i="89"/>
  <c r="O108" i="89"/>
  <c r="K108" i="89"/>
  <c r="O109" i="89"/>
  <c r="K109" i="89"/>
  <c r="O110" i="89"/>
  <c r="K110" i="89"/>
  <c r="O111" i="89"/>
  <c r="K111" i="89"/>
  <c r="O112" i="89"/>
  <c r="K112" i="89"/>
  <c r="O113" i="89"/>
  <c r="K113" i="89"/>
  <c r="O114" i="89"/>
  <c r="K114" i="89"/>
  <c r="O115" i="89"/>
  <c r="K115" i="89"/>
  <c r="O116" i="89"/>
  <c r="K116" i="89"/>
  <c r="O117" i="89"/>
  <c r="K117" i="89"/>
  <c r="O118" i="89"/>
  <c r="K118" i="89"/>
  <c r="O119" i="89"/>
  <c r="K119" i="89"/>
  <c r="O120" i="89"/>
  <c r="K120" i="89"/>
  <c r="O121" i="89"/>
  <c r="K121" i="89"/>
  <c r="O122" i="89"/>
  <c r="K122" i="89"/>
  <c r="O123" i="89"/>
  <c r="K123" i="89"/>
  <c r="O124" i="89"/>
  <c r="K124" i="89"/>
  <c r="O125" i="89"/>
  <c r="K125" i="89"/>
  <c r="O126" i="89"/>
  <c r="K126" i="89"/>
  <c r="O127" i="89"/>
  <c r="K127" i="89"/>
  <c r="O128" i="89"/>
  <c r="K128" i="89"/>
  <c r="O129" i="89"/>
  <c r="K129" i="89"/>
  <c r="O130" i="89"/>
  <c r="K130" i="89"/>
  <c r="O131" i="89"/>
  <c r="K131" i="89"/>
  <c r="O132" i="89"/>
  <c r="K132" i="89"/>
  <c r="O133" i="89"/>
  <c r="K133" i="89"/>
  <c r="O134" i="89"/>
  <c r="K134" i="89"/>
  <c r="O135" i="89"/>
  <c r="K135" i="89"/>
  <c r="O136" i="89"/>
  <c r="K136" i="89"/>
  <c r="O137" i="89"/>
  <c r="K137" i="89"/>
  <c r="O138" i="89"/>
  <c r="K138" i="89"/>
  <c r="O139" i="89"/>
  <c r="K139" i="89"/>
  <c r="O140" i="89"/>
  <c r="K140" i="89"/>
  <c r="O141" i="89"/>
  <c r="K141" i="89"/>
  <c r="O142" i="89"/>
  <c r="K142" i="89"/>
  <c r="O143" i="89"/>
  <c r="K143" i="89"/>
  <c r="O144" i="89"/>
  <c r="K144" i="89"/>
  <c r="O145" i="89"/>
  <c r="K145" i="89"/>
  <c r="O146" i="89"/>
  <c r="K146" i="89"/>
  <c r="O147" i="89"/>
  <c r="K147" i="89"/>
  <c r="O148" i="89"/>
  <c r="K148" i="89"/>
  <c r="O149" i="89"/>
  <c r="K149" i="89"/>
  <c r="O150" i="89"/>
  <c r="K150" i="89"/>
  <c r="O151" i="89"/>
  <c r="K151" i="89"/>
  <c r="O152" i="89"/>
  <c r="K152" i="89"/>
  <c r="O153" i="89"/>
  <c r="K153" i="89"/>
  <c r="O154" i="89"/>
  <c r="K154" i="89"/>
  <c r="O155" i="89"/>
  <c r="K155" i="89"/>
  <c r="O156" i="89"/>
  <c r="K156" i="89"/>
  <c r="O157" i="89"/>
  <c r="K157" i="89"/>
  <c r="O158" i="89"/>
  <c r="K158" i="89"/>
  <c r="O159" i="89"/>
  <c r="K159" i="89"/>
  <c r="O160" i="89"/>
  <c r="K160" i="89"/>
  <c r="O161" i="89"/>
  <c r="K161" i="89"/>
  <c r="O162" i="89"/>
  <c r="K162" i="89"/>
  <c r="O163" i="89"/>
  <c r="K163" i="89"/>
  <c r="O164" i="89"/>
  <c r="K164" i="89"/>
  <c r="O165" i="89"/>
  <c r="K165" i="89"/>
  <c r="O166" i="89"/>
  <c r="K166" i="89"/>
  <c r="O167" i="89"/>
  <c r="K167" i="89"/>
  <c r="O168" i="89"/>
  <c r="K168" i="89"/>
  <c r="O169" i="89"/>
  <c r="K169" i="89"/>
  <c r="O170" i="89"/>
  <c r="K170" i="89"/>
  <c r="O171" i="89"/>
  <c r="K171" i="89"/>
  <c r="O172" i="89"/>
  <c r="K172" i="89"/>
  <c r="O173" i="89"/>
  <c r="K173" i="89"/>
  <c r="O174" i="89"/>
  <c r="K174" i="89"/>
  <c r="O175" i="89"/>
  <c r="K175" i="89"/>
  <c r="O176" i="89"/>
  <c r="K176" i="89"/>
  <c r="O177" i="89"/>
  <c r="K177" i="89"/>
  <c r="O178" i="89"/>
  <c r="K178" i="89"/>
  <c r="O179" i="89"/>
  <c r="K179" i="89"/>
  <c r="O180" i="89"/>
  <c r="K180" i="89"/>
  <c r="O181" i="89"/>
  <c r="K181" i="89"/>
  <c r="O182" i="89"/>
  <c r="K182" i="89"/>
  <c r="O183" i="89"/>
  <c r="K183" i="89"/>
  <c r="O184" i="89"/>
  <c r="K184" i="89"/>
  <c r="O185" i="89"/>
  <c r="K185" i="89"/>
  <c r="O186" i="89"/>
  <c r="K186" i="89"/>
  <c r="O187" i="89"/>
  <c r="K187" i="89"/>
  <c r="O188" i="89"/>
  <c r="K188" i="89"/>
  <c r="O189" i="89"/>
  <c r="K189" i="89"/>
  <c r="O190" i="89"/>
  <c r="K190" i="89"/>
  <c r="O191" i="89"/>
  <c r="K191" i="89"/>
  <c r="O192" i="89"/>
  <c r="K192" i="89"/>
  <c r="O193" i="89"/>
  <c r="K193" i="89"/>
  <c r="O194" i="89"/>
  <c r="K194" i="89"/>
  <c r="O195" i="89"/>
  <c r="K195" i="89"/>
  <c r="O196" i="89"/>
  <c r="K196" i="89"/>
  <c r="O197" i="89"/>
  <c r="K197" i="89"/>
  <c r="O198" i="89"/>
  <c r="K198" i="89"/>
  <c r="O199" i="89"/>
  <c r="K199" i="89"/>
  <c r="O200" i="89"/>
  <c r="K200" i="89"/>
  <c r="O201" i="89"/>
  <c r="K201" i="89"/>
  <c r="O202" i="89"/>
  <c r="K202" i="89"/>
  <c r="O203" i="89"/>
  <c r="K203" i="89"/>
  <c r="O204" i="89"/>
  <c r="K204" i="89"/>
  <c r="O205" i="89"/>
  <c r="K205" i="89"/>
  <c r="O206" i="89"/>
  <c r="K206" i="89"/>
  <c r="O207" i="89"/>
  <c r="K207" i="89"/>
  <c r="O208" i="89"/>
  <c r="K208" i="89"/>
  <c r="O209" i="89"/>
  <c r="K209" i="89"/>
  <c r="O210" i="89"/>
  <c r="K210" i="89"/>
  <c r="O211" i="89"/>
  <c r="K211" i="89"/>
  <c r="O212" i="89"/>
  <c r="K212" i="89"/>
  <c r="O213" i="89"/>
  <c r="K213" i="89"/>
  <c r="O214" i="89"/>
  <c r="K214" i="89"/>
  <c r="O215" i="89"/>
  <c r="K215" i="89"/>
  <c r="O216" i="89"/>
  <c r="K216" i="89"/>
  <c r="O217" i="89"/>
  <c r="K217" i="89"/>
  <c r="O218" i="89"/>
  <c r="K218" i="89"/>
  <c r="O219" i="89"/>
  <c r="K219" i="89"/>
  <c r="O220" i="89"/>
  <c r="K220" i="89"/>
  <c r="O221" i="89"/>
  <c r="K221" i="89"/>
  <c r="O222" i="89"/>
  <c r="K222" i="89"/>
  <c r="O223" i="89"/>
  <c r="K223" i="89"/>
  <c r="O224" i="89"/>
  <c r="K224" i="89"/>
  <c r="O225" i="89"/>
  <c r="K225" i="89"/>
  <c r="O226" i="89"/>
  <c r="K226" i="89"/>
  <c r="O227" i="89"/>
  <c r="K227" i="89"/>
  <c r="O228" i="89"/>
  <c r="K228" i="89"/>
  <c r="O229" i="89"/>
  <c r="K229" i="89"/>
  <c r="O230" i="89"/>
  <c r="K230" i="89"/>
  <c r="O231" i="89"/>
  <c r="K231" i="89"/>
  <c r="O232" i="89"/>
  <c r="K232" i="89"/>
  <c r="O233" i="89"/>
  <c r="K233" i="89"/>
  <c r="O234" i="89"/>
  <c r="K234" i="89"/>
  <c r="O235" i="89"/>
  <c r="K235" i="89"/>
  <c r="O236" i="89"/>
  <c r="K236" i="89"/>
  <c r="O237" i="89"/>
  <c r="K237" i="89"/>
  <c r="O238" i="89"/>
  <c r="K238" i="89"/>
  <c r="O239" i="89"/>
  <c r="K239" i="89"/>
  <c r="O240" i="89"/>
  <c r="K240" i="89"/>
  <c r="O241" i="89"/>
  <c r="K241" i="89"/>
  <c r="O242" i="89"/>
  <c r="K242" i="89"/>
  <c r="O243" i="89"/>
  <c r="K243" i="89"/>
  <c r="O244" i="89"/>
  <c r="K244" i="89"/>
  <c r="O245" i="89"/>
  <c r="K245" i="89"/>
  <c r="O246" i="89"/>
  <c r="K246" i="89"/>
  <c r="O247" i="89"/>
  <c r="K247" i="89"/>
  <c r="O248" i="89"/>
  <c r="K248" i="89"/>
  <c r="O249" i="89"/>
  <c r="K249" i="89"/>
  <c r="O250" i="89"/>
  <c r="K250" i="89"/>
  <c r="O251" i="89"/>
  <c r="K251" i="89"/>
  <c r="O252" i="89"/>
  <c r="K252" i="89"/>
  <c r="O253" i="89"/>
  <c r="K253" i="89"/>
  <c r="O254" i="89"/>
  <c r="K254" i="89"/>
  <c r="O255" i="89"/>
  <c r="K255" i="89"/>
  <c r="O256" i="89"/>
  <c r="K256" i="89"/>
  <c r="O257" i="89"/>
  <c r="K257" i="89"/>
  <c r="O258" i="89"/>
  <c r="K258" i="89"/>
  <c r="O259" i="89"/>
  <c r="K259" i="89"/>
  <c r="O260" i="89"/>
  <c r="K260" i="89"/>
  <c r="O261" i="89"/>
  <c r="K261" i="89"/>
  <c r="O262" i="89"/>
  <c r="K262" i="89"/>
  <c r="O263" i="89"/>
  <c r="K263" i="89"/>
  <c r="O264" i="89"/>
  <c r="K264" i="89"/>
  <c r="O265" i="89"/>
  <c r="K265" i="89"/>
  <c r="O266" i="89"/>
  <c r="K266" i="89"/>
  <c r="O267" i="89"/>
  <c r="K267" i="89"/>
  <c r="O268" i="89"/>
  <c r="K268" i="89"/>
  <c r="O269" i="89"/>
  <c r="K269" i="89"/>
  <c r="O270" i="89"/>
  <c r="K270" i="89"/>
  <c r="O271" i="89"/>
  <c r="K271" i="89"/>
  <c r="O272" i="89"/>
  <c r="K272" i="89"/>
  <c r="O273" i="89"/>
  <c r="K273" i="89"/>
  <c r="O274" i="89"/>
  <c r="K274" i="89"/>
  <c r="O275" i="89"/>
  <c r="K275" i="89"/>
  <c r="O276" i="89"/>
  <c r="K276" i="89"/>
  <c r="O277" i="89"/>
  <c r="K277" i="89"/>
  <c r="O278" i="89"/>
  <c r="K278" i="89"/>
  <c r="O279" i="89"/>
  <c r="K279" i="89"/>
  <c r="O280" i="89"/>
  <c r="K280" i="89"/>
  <c r="O281" i="89"/>
  <c r="K281" i="89"/>
  <c r="O282" i="89"/>
  <c r="K282" i="89"/>
  <c r="O283" i="89"/>
  <c r="K283" i="89"/>
  <c r="O284" i="89"/>
  <c r="K284" i="89"/>
  <c r="O285" i="89"/>
  <c r="K285" i="89"/>
  <c r="O286" i="89"/>
  <c r="K286" i="89"/>
  <c r="O287" i="89"/>
  <c r="K287" i="89"/>
  <c r="O288" i="89"/>
  <c r="K288" i="89"/>
  <c r="O289" i="89"/>
  <c r="K289" i="89"/>
  <c r="O290" i="89"/>
  <c r="K290" i="89"/>
  <c r="O291" i="89"/>
  <c r="K291" i="89"/>
  <c r="O292" i="89"/>
  <c r="K292" i="89"/>
  <c r="O293" i="89"/>
  <c r="K293" i="89"/>
  <c r="O294" i="89"/>
  <c r="K294" i="89"/>
  <c r="O295" i="89"/>
  <c r="K295" i="89"/>
  <c r="O296" i="89"/>
  <c r="K296" i="89"/>
  <c r="O297" i="89"/>
  <c r="K297" i="89"/>
  <c r="O298" i="89"/>
  <c r="K298" i="89"/>
  <c r="O299" i="89"/>
  <c r="K299" i="89"/>
  <c r="O300" i="89"/>
  <c r="K300" i="89"/>
  <c r="O301" i="89"/>
  <c r="K301" i="89"/>
  <c r="O302" i="89"/>
  <c r="K302" i="89"/>
  <c r="O303" i="89"/>
  <c r="K303" i="89"/>
  <c r="O304" i="89"/>
  <c r="K304" i="89"/>
  <c r="O305" i="89"/>
  <c r="K305" i="89"/>
  <c r="O306" i="89"/>
  <c r="K306" i="89"/>
  <c r="O307" i="89"/>
  <c r="K307" i="89"/>
  <c r="O308" i="89"/>
  <c r="K308" i="89"/>
  <c r="O309" i="89"/>
  <c r="K309" i="89"/>
  <c r="O310" i="89"/>
  <c r="K310" i="89"/>
  <c r="O311" i="89"/>
  <c r="K311" i="89"/>
  <c r="O312" i="89"/>
  <c r="K312" i="89"/>
  <c r="O313" i="89"/>
  <c r="K313" i="89"/>
  <c r="O314" i="89"/>
  <c r="K314" i="89"/>
  <c r="O315" i="89"/>
  <c r="K315" i="89"/>
  <c r="O316" i="89"/>
  <c r="K316" i="89"/>
  <c r="O317" i="89"/>
  <c r="K317" i="89"/>
  <c r="O318" i="89"/>
  <c r="K318" i="89"/>
  <c r="O319" i="89"/>
  <c r="K319" i="89"/>
  <c r="O320" i="89"/>
  <c r="K320" i="89"/>
  <c r="O321" i="89"/>
  <c r="K321" i="89"/>
  <c r="O322" i="89"/>
  <c r="K322" i="89"/>
  <c r="O323" i="89"/>
  <c r="K323" i="89"/>
  <c r="O324" i="89"/>
  <c r="K324" i="89"/>
  <c r="O325" i="89"/>
  <c r="K325" i="89"/>
  <c r="O326" i="89"/>
  <c r="K326" i="89"/>
  <c r="O327" i="89"/>
  <c r="K327" i="89"/>
  <c r="O328" i="89"/>
  <c r="K328" i="89"/>
  <c r="O329" i="89"/>
  <c r="K329" i="89"/>
  <c r="O330" i="89"/>
  <c r="K330" i="89"/>
  <c r="O331" i="89"/>
  <c r="K331" i="89"/>
  <c r="O332" i="89"/>
  <c r="K332" i="89"/>
  <c r="O333" i="89"/>
  <c r="K333" i="89"/>
  <c r="O334" i="89"/>
  <c r="K334" i="89"/>
  <c r="O335" i="89"/>
  <c r="K335" i="89"/>
  <c r="O336" i="89"/>
  <c r="K336" i="89"/>
  <c r="O337" i="89"/>
  <c r="K337" i="89"/>
  <c r="O338" i="89"/>
  <c r="K338" i="89"/>
  <c r="O339" i="89"/>
  <c r="K339" i="89"/>
  <c r="O340" i="89"/>
  <c r="K340" i="89"/>
  <c r="O341" i="89"/>
  <c r="K341" i="89"/>
  <c r="O342" i="89"/>
  <c r="K342" i="89"/>
  <c r="O343" i="89"/>
  <c r="K343" i="89"/>
  <c r="O344" i="89"/>
  <c r="K344" i="89"/>
  <c r="O345" i="89"/>
  <c r="K345" i="89"/>
  <c r="O346" i="89"/>
  <c r="K346" i="89"/>
  <c r="O347" i="89"/>
  <c r="K347" i="89"/>
  <c r="O348" i="89"/>
  <c r="K348" i="89"/>
  <c r="O349" i="89"/>
  <c r="K349" i="89"/>
  <c r="O350" i="89"/>
  <c r="K350" i="89"/>
  <c r="O351" i="89"/>
  <c r="K351" i="89"/>
  <c r="O352" i="89"/>
  <c r="K352" i="89"/>
  <c r="O353" i="89"/>
  <c r="K353" i="89"/>
  <c r="O354" i="89"/>
  <c r="K354" i="89"/>
  <c r="O355" i="89"/>
  <c r="K355" i="89"/>
  <c r="O356" i="89"/>
  <c r="K356" i="89"/>
  <c r="O357" i="89"/>
  <c r="K357" i="89"/>
  <c r="O358" i="89"/>
  <c r="K358" i="89"/>
  <c r="O359" i="89"/>
  <c r="K359" i="89"/>
  <c r="O360" i="89"/>
  <c r="K360" i="89"/>
  <c r="O361" i="89"/>
  <c r="K361" i="89"/>
  <c r="O362" i="89"/>
  <c r="K362" i="89"/>
  <c r="O363" i="89"/>
  <c r="K363" i="89"/>
  <c r="O364" i="89"/>
  <c r="K364" i="89"/>
  <c r="O365" i="89"/>
  <c r="K365" i="89"/>
  <c r="O366" i="89"/>
  <c r="K366" i="89"/>
  <c r="O367" i="89"/>
  <c r="K367" i="89"/>
  <c r="O368" i="89"/>
  <c r="K368" i="89"/>
  <c r="O369" i="89"/>
  <c r="K369" i="89"/>
  <c r="O370" i="89"/>
  <c r="K370" i="89"/>
  <c r="O371" i="89"/>
  <c r="K371" i="89"/>
  <c r="O372" i="89"/>
  <c r="K372" i="89"/>
  <c r="O373" i="89"/>
  <c r="K373" i="89"/>
  <c r="O374" i="89"/>
  <c r="K374" i="89"/>
  <c r="O375" i="89"/>
  <c r="K375" i="89"/>
  <c r="O376" i="89"/>
  <c r="K376" i="89"/>
  <c r="O377" i="89"/>
  <c r="K377" i="89"/>
  <c r="O378" i="89"/>
  <c r="K378" i="89"/>
  <c r="O379" i="89"/>
  <c r="K379" i="89"/>
  <c r="O380" i="89"/>
  <c r="K380" i="89"/>
  <c r="O381" i="89"/>
  <c r="K381" i="89"/>
  <c r="O382" i="89"/>
  <c r="K382" i="89"/>
  <c r="O383" i="89"/>
  <c r="K383" i="89"/>
  <c r="O384" i="89"/>
  <c r="K384" i="89"/>
  <c r="O385" i="89"/>
  <c r="K385" i="89"/>
  <c r="O386" i="89"/>
  <c r="K386" i="89"/>
  <c r="O387" i="89"/>
  <c r="K387" i="89"/>
  <c r="O388" i="89"/>
  <c r="K388" i="89"/>
  <c r="O389" i="89"/>
  <c r="K389" i="89"/>
  <c r="O390" i="89"/>
  <c r="K390" i="89"/>
  <c r="O391" i="89"/>
  <c r="K391" i="89"/>
  <c r="O392" i="89"/>
  <c r="K392" i="89"/>
  <c r="O393" i="89"/>
  <c r="K393" i="89"/>
  <c r="O394" i="89"/>
  <c r="K394" i="89"/>
  <c r="O395" i="89"/>
  <c r="K395" i="89"/>
  <c r="O396" i="89"/>
  <c r="K396" i="89"/>
  <c r="O397" i="89"/>
  <c r="K397" i="89"/>
  <c r="O398" i="89"/>
  <c r="K398" i="89"/>
  <c r="O399" i="89"/>
  <c r="K399" i="89"/>
  <c r="O400" i="89"/>
  <c r="K400" i="89"/>
  <c r="O401" i="89"/>
  <c r="K401" i="89"/>
  <c r="O402" i="89"/>
  <c r="K402" i="89"/>
  <c r="O403" i="89"/>
  <c r="K403" i="89"/>
  <c r="O404" i="89"/>
  <c r="K404" i="89"/>
  <c r="O405" i="89"/>
  <c r="K405" i="89"/>
  <c r="O406" i="89"/>
  <c r="K406" i="89"/>
  <c r="O407" i="89"/>
  <c r="K407" i="89"/>
  <c r="O408" i="89"/>
  <c r="K408" i="89"/>
  <c r="O409" i="89"/>
  <c r="K409" i="89"/>
  <c r="O410" i="89"/>
  <c r="K410" i="89"/>
  <c r="O411" i="89"/>
  <c r="K411" i="89"/>
  <c r="O412" i="89"/>
  <c r="K412" i="89"/>
  <c r="O413" i="89"/>
  <c r="K413" i="89"/>
  <c r="O414" i="89"/>
  <c r="K414" i="89"/>
  <c r="O415" i="89"/>
  <c r="K415" i="89"/>
  <c r="O416" i="89"/>
  <c r="K416" i="89"/>
  <c r="O417" i="89"/>
  <c r="K417" i="89"/>
  <c r="O418" i="89"/>
  <c r="K418" i="89"/>
  <c r="O419" i="89"/>
  <c r="K419" i="89"/>
  <c r="O420" i="89"/>
  <c r="K420" i="89"/>
  <c r="O421" i="89"/>
  <c r="K421" i="89"/>
  <c r="O422" i="89"/>
  <c r="K422" i="89"/>
  <c r="O423" i="89"/>
  <c r="K423" i="89"/>
  <c r="O424" i="89"/>
  <c r="K424" i="89"/>
  <c r="O425" i="89"/>
  <c r="K425" i="89"/>
  <c r="O426" i="89"/>
  <c r="K426" i="89"/>
  <c r="O427" i="89"/>
  <c r="K427" i="89"/>
  <c r="O428" i="89"/>
  <c r="K428" i="89"/>
  <c r="O429" i="89"/>
  <c r="K429" i="89"/>
  <c r="O430" i="89"/>
  <c r="K430" i="89"/>
  <c r="O431" i="89"/>
  <c r="K431" i="89"/>
  <c r="O432" i="89"/>
  <c r="K432" i="89"/>
  <c r="O433" i="89"/>
  <c r="K433" i="89"/>
  <c r="O434" i="89"/>
  <c r="K434" i="89"/>
  <c r="O435" i="89"/>
  <c r="K435" i="89"/>
  <c r="O436" i="89"/>
  <c r="K436" i="89"/>
  <c r="O437" i="89"/>
  <c r="K437" i="89"/>
  <c r="O438" i="89"/>
  <c r="K438" i="89"/>
  <c r="O439" i="89"/>
  <c r="K439" i="89"/>
  <c r="O440" i="89"/>
  <c r="K440" i="89"/>
  <c r="O441" i="89"/>
  <c r="K441" i="89"/>
  <c r="O442" i="89"/>
  <c r="K442" i="89"/>
  <c r="O443" i="89"/>
  <c r="K443" i="89"/>
  <c r="O444" i="89"/>
  <c r="K444" i="89"/>
  <c r="O445" i="89"/>
  <c r="K445" i="89"/>
  <c r="O446" i="89"/>
  <c r="K446" i="89"/>
  <c r="O447" i="89"/>
  <c r="K447" i="89"/>
  <c r="O448" i="89"/>
  <c r="K448" i="89"/>
  <c r="O449" i="89"/>
  <c r="K449" i="89"/>
  <c r="O450" i="89"/>
  <c r="K450" i="89"/>
  <c r="O451" i="89"/>
  <c r="K451" i="89"/>
  <c r="O452" i="89"/>
  <c r="K452" i="89"/>
  <c r="O453" i="89"/>
  <c r="K453" i="89"/>
  <c r="O454" i="89"/>
  <c r="K454" i="89"/>
  <c r="O455" i="89"/>
  <c r="K455" i="89"/>
  <c r="O456" i="89"/>
  <c r="K456" i="89"/>
  <c r="O457" i="89"/>
  <c r="K457" i="89"/>
  <c r="O458" i="89"/>
  <c r="K458" i="89"/>
  <c r="O459" i="89"/>
  <c r="K459" i="89"/>
  <c r="O460" i="89"/>
  <c r="K460" i="89"/>
  <c r="O461" i="89"/>
  <c r="K461" i="89"/>
  <c r="O462" i="89"/>
  <c r="K462" i="89"/>
  <c r="O463" i="89"/>
  <c r="K463" i="89"/>
  <c r="O464" i="89"/>
  <c r="K464" i="89"/>
  <c r="O465" i="89"/>
  <c r="K465" i="89"/>
  <c r="O466" i="89"/>
  <c r="K466" i="89"/>
  <c r="O467" i="89"/>
  <c r="K467" i="89"/>
  <c r="O468" i="89"/>
  <c r="K468" i="89"/>
  <c r="O469" i="89"/>
  <c r="K469" i="89"/>
  <c r="O470" i="89"/>
  <c r="K470" i="89"/>
  <c r="O471" i="89"/>
  <c r="K471" i="89"/>
  <c r="O472" i="89"/>
  <c r="K472" i="89"/>
  <c r="O473" i="89"/>
  <c r="K473" i="89"/>
  <c r="O474" i="89"/>
  <c r="K474" i="89"/>
  <c r="O475" i="89"/>
  <c r="K475" i="89"/>
  <c r="O476" i="89"/>
  <c r="K476" i="89"/>
  <c r="O477" i="89"/>
  <c r="K477" i="89"/>
  <c r="O478" i="89"/>
  <c r="K478" i="89"/>
  <c r="O479" i="89"/>
  <c r="K479" i="89"/>
  <c r="O480" i="89"/>
  <c r="K480" i="89"/>
  <c r="O481" i="89"/>
  <c r="K481" i="89"/>
  <c r="O482" i="89"/>
  <c r="K482" i="89"/>
  <c r="O483" i="89"/>
  <c r="K483" i="89"/>
  <c r="O484" i="89"/>
  <c r="K484" i="89"/>
  <c r="O485" i="89"/>
  <c r="K485" i="89"/>
  <c r="O486" i="89"/>
  <c r="K486" i="89"/>
  <c r="O487" i="89"/>
  <c r="K487" i="89"/>
  <c r="O488" i="89"/>
  <c r="K488" i="89"/>
  <c r="O489" i="89"/>
  <c r="K489" i="89"/>
  <c r="O490" i="89"/>
  <c r="K490" i="89"/>
  <c r="O491" i="89"/>
  <c r="K491" i="89"/>
  <c r="O492" i="89"/>
  <c r="K492" i="89"/>
  <c r="O493" i="89"/>
  <c r="K493" i="89"/>
  <c r="O494" i="89"/>
  <c r="K494" i="89"/>
  <c r="O495" i="89"/>
  <c r="K495" i="89"/>
  <c r="O496" i="89"/>
  <c r="K496" i="89"/>
  <c r="O497" i="89"/>
  <c r="K497" i="89"/>
  <c r="O498" i="89"/>
  <c r="K498" i="89"/>
  <c r="O499" i="89"/>
  <c r="K499" i="89"/>
  <c r="O500" i="89"/>
  <c r="K500" i="89"/>
  <c r="O501" i="89"/>
  <c r="K501" i="89"/>
  <c r="O502" i="89"/>
  <c r="K502" i="89"/>
  <c r="O503" i="89"/>
  <c r="K503" i="89"/>
  <c r="O504" i="89"/>
  <c r="K504" i="89"/>
  <c r="O505" i="89"/>
  <c r="K505" i="89"/>
  <c r="T505" i="89" l="1"/>
  <c r="P505" i="89"/>
  <c r="T504" i="89"/>
  <c r="P504" i="89"/>
  <c r="T503" i="89"/>
  <c r="P503" i="89"/>
  <c r="T502" i="89"/>
  <c r="P502" i="89"/>
  <c r="T501" i="89"/>
  <c r="P501" i="89"/>
  <c r="T500" i="89"/>
  <c r="P500" i="89"/>
  <c r="T499" i="89"/>
  <c r="P499" i="89"/>
  <c r="T498" i="89"/>
  <c r="P498" i="89"/>
  <c r="T497" i="89"/>
  <c r="P497" i="89"/>
  <c r="T496" i="89"/>
  <c r="P496" i="89"/>
  <c r="T495" i="89"/>
  <c r="P495" i="89"/>
  <c r="T494" i="89"/>
  <c r="P494" i="89"/>
  <c r="T493" i="89"/>
  <c r="P493" i="89"/>
  <c r="T492" i="89"/>
  <c r="P492" i="89"/>
  <c r="T491" i="89"/>
  <c r="P491" i="89"/>
  <c r="T490" i="89"/>
  <c r="P490" i="89"/>
  <c r="T489" i="89"/>
  <c r="P489" i="89"/>
  <c r="T488" i="89"/>
  <c r="P488" i="89"/>
  <c r="T487" i="89"/>
  <c r="P487" i="89"/>
  <c r="T486" i="89"/>
  <c r="P486" i="89"/>
  <c r="T485" i="89"/>
  <c r="P485" i="89"/>
  <c r="T484" i="89"/>
  <c r="P484" i="89"/>
  <c r="T483" i="89"/>
  <c r="P483" i="89"/>
  <c r="T482" i="89"/>
  <c r="P482" i="89"/>
  <c r="T481" i="89"/>
  <c r="P481" i="89"/>
  <c r="T480" i="89"/>
  <c r="P480" i="89"/>
  <c r="T479" i="89"/>
  <c r="P479" i="89"/>
  <c r="T478" i="89"/>
  <c r="P478" i="89"/>
  <c r="T477" i="89"/>
  <c r="P477" i="89"/>
  <c r="T476" i="89"/>
  <c r="P476" i="89"/>
  <c r="T475" i="89"/>
  <c r="P475" i="89"/>
  <c r="T474" i="89"/>
  <c r="P474" i="89"/>
  <c r="T473" i="89"/>
  <c r="P473" i="89"/>
  <c r="T472" i="89"/>
  <c r="P472" i="89"/>
  <c r="T471" i="89"/>
  <c r="P471" i="89"/>
  <c r="T470" i="89"/>
  <c r="P470" i="89"/>
  <c r="T469" i="89"/>
  <c r="P469" i="89"/>
  <c r="T468" i="89"/>
  <c r="P468" i="89"/>
  <c r="T467" i="89"/>
  <c r="P467" i="89"/>
  <c r="T466" i="89"/>
  <c r="P466" i="89"/>
  <c r="T465" i="89"/>
  <c r="P465" i="89"/>
  <c r="T464" i="89"/>
  <c r="P464" i="89"/>
  <c r="T463" i="89"/>
  <c r="P463" i="89"/>
  <c r="T462" i="89"/>
  <c r="P462" i="89"/>
  <c r="T461" i="89"/>
  <c r="P461" i="89"/>
  <c r="T460" i="89"/>
  <c r="P460" i="89"/>
  <c r="T459" i="89"/>
  <c r="P459" i="89"/>
  <c r="T458" i="89"/>
  <c r="P458" i="89"/>
  <c r="T457" i="89"/>
  <c r="P457" i="89"/>
  <c r="T456" i="89"/>
  <c r="P456" i="89"/>
  <c r="T455" i="89"/>
  <c r="P455" i="89"/>
  <c r="T454" i="89"/>
  <c r="P454" i="89"/>
  <c r="T453" i="89"/>
  <c r="P453" i="89"/>
  <c r="T452" i="89"/>
  <c r="P452" i="89"/>
  <c r="T451" i="89"/>
  <c r="P451" i="89"/>
  <c r="T450" i="89"/>
  <c r="P450" i="89"/>
  <c r="T449" i="89"/>
  <c r="P449" i="89"/>
  <c r="T448" i="89"/>
  <c r="P448" i="89"/>
  <c r="T447" i="89"/>
  <c r="P447" i="89"/>
  <c r="T446" i="89"/>
  <c r="P446" i="89"/>
  <c r="T445" i="89"/>
  <c r="P445" i="89"/>
  <c r="T444" i="89"/>
  <c r="P444" i="89"/>
  <c r="T443" i="89"/>
  <c r="P443" i="89"/>
  <c r="T442" i="89"/>
  <c r="P442" i="89"/>
  <c r="T441" i="89"/>
  <c r="P441" i="89"/>
  <c r="T440" i="89"/>
  <c r="P440" i="89"/>
  <c r="T439" i="89"/>
  <c r="P439" i="89"/>
  <c r="T438" i="89"/>
  <c r="P438" i="89"/>
  <c r="T437" i="89"/>
  <c r="P437" i="89"/>
  <c r="T436" i="89"/>
  <c r="P436" i="89"/>
  <c r="T435" i="89"/>
  <c r="P435" i="89"/>
  <c r="T434" i="89"/>
  <c r="P434" i="89"/>
  <c r="T433" i="89"/>
  <c r="P433" i="89"/>
  <c r="T432" i="89"/>
  <c r="P432" i="89"/>
  <c r="T431" i="89"/>
  <c r="P431" i="89"/>
  <c r="T430" i="89"/>
  <c r="P430" i="89"/>
  <c r="T429" i="89"/>
  <c r="P429" i="89"/>
  <c r="T428" i="89"/>
  <c r="P428" i="89"/>
  <c r="T427" i="89"/>
  <c r="P427" i="89"/>
  <c r="T426" i="89"/>
  <c r="P426" i="89"/>
  <c r="T425" i="89"/>
  <c r="P425" i="89"/>
  <c r="T424" i="89"/>
  <c r="P424" i="89"/>
  <c r="T423" i="89"/>
  <c r="P423" i="89"/>
  <c r="T422" i="89"/>
  <c r="P422" i="89"/>
  <c r="T421" i="89"/>
  <c r="P421" i="89"/>
  <c r="T420" i="89"/>
  <c r="P420" i="89"/>
  <c r="T419" i="89"/>
  <c r="P419" i="89"/>
  <c r="T418" i="89"/>
  <c r="P418" i="89"/>
  <c r="T417" i="89"/>
  <c r="P417" i="89"/>
  <c r="T416" i="89"/>
  <c r="P416" i="89"/>
  <c r="T415" i="89"/>
  <c r="P415" i="89"/>
  <c r="T414" i="89"/>
  <c r="P414" i="89"/>
  <c r="T413" i="89"/>
  <c r="P413" i="89"/>
  <c r="T412" i="89"/>
  <c r="P412" i="89"/>
  <c r="T411" i="89"/>
  <c r="P411" i="89"/>
  <c r="T410" i="89"/>
  <c r="P410" i="89"/>
  <c r="T409" i="89"/>
  <c r="P409" i="89"/>
  <c r="T408" i="89"/>
  <c r="P408" i="89"/>
  <c r="T407" i="89"/>
  <c r="P407" i="89"/>
  <c r="T406" i="89"/>
  <c r="P406" i="89"/>
  <c r="T405" i="89"/>
  <c r="P405" i="89"/>
  <c r="T404" i="89"/>
  <c r="P404" i="89"/>
  <c r="T403" i="89"/>
  <c r="P403" i="89"/>
  <c r="T402" i="89"/>
  <c r="P402" i="89"/>
  <c r="T401" i="89"/>
  <c r="P401" i="89"/>
  <c r="T400" i="89"/>
  <c r="P400" i="89"/>
  <c r="T399" i="89"/>
  <c r="P399" i="89"/>
  <c r="T398" i="89"/>
  <c r="P398" i="89"/>
  <c r="T397" i="89"/>
  <c r="P397" i="89"/>
  <c r="T396" i="89"/>
  <c r="P396" i="89"/>
  <c r="T395" i="89"/>
  <c r="P395" i="89"/>
  <c r="T394" i="89"/>
  <c r="P394" i="89"/>
  <c r="T393" i="89"/>
  <c r="P393" i="89"/>
  <c r="T392" i="89"/>
  <c r="P392" i="89"/>
  <c r="T391" i="89"/>
  <c r="P391" i="89"/>
  <c r="T390" i="89"/>
  <c r="P390" i="89"/>
  <c r="T389" i="89"/>
  <c r="P389" i="89"/>
  <c r="T388" i="89"/>
  <c r="P388" i="89"/>
  <c r="T387" i="89"/>
  <c r="P387" i="89"/>
  <c r="T386" i="89"/>
  <c r="P386" i="89"/>
  <c r="T385" i="89"/>
  <c r="P385" i="89"/>
  <c r="T384" i="89"/>
  <c r="P384" i="89"/>
  <c r="T383" i="89"/>
  <c r="P383" i="89"/>
  <c r="T382" i="89"/>
  <c r="P382" i="89"/>
  <c r="T381" i="89"/>
  <c r="P381" i="89"/>
  <c r="T380" i="89"/>
  <c r="P380" i="89"/>
  <c r="T379" i="89"/>
  <c r="P379" i="89"/>
  <c r="T378" i="89"/>
  <c r="P378" i="89"/>
  <c r="T377" i="89"/>
  <c r="P377" i="89"/>
  <c r="T376" i="89"/>
  <c r="P376" i="89"/>
  <c r="T375" i="89"/>
  <c r="P375" i="89"/>
  <c r="T374" i="89"/>
  <c r="P374" i="89"/>
  <c r="T373" i="89"/>
  <c r="P373" i="89"/>
  <c r="T372" i="89"/>
  <c r="P372" i="89"/>
  <c r="T371" i="89"/>
  <c r="P371" i="89"/>
  <c r="T370" i="89"/>
  <c r="P370" i="89"/>
  <c r="T369" i="89"/>
  <c r="P369" i="89"/>
  <c r="T368" i="89"/>
  <c r="P368" i="89"/>
  <c r="T367" i="89"/>
  <c r="P367" i="89"/>
  <c r="T366" i="89"/>
  <c r="P366" i="89"/>
  <c r="T365" i="89"/>
  <c r="P365" i="89"/>
  <c r="T364" i="89"/>
  <c r="P364" i="89"/>
  <c r="T363" i="89"/>
  <c r="P363" i="89"/>
  <c r="T362" i="89"/>
  <c r="P362" i="89"/>
  <c r="T361" i="89"/>
  <c r="P361" i="89"/>
  <c r="T360" i="89"/>
  <c r="P360" i="89"/>
  <c r="T359" i="89"/>
  <c r="P359" i="89"/>
  <c r="T358" i="89"/>
  <c r="P358" i="89"/>
  <c r="T357" i="89"/>
  <c r="P357" i="89"/>
  <c r="T356" i="89"/>
  <c r="P356" i="89"/>
  <c r="T355" i="89"/>
  <c r="P355" i="89"/>
  <c r="T354" i="89"/>
  <c r="P354" i="89"/>
  <c r="T353" i="89"/>
  <c r="P353" i="89"/>
  <c r="T352" i="89"/>
  <c r="P352" i="89"/>
  <c r="T351" i="89"/>
  <c r="P351" i="89"/>
  <c r="T350" i="89"/>
  <c r="P350" i="89"/>
  <c r="T349" i="89"/>
  <c r="P349" i="89"/>
  <c r="T348" i="89"/>
  <c r="P348" i="89"/>
  <c r="T347" i="89"/>
  <c r="P347" i="89"/>
  <c r="T346" i="89"/>
  <c r="P346" i="89"/>
  <c r="T345" i="89"/>
  <c r="P345" i="89"/>
  <c r="T344" i="89"/>
  <c r="P344" i="89"/>
  <c r="T343" i="89"/>
  <c r="P343" i="89"/>
  <c r="T342" i="89"/>
  <c r="P342" i="89"/>
  <c r="T341" i="89"/>
  <c r="P341" i="89"/>
  <c r="T340" i="89"/>
  <c r="P340" i="89"/>
  <c r="T339" i="89"/>
  <c r="P339" i="89"/>
  <c r="T338" i="89"/>
  <c r="P338" i="89"/>
  <c r="T337" i="89"/>
  <c r="P337" i="89"/>
  <c r="T336" i="89"/>
  <c r="P336" i="89"/>
  <c r="T335" i="89"/>
  <c r="P335" i="89"/>
  <c r="T334" i="89"/>
  <c r="P334" i="89"/>
  <c r="T333" i="89"/>
  <c r="P333" i="89"/>
  <c r="T332" i="89"/>
  <c r="P332" i="89"/>
  <c r="T331" i="89"/>
  <c r="P331" i="89"/>
  <c r="T330" i="89"/>
  <c r="P330" i="89"/>
  <c r="T329" i="89"/>
  <c r="P329" i="89"/>
  <c r="T328" i="89"/>
  <c r="P328" i="89"/>
  <c r="T327" i="89"/>
  <c r="P327" i="89"/>
  <c r="T326" i="89"/>
  <c r="P326" i="89"/>
  <c r="T325" i="89"/>
  <c r="P325" i="89"/>
  <c r="T324" i="89"/>
  <c r="P324" i="89"/>
  <c r="T323" i="89"/>
  <c r="P323" i="89"/>
  <c r="T322" i="89"/>
  <c r="P322" i="89"/>
  <c r="T321" i="89"/>
  <c r="P321" i="89"/>
  <c r="T320" i="89"/>
  <c r="P320" i="89"/>
  <c r="T319" i="89"/>
  <c r="P319" i="89"/>
  <c r="T318" i="89"/>
  <c r="P318" i="89"/>
  <c r="T317" i="89"/>
  <c r="P317" i="89"/>
  <c r="T316" i="89"/>
  <c r="P316" i="89"/>
  <c r="T315" i="89"/>
  <c r="P315" i="89"/>
  <c r="T314" i="89"/>
  <c r="P314" i="89"/>
  <c r="T313" i="89"/>
  <c r="P313" i="89"/>
  <c r="T312" i="89"/>
  <c r="P312" i="89"/>
  <c r="T311" i="89"/>
  <c r="P311" i="89"/>
  <c r="T310" i="89"/>
  <c r="P310" i="89"/>
  <c r="T309" i="89"/>
  <c r="P309" i="89"/>
  <c r="T308" i="89"/>
  <c r="P308" i="89"/>
  <c r="T307" i="89"/>
  <c r="P307" i="89"/>
  <c r="T306" i="89"/>
  <c r="P306" i="89"/>
  <c r="T305" i="89"/>
  <c r="P305" i="89"/>
  <c r="T304" i="89"/>
  <c r="P304" i="89"/>
  <c r="T303" i="89"/>
  <c r="P303" i="89"/>
  <c r="T302" i="89"/>
  <c r="P302" i="89"/>
  <c r="T301" i="89"/>
  <c r="P301" i="89"/>
  <c r="T300" i="89"/>
  <c r="P300" i="89"/>
  <c r="T299" i="89"/>
  <c r="P299" i="89"/>
  <c r="T298" i="89"/>
  <c r="P298" i="89"/>
  <c r="T297" i="89"/>
  <c r="P297" i="89"/>
  <c r="T296" i="89"/>
  <c r="P296" i="89"/>
  <c r="T295" i="89"/>
  <c r="P295" i="89"/>
  <c r="T294" i="89"/>
  <c r="P294" i="89"/>
  <c r="T293" i="89"/>
  <c r="P293" i="89"/>
  <c r="T292" i="89"/>
  <c r="P292" i="89"/>
  <c r="T291" i="89"/>
  <c r="P291" i="89"/>
  <c r="T290" i="89"/>
  <c r="P290" i="89"/>
  <c r="T289" i="89"/>
  <c r="P289" i="89"/>
  <c r="T288" i="89"/>
  <c r="P288" i="89"/>
  <c r="T287" i="89"/>
  <c r="P287" i="89"/>
  <c r="T286" i="89"/>
  <c r="P286" i="89"/>
  <c r="T285" i="89"/>
  <c r="P285" i="89"/>
  <c r="T284" i="89"/>
  <c r="P284" i="89"/>
  <c r="T283" i="89"/>
  <c r="P283" i="89"/>
  <c r="T282" i="89"/>
  <c r="P282" i="89"/>
  <c r="T281" i="89"/>
  <c r="P281" i="89"/>
  <c r="T280" i="89"/>
  <c r="P280" i="89"/>
  <c r="T279" i="89"/>
  <c r="P279" i="89"/>
  <c r="T278" i="89"/>
  <c r="P278" i="89"/>
  <c r="T277" i="89"/>
  <c r="P277" i="89"/>
  <c r="T276" i="89"/>
  <c r="P276" i="89"/>
  <c r="T275" i="89"/>
  <c r="P275" i="89"/>
  <c r="T274" i="89"/>
  <c r="P274" i="89"/>
  <c r="T273" i="89"/>
  <c r="P273" i="89"/>
  <c r="T272" i="89"/>
  <c r="P272" i="89"/>
  <c r="T271" i="89"/>
  <c r="P271" i="89"/>
  <c r="T270" i="89"/>
  <c r="P270" i="89"/>
  <c r="T269" i="89"/>
  <c r="P269" i="89"/>
  <c r="T268" i="89"/>
  <c r="P268" i="89"/>
  <c r="T267" i="89"/>
  <c r="P267" i="89"/>
  <c r="T266" i="89"/>
  <c r="P266" i="89"/>
  <c r="T265" i="89"/>
  <c r="P265" i="89"/>
  <c r="T264" i="89"/>
  <c r="P264" i="89"/>
  <c r="T263" i="89"/>
  <c r="P263" i="89"/>
  <c r="T262" i="89"/>
  <c r="P262" i="89"/>
  <c r="T261" i="89"/>
  <c r="P261" i="89"/>
  <c r="T260" i="89"/>
  <c r="P260" i="89"/>
  <c r="T259" i="89"/>
  <c r="P259" i="89"/>
  <c r="T258" i="89"/>
  <c r="P258" i="89"/>
  <c r="T257" i="89"/>
  <c r="P257" i="89"/>
  <c r="T256" i="89"/>
  <c r="P256" i="89"/>
  <c r="T255" i="89"/>
  <c r="P255" i="89"/>
  <c r="T254" i="89"/>
  <c r="P254" i="89"/>
  <c r="T253" i="89"/>
  <c r="P253" i="89"/>
  <c r="T252" i="89"/>
  <c r="P252" i="89"/>
  <c r="T251" i="89"/>
  <c r="P251" i="89"/>
  <c r="T250" i="89"/>
  <c r="P250" i="89"/>
  <c r="T249" i="89"/>
  <c r="P249" i="89"/>
  <c r="T248" i="89"/>
  <c r="P248" i="89"/>
  <c r="T247" i="89"/>
  <c r="P247" i="89"/>
  <c r="T246" i="89"/>
  <c r="P246" i="89"/>
  <c r="T245" i="89"/>
  <c r="P245" i="89"/>
  <c r="T244" i="89"/>
  <c r="P244" i="89"/>
  <c r="T243" i="89"/>
  <c r="P243" i="89"/>
  <c r="T242" i="89"/>
  <c r="P242" i="89"/>
  <c r="T241" i="89"/>
  <c r="P241" i="89"/>
  <c r="T240" i="89"/>
  <c r="P240" i="89"/>
  <c r="T239" i="89"/>
  <c r="P239" i="89"/>
  <c r="T238" i="89"/>
  <c r="P238" i="89"/>
  <c r="T237" i="89"/>
  <c r="P237" i="89"/>
  <c r="T236" i="89"/>
  <c r="P236" i="89"/>
  <c r="T235" i="89"/>
  <c r="P235" i="89"/>
  <c r="T234" i="89"/>
  <c r="P234" i="89"/>
  <c r="T233" i="89"/>
  <c r="P233" i="89"/>
  <c r="T232" i="89"/>
  <c r="P232" i="89"/>
  <c r="T231" i="89"/>
  <c r="P231" i="89"/>
  <c r="T230" i="89"/>
  <c r="P230" i="89"/>
  <c r="T229" i="89"/>
  <c r="P229" i="89"/>
  <c r="T228" i="89"/>
  <c r="P228" i="89"/>
  <c r="T227" i="89"/>
  <c r="P227" i="89"/>
  <c r="T226" i="89"/>
  <c r="P226" i="89"/>
  <c r="T225" i="89"/>
  <c r="P225" i="89"/>
  <c r="T224" i="89"/>
  <c r="P224" i="89"/>
  <c r="T223" i="89"/>
  <c r="P223" i="89"/>
  <c r="T222" i="89"/>
  <c r="P222" i="89"/>
  <c r="T221" i="89"/>
  <c r="P221" i="89"/>
  <c r="T220" i="89"/>
  <c r="P220" i="89"/>
  <c r="T219" i="89"/>
  <c r="P219" i="89"/>
  <c r="T218" i="89"/>
  <c r="P218" i="89"/>
  <c r="T217" i="89"/>
  <c r="P217" i="89"/>
  <c r="T216" i="89"/>
  <c r="P216" i="89"/>
  <c r="T215" i="89"/>
  <c r="P215" i="89"/>
  <c r="T214" i="89"/>
  <c r="P214" i="89"/>
  <c r="T213" i="89"/>
  <c r="P213" i="89"/>
  <c r="T212" i="89"/>
  <c r="P212" i="89"/>
  <c r="T211" i="89"/>
  <c r="P211" i="89"/>
  <c r="T210" i="89"/>
  <c r="P210" i="89"/>
  <c r="T209" i="89"/>
  <c r="P209" i="89"/>
  <c r="T208" i="89"/>
  <c r="P208" i="89"/>
  <c r="T207" i="89"/>
  <c r="P207" i="89"/>
  <c r="T206" i="89"/>
  <c r="P206" i="89"/>
  <c r="T205" i="89"/>
  <c r="P205" i="89"/>
  <c r="T204" i="89"/>
  <c r="P204" i="89"/>
  <c r="T203" i="89"/>
  <c r="P203" i="89"/>
  <c r="T202" i="89"/>
  <c r="P202" i="89"/>
  <c r="T201" i="89"/>
  <c r="P201" i="89"/>
  <c r="T200" i="89"/>
  <c r="P200" i="89"/>
  <c r="T199" i="89"/>
  <c r="P199" i="89"/>
  <c r="T198" i="89"/>
  <c r="P198" i="89"/>
  <c r="T197" i="89"/>
  <c r="P197" i="89"/>
  <c r="T196" i="89"/>
  <c r="P196" i="89"/>
  <c r="T195" i="89"/>
  <c r="P195" i="89"/>
  <c r="T194" i="89"/>
  <c r="P194" i="89"/>
  <c r="T193" i="89"/>
  <c r="P193" i="89"/>
  <c r="T192" i="89"/>
  <c r="P192" i="89"/>
  <c r="T191" i="89"/>
  <c r="P191" i="89"/>
  <c r="T190" i="89"/>
  <c r="P190" i="89"/>
  <c r="T189" i="89"/>
  <c r="P189" i="89"/>
  <c r="T188" i="89"/>
  <c r="P188" i="89"/>
  <c r="T187" i="89"/>
  <c r="P187" i="89"/>
  <c r="T186" i="89"/>
  <c r="P186" i="89"/>
  <c r="T185" i="89"/>
  <c r="P185" i="89"/>
  <c r="T184" i="89"/>
  <c r="P184" i="89"/>
  <c r="T183" i="89"/>
  <c r="P183" i="89"/>
  <c r="T182" i="89"/>
  <c r="P182" i="89"/>
  <c r="T181" i="89"/>
  <c r="P181" i="89"/>
  <c r="T180" i="89"/>
  <c r="P180" i="89"/>
  <c r="T179" i="89"/>
  <c r="P179" i="89"/>
  <c r="T178" i="89"/>
  <c r="P178" i="89"/>
  <c r="T177" i="89"/>
  <c r="P177" i="89"/>
  <c r="T176" i="89"/>
  <c r="P176" i="89"/>
  <c r="T175" i="89"/>
  <c r="P175" i="89"/>
  <c r="T174" i="89"/>
  <c r="P174" i="89"/>
  <c r="T173" i="89"/>
  <c r="P173" i="89"/>
  <c r="T172" i="89"/>
  <c r="P172" i="89"/>
  <c r="T171" i="89"/>
  <c r="P171" i="89"/>
  <c r="T170" i="89"/>
  <c r="P170" i="89"/>
  <c r="T169" i="89"/>
  <c r="P169" i="89"/>
  <c r="T168" i="89"/>
  <c r="P168" i="89"/>
  <c r="T167" i="89"/>
  <c r="P167" i="89"/>
  <c r="T166" i="89"/>
  <c r="P166" i="89"/>
  <c r="T165" i="89"/>
  <c r="P165" i="89"/>
  <c r="T164" i="89"/>
  <c r="P164" i="89"/>
  <c r="T163" i="89"/>
  <c r="P163" i="89"/>
  <c r="T162" i="89"/>
  <c r="P162" i="89"/>
  <c r="T161" i="89"/>
  <c r="P161" i="89"/>
  <c r="T160" i="89"/>
  <c r="P160" i="89"/>
  <c r="T159" i="89"/>
  <c r="P159" i="89"/>
  <c r="T158" i="89"/>
  <c r="P158" i="89"/>
  <c r="T157" i="89"/>
  <c r="P157" i="89"/>
  <c r="T156" i="89"/>
  <c r="P156" i="89"/>
  <c r="T155" i="89"/>
  <c r="P155" i="89"/>
  <c r="T154" i="89"/>
  <c r="P154" i="89"/>
  <c r="T153" i="89"/>
  <c r="P153" i="89"/>
  <c r="T152" i="89"/>
  <c r="P152" i="89"/>
  <c r="T151" i="89"/>
  <c r="P151" i="89"/>
  <c r="T150" i="89"/>
  <c r="P150" i="89"/>
  <c r="T149" i="89"/>
  <c r="P149" i="89"/>
  <c r="T148" i="89"/>
  <c r="P148" i="89"/>
  <c r="T147" i="89"/>
  <c r="P147" i="89"/>
  <c r="T146" i="89"/>
  <c r="P146" i="89"/>
  <c r="T145" i="89"/>
  <c r="P145" i="89"/>
  <c r="T144" i="89"/>
  <c r="P144" i="89"/>
  <c r="T143" i="89"/>
  <c r="P143" i="89"/>
  <c r="T142" i="89"/>
  <c r="P142" i="89"/>
  <c r="T141" i="89"/>
  <c r="P141" i="89"/>
  <c r="T140" i="89"/>
  <c r="P140" i="89"/>
  <c r="T139" i="89"/>
  <c r="P139" i="89"/>
  <c r="T138" i="89"/>
  <c r="P138" i="89"/>
  <c r="T137" i="89"/>
  <c r="P137" i="89"/>
  <c r="T136" i="89"/>
  <c r="P136" i="89"/>
  <c r="T135" i="89"/>
  <c r="P135" i="89"/>
  <c r="T134" i="89"/>
  <c r="P134" i="89"/>
  <c r="T133" i="89"/>
  <c r="P133" i="89"/>
  <c r="T132" i="89"/>
  <c r="P132" i="89"/>
  <c r="T131" i="89"/>
  <c r="P131" i="89"/>
  <c r="T130" i="89"/>
  <c r="P130" i="89"/>
  <c r="T129" i="89"/>
  <c r="P129" i="89"/>
  <c r="T128" i="89"/>
  <c r="P128" i="89"/>
  <c r="T127" i="89"/>
  <c r="P127" i="89"/>
  <c r="T126" i="89"/>
  <c r="P126" i="89"/>
  <c r="T125" i="89"/>
  <c r="P125" i="89"/>
  <c r="T124" i="89"/>
  <c r="P124" i="89"/>
  <c r="T123" i="89"/>
  <c r="P123" i="89"/>
  <c r="T122" i="89"/>
  <c r="P122" i="89"/>
  <c r="T121" i="89"/>
  <c r="P121" i="89"/>
  <c r="T120" i="89"/>
  <c r="P120" i="89"/>
  <c r="T119" i="89"/>
  <c r="P119" i="89"/>
  <c r="T118" i="89"/>
  <c r="P118" i="89"/>
  <c r="T117" i="89"/>
  <c r="P117" i="89"/>
  <c r="T116" i="89"/>
  <c r="P116" i="89"/>
  <c r="T115" i="89"/>
  <c r="P115" i="89"/>
  <c r="T114" i="89"/>
  <c r="P114" i="89"/>
  <c r="T113" i="89"/>
  <c r="P113" i="89"/>
  <c r="T112" i="89"/>
  <c r="P112" i="89"/>
  <c r="T111" i="89"/>
  <c r="P111" i="89"/>
  <c r="T110" i="89"/>
  <c r="P110" i="89"/>
  <c r="T109" i="89"/>
  <c r="P109" i="89"/>
  <c r="T108" i="89"/>
  <c r="P108" i="89"/>
  <c r="T107" i="89"/>
  <c r="P107" i="89"/>
  <c r="T106" i="89"/>
  <c r="P106" i="89"/>
  <c r="T105" i="89"/>
  <c r="P105" i="89"/>
  <c r="T104" i="89"/>
  <c r="P104" i="89"/>
  <c r="T103" i="89"/>
  <c r="P103" i="89"/>
  <c r="T102" i="89"/>
  <c r="P102" i="89"/>
  <c r="T101" i="89"/>
  <c r="P101" i="89"/>
  <c r="T100" i="89"/>
  <c r="P100" i="89"/>
  <c r="T99" i="89"/>
  <c r="P99" i="89"/>
  <c r="T98" i="89"/>
  <c r="P98" i="89"/>
  <c r="T97" i="89"/>
  <c r="P97" i="89"/>
  <c r="T96" i="89"/>
  <c r="P96" i="89"/>
  <c r="T95" i="89"/>
  <c r="P95" i="89"/>
  <c r="T94" i="89"/>
  <c r="P94" i="89"/>
  <c r="T93" i="89"/>
  <c r="P93" i="89"/>
  <c r="T92" i="89"/>
  <c r="P92" i="89"/>
  <c r="T91" i="89"/>
  <c r="P91" i="89"/>
  <c r="T90" i="89"/>
  <c r="P90" i="89"/>
  <c r="T89" i="89"/>
  <c r="P89" i="89"/>
  <c r="T88" i="89"/>
  <c r="P88" i="89"/>
  <c r="T87" i="89"/>
  <c r="P87" i="89"/>
  <c r="T86" i="89"/>
  <c r="P86" i="89"/>
  <c r="T85" i="89"/>
  <c r="P85" i="89"/>
  <c r="T84" i="89"/>
  <c r="P84" i="89"/>
  <c r="T83" i="89"/>
  <c r="P83" i="89"/>
  <c r="T82" i="89"/>
  <c r="P82" i="89"/>
  <c r="T81" i="89"/>
  <c r="P81" i="89"/>
  <c r="T80" i="89"/>
  <c r="P80" i="89"/>
  <c r="T79" i="89"/>
  <c r="P79" i="89"/>
  <c r="T78" i="89"/>
  <c r="P78" i="89"/>
  <c r="T77" i="89"/>
  <c r="P77" i="89"/>
  <c r="T76" i="89"/>
  <c r="P76" i="89"/>
  <c r="T75" i="89"/>
  <c r="P75" i="89"/>
  <c r="T74" i="89"/>
  <c r="P74" i="89"/>
  <c r="T73" i="89"/>
  <c r="P73" i="89"/>
  <c r="T72" i="89"/>
  <c r="P72" i="89"/>
  <c r="T71" i="89"/>
  <c r="P71" i="89"/>
  <c r="T70" i="89"/>
  <c r="P70" i="89"/>
  <c r="T69" i="89"/>
  <c r="P69" i="89"/>
  <c r="T68" i="89"/>
  <c r="P68" i="89"/>
  <c r="T67" i="89"/>
  <c r="P67" i="89"/>
  <c r="T66" i="89"/>
  <c r="P66" i="89"/>
  <c r="T65" i="89"/>
  <c r="P65" i="89"/>
  <c r="T64" i="89"/>
  <c r="P64" i="89"/>
  <c r="T63" i="89"/>
  <c r="P63" i="89"/>
  <c r="T62" i="89"/>
  <c r="P62" i="89"/>
  <c r="T61" i="89"/>
  <c r="P61" i="89"/>
  <c r="T60" i="89"/>
  <c r="P60" i="89"/>
  <c r="T59" i="89"/>
  <c r="P59" i="89"/>
  <c r="T58" i="89"/>
  <c r="P58" i="89"/>
  <c r="T57" i="89"/>
  <c r="P57" i="89"/>
  <c r="T56" i="89"/>
  <c r="P56" i="89"/>
  <c r="T55" i="89"/>
  <c r="P55" i="89"/>
  <c r="T54" i="89"/>
  <c r="P54" i="89"/>
  <c r="T53" i="89"/>
  <c r="P53" i="89"/>
  <c r="T52" i="89"/>
  <c r="P52" i="89"/>
  <c r="T51" i="89"/>
  <c r="P51" i="89"/>
  <c r="T50" i="89"/>
  <c r="P50" i="89"/>
  <c r="T49" i="89"/>
  <c r="P49" i="89"/>
  <c r="T48" i="89"/>
  <c r="P48" i="89"/>
  <c r="T47" i="89"/>
  <c r="P47" i="89"/>
  <c r="T46" i="89"/>
  <c r="P46" i="89"/>
  <c r="T45" i="89"/>
  <c r="P45" i="89"/>
  <c r="T44" i="89"/>
  <c r="P44" i="89"/>
  <c r="T43" i="89"/>
  <c r="P43" i="89"/>
  <c r="T42" i="89"/>
  <c r="P42" i="89"/>
  <c r="T41" i="89"/>
  <c r="P41" i="89"/>
  <c r="T40" i="89"/>
  <c r="P40" i="89"/>
  <c r="T39" i="89"/>
  <c r="P39" i="89"/>
  <c r="T38" i="89"/>
  <c r="P38" i="89"/>
  <c r="T37" i="89"/>
  <c r="P37" i="89"/>
  <c r="T36" i="89"/>
  <c r="P36" i="89"/>
  <c r="T35" i="89"/>
  <c r="P35" i="89"/>
  <c r="T34" i="89"/>
  <c r="P34" i="89"/>
  <c r="T33" i="89"/>
  <c r="P33" i="89"/>
  <c r="T32" i="89"/>
  <c r="P32" i="89"/>
  <c r="T31" i="89"/>
  <c r="P31" i="89"/>
  <c r="T30" i="89"/>
  <c r="P30" i="89"/>
  <c r="T29" i="89"/>
  <c r="P29" i="89"/>
  <c r="T28" i="89"/>
  <c r="P28" i="89"/>
  <c r="T27" i="89"/>
  <c r="P27" i="89"/>
  <c r="T26" i="89"/>
  <c r="P26" i="89"/>
  <c r="T25" i="89"/>
  <c r="P25" i="89"/>
  <c r="T24" i="89"/>
  <c r="P24" i="89"/>
  <c r="T23" i="89"/>
  <c r="P23" i="89"/>
  <c r="T22" i="89"/>
  <c r="P22" i="89"/>
  <c r="T21" i="89"/>
  <c r="P21" i="89"/>
  <c r="T20" i="89"/>
  <c r="P20" i="89"/>
  <c r="T19" i="89"/>
  <c r="P19" i="89"/>
  <c r="T18" i="89"/>
  <c r="P18" i="89"/>
  <c r="T17" i="89"/>
  <c r="P17" i="89"/>
  <c r="T16" i="89"/>
  <c r="P16" i="89"/>
  <c r="T15" i="89"/>
  <c r="P15" i="89"/>
  <c r="T14" i="89"/>
  <c r="P14" i="89"/>
  <c r="T13" i="89"/>
  <c r="P13" i="89"/>
  <c r="T12" i="89"/>
  <c r="P12" i="89"/>
  <c r="T11" i="89"/>
  <c r="P11" i="89"/>
  <c r="T10" i="89"/>
  <c r="P10" i="89"/>
  <c r="T9" i="89"/>
  <c r="P9" i="89"/>
  <c r="T8" i="89"/>
  <c r="P8" i="89"/>
  <c r="T8" i="88"/>
  <c r="P8" i="88"/>
  <c r="T9" i="88"/>
  <c r="P9" i="88"/>
  <c r="T10" i="88"/>
  <c r="P10" i="88"/>
  <c r="T11" i="88"/>
  <c r="P11" i="88"/>
  <c r="T12" i="88"/>
  <c r="P12" i="88"/>
  <c r="T13" i="88"/>
  <c r="P13" i="88"/>
  <c r="T14" i="88"/>
  <c r="P14" i="88"/>
  <c r="T15" i="88"/>
  <c r="P15" i="88"/>
  <c r="T16" i="88"/>
  <c r="P16" i="88"/>
  <c r="T17" i="88"/>
  <c r="P17" i="88"/>
  <c r="T18" i="88"/>
  <c r="P18" i="88"/>
  <c r="T19" i="88"/>
  <c r="P19" i="88"/>
  <c r="T20" i="88"/>
  <c r="P20" i="88"/>
  <c r="T21" i="88"/>
  <c r="P21" i="88"/>
  <c r="T22" i="88"/>
  <c r="P22" i="88"/>
  <c r="T23" i="88"/>
  <c r="P23" i="88"/>
  <c r="T24" i="88"/>
  <c r="P24" i="88"/>
  <c r="T25" i="88"/>
  <c r="P25" i="88"/>
  <c r="T26" i="88"/>
  <c r="P26" i="88"/>
  <c r="T27" i="88"/>
  <c r="P27" i="88"/>
  <c r="T28" i="88"/>
  <c r="P28" i="88"/>
  <c r="T29" i="88"/>
  <c r="P29" i="88"/>
  <c r="T30" i="88"/>
  <c r="P30" i="88"/>
  <c r="T31" i="88"/>
  <c r="P31" i="88"/>
  <c r="T32" i="88"/>
  <c r="P32" i="88"/>
  <c r="T33" i="88"/>
  <c r="P33" i="88"/>
  <c r="T34" i="88"/>
  <c r="P34" i="88"/>
  <c r="T35" i="88"/>
  <c r="P35" i="88"/>
  <c r="T36" i="88"/>
  <c r="P36" i="88"/>
  <c r="T37" i="88"/>
  <c r="P37" i="88"/>
  <c r="T38" i="88"/>
  <c r="P38" i="88"/>
  <c r="T39" i="88"/>
  <c r="P39" i="88"/>
  <c r="T40" i="88"/>
  <c r="P40" i="88"/>
  <c r="T41" i="88"/>
  <c r="P41" i="88"/>
  <c r="T42" i="88"/>
  <c r="P42" i="88"/>
  <c r="T43" i="88"/>
  <c r="P43" i="88"/>
  <c r="T44" i="88"/>
  <c r="P44" i="88"/>
  <c r="T45" i="88"/>
  <c r="P45" i="88"/>
  <c r="T46" i="88"/>
  <c r="P46" i="88"/>
  <c r="T47" i="88"/>
  <c r="P47" i="88"/>
  <c r="T48" i="88"/>
  <c r="P48" i="88"/>
  <c r="T49" i="88"/>
  <c r="P49" i="88"/>
  <c r="T50" i="88"/>
  <c r="P50" i="88"/>
  <c r="T51" i="88"/>
  <c r="P51" i="88"/>
  <c r="T52" i="88"/>
  <c r="P52" i="88"/>
  <c r="T53" i="88"/>
  <c r="P53" i="88"/>
  <c r="T54" i="88"/>
  <c r="P54" i="88"/>
  <c r="T55" i="88"/>
  <c r="P55" i="88"/>
  <c r="T56" i="88"/>
  <c r="P56" i="88"/>
  <c r="T57" i="88"/>
  <c r="P57" i="88"/>
  <c r="T58" i="88"/>
  <c r="P58" i="88"/>
  <c r="T59" i="88"/>
  <c r="P59" i="88"/>
  <c r="T60" i="88"/>
  <c r="P60" i="88"/>
  <c r="T61" i="88"/>
  <c r="P61" i="88"/>
  <c r="T62" i="88"/>
  <c r="P62" i="88"/>
  <c r="T63" i="88"/>
  <c r="P63" i="88"/>
  <c r="T64" i="88"/>
  <c r="P64" i="88"/>
  <c r="T65" i="88"/>
  <c r="P65" i="88"/>
  <c r="T66" i="88"/>
  <c r="P66" i="88"/>
  <c r="T67" i="88"/>
  <c r="P67" i="88"/>
  <c r="T68" i="88"/>
  <c r="P68" i="88"/>
  <c r="T69" i="88"/>
  <c r="P69" i="88"/>
  <c r="T70" i="88"/>
  <c r="P70" i="88"/>
  <c r="T71" i="88"/>
  <c r="P71" i="88"/>
  <c r="T72" i="88"/>
  <c r="P72" i="88"/>
  <c r="T73" i="88"/>
  <c r="P73" i="88"/>
  <c r="T74" i="88"/>
  <c r="P74" i="88"/>
  <c r="T75" i="88"/>
  <c r="P75" i="88"/>
  <c r="T76" i="88"/>
  <c r="P76" i="88"/>
  <c r="T77" i="88"/>
  <c r="P77" i="88"/>
  <c r="T78" i="88"/>
  <c r="P78" i="88"/>
  <c r="T79" i="88"/>
  <c r="P79" i="88"/>
  <c r="T80" i="88"/>
  <c r="P80" i="88"/>
  <c r="T81" i="88"/>
  <c r="P81" i="88"/>
  <c r="T82" i="88"/>
  <c r="P82" i="88"/>
  <c r="T83" i="88"/>
  <c r="P83" i="88"/>
  <c r="T84" i="88"/>
  <c r="P84" i="88"/>
  <c r="T85" i="88"/>
  <c r="P85" i="88"/>
  <c r="T86" i="88"/>
  <c r="P86" i="88"/>
  <c r="T87" i="88"/>
  <c r="P87" i="88"/>
  <c r="T88" i="88"/>
  <c r="P88" i="88"/>
  <c r="T89" i="88"/>
  <c r="P89" i="88"/>
  <c r="T90" i="88"/>
  <c r="P90" i="88"/>
  <c r="T91" i="88"/>
  <c r="P91" i="88"/>
  <c r="T92" i="88"/>
  <c r="P92" i="88"/>
  <c r="T93" i="88"/>
  <c r="P93" i="88"/>
  <c r="T94" i="88"/>
  <c r="P94" i="88"/>
  <c r="T95" i="88"/>
  <c r="P95" i="88"/>
  <c r="T96" i="88"/>
  <c r="P96" i="88"/>
  <c r="T97" i="88"/>
  <c r="P97" i="88"/>
  <c r="T98" i="88"/>
  <c r="P98" i="88"/>
  <c r="T99" i="88"/>
  <c r="P99" i="88"/>
  <c r="T100" i="88"/>
  <c r="P100" i="88"/>
  <c r="T101" i="88"/>
  <c r="P101" i="88"/>
  <c r="T102" i="88"/>
  <c r="P102" i="88"/>
  <c r="T103" i="88"/>
  <c r="P103" i="88"/>
  <c r="T104" i="88"/>
  <c r="P104" i="88"/>
  <c r="T105" i="88"/>
  <c r="P105" i="88"/>
  <c r="T106" i="88"/>
  <c r="P106" i="88"/>
  <c r="T107" i="88"/>
  <c r="P107" i="88"/>
  <c r="T108" i="88"/>
  <c r="P108" i="88"/>
  <c r="T109" i="88"/>
  <c r="P109" i="88"/>
  <c r="T110" i="88"/>
  <c r="P110" i="88"/>
  <c r="T111" i="88"/>
  <c r="P111" i="88"/>
  <c r="T112" i="88"/>
  <c r="P112" i="88"/>
  <c r="T113" i="88"/>
  <c r="P113" i="88"/>
  <c r="T114" i="88"/>
  <c r="P114" i="88"/>
  <c r="T115" i="88"/>
  <c r="P115" i="88"/>
  <c r="T116" i="88"/>
  <c r="P116" i="88"/>
  <c r="T117" i="88"/>
  <c r="P117" i="88"/>
  <c r="T118" i="88"/>
  <c r="P118" i="88"/>
  <c r="T119" i="88"/>
  <c r="P119" i="88"/>
  <c r="T120" i="88"/>
  <c r="P120" i="88"/>
  <c r="T121" i="88"/>
  <c r="P121" i="88"/>
  <c r="T122" i="88"/>
  <c r="P122" i="88"/>
  <c r="T123" i="88"/>
  <c r="P123" i="88"/>
  <c r="T124" i="88"/>
  <c r="P124" i="88"/>
  <c r="T125" i="88"/>
  <c r="P125" i="88"/>
  <c r="T126" i="88"/>
  <c r="P126" i="88"/>
  <c r="T127" i="88"/>
  <c r="P127" i="88"/>
  <c r="T128" i="88"/>
  <c r="P128" i="88"/>
  <c r="T129" i="88"/>
  <c r="P129" i="88"/>
  <c r="T130" i="88"/>
  <c r="P130" i="88"/>
  <c r="T131" i="88"/>
  <c r="P131" i="88"/>
  <c r="T132" i="88"/>
  <c r="P132" i="88"/>
  <c r="T133" i="88"/>
  <c r="P133" i="88"/>
  <c r="T134" i="88"/>
  <c r="P134" i="88"/>
  <c r="T135" i="88"/>
  <c r="P135" i="88"/>
  <c r="T136" i="88"/>
  <c r="P136" i="88"/>
  <c r="T137" i="88"/>
  <c r="P137" i="88"/>
  <c r="T138" i="88"/>
  <c r="P138" i="88"/>
  <c r="T139" i="88"/>
  <c r="P139" i="88"/>
  <c r="T140" i="88"/>
  <c r="P140" i="88"/>
  <c r="T141" i="88"/>
  <c r="P141" i="88"/>
  <c r="T142" i="88"/>
  <c r="P142" i="88"/>
  <c r="T143" i="88"/>
  <c r="P143" i="88"/>
  <c r="T144" i="88"/>
  <c r="P144" i="88"/>
  <c r="T145" i="88"/>
  <c r="P145" i="88"/>
  <c r="T146" i="88"/>
  <c r="P146" i="88"/>
  <c r="T147" i="88"/>
  <c r="P147" i="88"/>
  <c r="T148" i="88"/>
  <c r="P148" i="88"/>
  <c r="T149" i="88"/>
  <c r="P149" i="88"/>
  <c r="T150" i="88"/>
  <c r="P150" i="88"/>
  <c r="T151" i="88"/>
  <c r="P151" i="88"/>
  <c r="T152" i="88"/>
  <c r="P152" i="88"/>
  <c r="T153" i="88"/>
  <c r="P153" i="88"/>
  <c r="T154" i="88"/>
  <c r="P154" i="88"/>
  <c r="T155" i="88"/>
  <c r="P155" i="88"/>
  <c r="T156" i="88"/>
  <c r="P156" i="88"/>
  <c r="T157" i="88"/>
  <c r="P157" i="88"/>
  <c r="T158" i="88"/>
  <c r="P158" i="88"/>
  <c r="T159" i="88"/>
  <c r="P159" i="88"/>
  <c r="T160" i="88"/>
  <c r="P160" i="88"/>
  <c r="T161" i="88"/>
  <c r="P161" i="88"/>
  <c r="T162" i="88"/>
  <c r="P162" i="88"/>
  <c r="T163" i="88"/>
  <c r="P163" i="88"/>
  <c r="T164" i="88"/>
  <c r="P164" i="88"/>
  <c r="T165" i="88"/>
  <c r="P165" i="88"/>
  <c r="T166" i="88"/>
  <c r="P166" i="88"/>
  <c r="T167" i="88"/>
  <c r="P167" i="88"/>
  <c r="T168" i="88"/>
  <c r="P168" i="88"/>
  <c r="T169" i="88"/>
  <c r="P169" i="88"/>
  <c r="T170" i="88"/>
  <c r="P170" i="88"/>
  <c r="T171" i="88"/>
  <c r="P171" i="88"/>
  <c r="T172" i="88"/>
  <c r="P172" i="88"/>
  <c r="T173" i="88"/>
  <c r="P173" i="88"/>
  <c r="T174" i="88"/>
  <c r="P174" i="88"/>
  <c r="T175" i="88"/>
  <c r="P175" i="88"/>
  <c r="T176" i="88"/>
  <c r="P176" i="88"/>
  <c r="T177" i="88"/>
  <c r="P177" i="88"/>
  <c r="T178" i="88"/>
  <c r="P178" i="88"/>
  <c r="T179" i="88"/>
  <c r="P179" i="88"/>
  <c r="T180" i="88"/>
  <c r="P180" i="88"/>
  <c r="T181" i="88"/>
  <c r="P181" i="88"/>
  <c r="T182" i="88"/>
  <c r="P182" i="88"/>
  <c r="T183" i="88"/>
  <c r="P183" i="88"/>
  <c r="T184" i="88"/>
  <c r="P184" i="88"/>
  <c r="T185" i="88"/>
  <c r="P185" i="88"/>
  <c r="T186" i="88"/>
  <c r="P186" i="88"/>
  <c r="T187" i="88"/>
  <c r="P187" i="88"/>
  <c r="T188" i="88"/>
  <c r="P188" i="88"/>
  <c r="T189" i="88"/>
  <c r="P189" i="88"/>
  <c r="T190" i="88"/>
  <c r="P190" i="88"/>
  <c r="T191" i="88"/>
  <c r="P191" i="88"/>
  <c r="T192" i="88"/>
  <c r="P192" i="88"/>
  <c r="T193" i="88"/>
  <c r="P193" i="88"/>
  <c r="T194" i="88"/>
  <c r="P194" i="88"/>
  <c r="T195" i="88"/>
  <c r="P195" i="88"/>
  <c r="T196" i="88"/>
  <c r="P196" i="88"/>
  <c r="T197" i="88"/>
  <c r="P197" i="88"/>
  <c r="T198" i="88"/>
  <c r="P198" i="88"/>
  <c r="T199" i="88"/>
  <c r="P199" i="88"/>
  <c r="T200" i="88"/>
  <c r="P200" i="88"/>
  <c r="T201" i="88"/>
  <c r="P201" i="88"/>
  <c r="T202" i="88"/>
  <c r="P202" i="88"/>
  <c r="T203" i="88"/>
  <c r="P203" i="88"/>
  <c r="T204" i="88"/>
  <c r="P204" i="88"/>
  <c r="T205" i="88"/>
  <c r="P205" i="88"/>
  <c r="T206" i="88"/>
  <c r="P206" i="88"/>
  <c r="T207" i="88"/>
  <c r="P207" i="88"/>
  <c r="T208" i="88"/>
  <c r="P208" i="88"/>
  <c r="T209" i="88"/>
  <c r="P209" i="88"/>
  <c r="T210" i="88"/>
  <c r="P210" i="88"/>
  <c r="T211" i="88"/>
  <c r="P211" i="88"/>
  <c r="T212" i="88"/>
  <c r="P212" i="88"/>
  <c r="T213" i="88"/>
  <c r="P213" i="88"/>
  <c r="T214" i="88"/>
  <c r="P214" i="88"/>
  <c r="T215" i="88"/>
  <c r="P215" i="88"/>
  <c r="T216" i="88"/>
  <c r="P216" i="88"/>
  <c r="T217" i="88"/>
  <c r="P217" i="88"/>
  <c r="T218" i="88"/>
  <c r="P218" i="88"/>
  <c r="T219" i="88"/>
  <c r="P219" i="88"/>
  <c r="T220" i="88"/>
  <c r="P220" i="88"/>
  <c r="T221" i="88"/>
  <c r="P221" i="88"/>
  <c r="T222" i="88"/>
  <c r="P222" i="88"/>
  <c r="T223" i="88"/>
  <c r="P223" i="88"/>
  <c r="T224" i="88"/>
  <c r="P224" i="88"/>
  <c r="T225" i="88"/>
  <c r="P225" i="88"/>
  <c r="T226" i="88"/>
  <c r="P226" i="88"/>
  <c r="T227" i="88"/>
  <c r="P227" i="88"/>
  <c r="T228" i="88"/>
  <c r="P228" i="88"/>
  <c r="T229" i="88"/>
  <c r="P229" i="88"/>
  <c r="T230" i="88"/>
  <c r="P230" i="88"/>
  <c r="T231" i="88"/>
  <c r="P231" i="88"/>
  <c r="T232" i="88"/>
  <c r="P232" i="88"/>
  <c r="T233" i="88"/>
  <c r="P233" i="88"/>
  <c r="T234" i="88"/>
  <c r="P234" i="88"/>
  <c r="T235" i="88"/>
  <c r="P235" i="88"/>
  <c r="T236" i="88"/>
  <c r="P236" i="88"/>
  <c r="T237" i="88"/>
  <c r="P237" i="88"/>
  <c r="T238" i="88"/>
  <c r="P238" i="88"/>
  <c r="T239" i="88"/>
  <c r="P239" i="88"/>
  <c r="T240" i="88"/>
  <c r="P240" i="88"/>
  <c r="T241" i="88"/>
  <c r="P241" i="88"/>
  <c r="T242" i="88"/>
  <c r="P242" i="88"/>
  <c r="T243" i="88"/>
  <c r="P243" i="88"/>
  <c r="T244" i="88"/>
  <c r="P244" i="88"/>
  <c r="T245" i="88"/>
  <c r="P245" i="88"/>
  <c r="T246" i="88"/>
  <c r="P246" i="88"/>
  <c r="T247" i="88"/>
  <c r="P247" i="88"/>
  <c r="T248" i="88"/>
  <c r="P248" i="88"/>
  <c r="T249" i="88"/>
  <c r="P249" i="88"/>
  <c r="T250" i="88"/>
  <c r="P250" i="88"/>
  <c r="T251" i="88"/>
  <c r="P251" i="88"/>
  <c r="T252" i="88"/>
  <c r="P252" i="88"/>
  <c r="T253" i="88"/>
  <c r="P253" i="88"/>
  <c r="T254" i="88"/>
  <c r="P254" i="88"/>
  <c r="T255" i="88"/>
  <c r="P255" i="88"/>
  <c r="T256" i="88"/>
  <c r="P256" i="88"/>
  <c r="T257" i="88"/>
  <c r="P257" i="88"/>
  <c r="T258" i="88"/>
  <c r="P258" i="88"/>
  <c r="T259" i="88"/>
  <c r="P259" i="88"/>
  <c r="T260" i="88"/>
  <c r="P260" i="88"/>
  <c r="T261" i="88"/>
  <c r="P261" i="88"/>
  <c r="T262" i="88"/>
  <c r="P262" i="88"/>
  <c r="T263" i="88"/>
  <c r="P263" i="88"/>
  <c r="T264" i="88"/>
  <c r="P264" i="88"/>
  <c r="T265" i="88"/>
  <c r="P265" i="88"/>
  <c r="T266" i="88"/>
  <c r="P266" i="88"/>
  <c r="T267" i="88"/>
  <c r="P267" i="88"/>
  <c r="T268" i="88"/>
  <c r="P268" i="88"/>
  <c r="T269" i="88"/>
  <c r="P269" i="88"/>
  <c r="T270" i="88"/>
  <c r="P270" i="88"/>
  <c r="T271" i="88"/>
  <c r="P271" i="88"/>
  <c r="T272" i="88"/>
  <c r="P272" i="88"/>
  <c r="T273" i="88"/>
  <c r="P273" i="88"/>
  <c r="T274" i="88"/>
  <c r="P274" i="88"/>
  <c r="T275" i="88"/>
  <c r="P275" i="88"/>
  <c r="T276" i="88"/>
  <c r="P276" i="88"/>
  <c r="T277" i="88"/>
  <c r="P277" i="88"/>
  <c r="T278" i="88"/>
  <c r="P278" i="88"/>
  <c r="T279" i="88"/>
  <c r="P279" i="88"/>
  <c r="T280" i="88"/>
  <c r="P280" i="88"/>
  <c r="T281" i="88"/>
  <c r="P281" i="88"/>
  <c r="T282" i="88"/>
  <c r="P282" i="88"/>
  <c r="T283" i="88"/>
  <c r="P283" i="88"/>
  <c r="T284" i="88"/>
  <c r="P284" i="88"/>
  <c r="T285" i="88"/>
  <c r="P285" i="88"/>
  <c r="T286" i="88"/>
  <c r="P286" i="88"/>
  <c r="T287" i="88"/>
  <c r="P287" i="88"/>
  <c r="T288" i="88"/>
  <c r="P288" i="88"/>
  <c r="T289" i="88"/>
  <c r="P289" i="88"/>
  <c r="T290" i="88"/>
  <c r="P290" i="88"/>
  <c r="T291" i="88"/>
  <c r="P291" i="88"/>
  <c r="T292" i="88"/>
  <c r="P292" i="88"/>
  <c r="T293" i="88"/>
  <c r="P293" i="88"/>
  <c r="T294" i="88"/>
  <c r="P294" i="88"/>
  <c r="T295" i="88"/>
  <c r="P295" i="88"/>
  <c r="T296" i="88"/>
  <c r="P296" i="88"/>
  <c r="T297" i="88"/>
  <c r="P297" i="88"/>
  <c r="T298" i="88"/>
  <c r="P298" i="88"/>
  <c r="T299" i="88"/>
  <c r="P299" i="88"/>
  <c r="T300" i="88"/>
  <c r="P300" i="88"/>
  <c r="T301" i="88"/>
  <c r="P301" i="88"/>
  <c r="T302" i="88"/>
  <c r="P302" i="88"/>
  <c r="T303" i="88"/>
  <c r="P303" i="88"/>
  <c r="T304" i="88"/>
  <c r="P304" i="88"/>
  <c r="T305" i="88"/>
  <c r="P305" i="88"/>
  <c r="T306" i="88"/>
  <c r="P306" i="88"/>
  <c r="T307" i="88"/>
  <c r="P307" i="88"/>
  <c r="T308" i="88"/>
  <c r="P308" i="88"/>
  <c r="T309" i="88"/>
  <c r="P309" i="88"/>
  <c r="T310" i="88"/>
  <c r="P310" i="88"/>
  <c r="T311" i="88"/>
  <c r="P311" i="88"/>
  <c r="T312" i="88"/>
  <c r="P312" i="88"/>
  <c r="T313" i="88"/>
  <c r="P313" i="88"/>
  <c r="T314" i="88"/>
  <c r="P314" i="88"/>
  <c r="T315" i="88"/>
  <c r="P315" i="88"/>
  <c r="T316" i="88"/>
  <c r="P316" i="88"/>
  <c r="T317" i="88"/>
  <c r="P317" i="88"/>
  <c r="T318" i="88"/>
  <c r="P318" i="88"/>
  <c r="T319" i="88"/>
  <c r="P319" i="88"/>
  <c r="T320" i="88"/>
  <c r="P320" i="88"/>
  <c r="T321" i="88"/>
  <c r="P321" i="88"/>
  <c r="T322" i="88"/>
  <c r="P322" i="88"/>
  <c r="T323" i="88"/>
  <c r="P323" i="88"/>
  <c r="T324" i="88"/>
  <c r="P324" i="88"/>
  <c r="T325" i="88"/>
  <c r="P325" i="88"/>
  <c r="T326" i="88"/>
  <c r="P326" i="88"/>
  <c r="T327" i="88"/>
  <c r="P327" i="88"/>
  <c r="T328" i="88"/>
  <c r="P328" i="88"/>
  <c r="T329" i="88"/>
  <c r="P329" i="88"/>
  <c r="T330" i="88"/>
  <c r="P330" i="88"/>
  <c r="T331" i="88"/>
  <c r="P331" i="88"/>
  <c r="T332" i="88"/>
  <c r="P332" i="88"/>
  <c r="T333" i="88"/>
  <c r="P333" i="88"/>
  <c r="T334" i="88"/>
  <c r="P334" i="88"/>
  <c r="T335" i="88"/>
  <c r="P335" i="88"/>
  <c r="T336" i="88"/>
  <c r="P336" i="88"/>
  <c r="T337" i="88"/>
  <c r="P337" i="88"/>
  <c r="T338" i="88"/>
  <c r="P338" i="88"/>
  <c r="T339" i="88"/>
  <c r="P339" i="88"/>
  <c r="T340" i="88"/>
  <c r="P340" i="88"/>
  <c r="T341" i="88"/>
  <c r="P341" i="88"/>
  <c r="T342" i="88"/>
  <c r="P342" i="88"/>
  <c r="T343" i="88"/>
  <c r="P343" i="88"/>
  <c r="T344" i="88"/>
  <c r="P344" i="88"/>
  <c r="T345" i="88"/>
  <c r="P345" i="88"/>
  <c r="T346" i="88"/>
  <c r="P346" i="88"/>
  <c r="T347" i="88"/>
  <c r="P347" i="88"/>
  <c r="T348" i="88"/>
  <c r="P348" i="88"/>
  <c r="T349" i="88"/>
  <c r="P349" i="88"/>
  <c r="T350" i="88"/>
  <c r="P350" i="88"/>
  <c r="T351" i="88"/>
  <c r="P351" i="88"/>
  <c r="T352" i="88"/>
  <c r="P352" i="88"/>
  <c r="T353" i="88"/>
  <c r="P353" i="88"/>
  <c r="T354" i="88"/>
  <c r="P354" i="88"/>
  <c r="T355" i="88"/>
  <c r="P355" i="88"/>
  <c r="T356" i="88"/>
  <c r="P356" i="88"/>
  <c r="T357" i="88"/>
  <c r="P357" i="88"/>
  <c r="T358" i="88"/>
  <c r="P358" i="88"/>
  <c r="T359" i="88"/>
  <c r="P359" i="88"/>
  <c r="T360" i="88"/>
  <c r="P360" i="88"/>
  <c r="T361" i="88"/>
  <c r="P361" i="88"/>
  <c r="T362" i="88"/>
  <c r="P362" i="88"/>
  <c r="T363" i="88"/>
  <c r="P363" i="88"/>
  <c r="T364" i="88"/>
  <c r="P364" i="88"/>
  <c r="T365" i="88"/>
  <c r="P365" i="88"/>
  <c r="T366" i="88"/>
  <c r="P366" i="88"/>
  <c r="T367" i="88"/>
  <c r="P367" i="88"/>
  <c r="T368" i="88"/>
  <c r="P368" i="88"/>
  <c r="T369" i="88"/>
  <c r="P369" i="88"/>
  <c r="T370" i="88"/>
  <c r="P370" i="88"/>
  <c r="T371" i="88"/>
  <c r="P371" i="88"/>
  <c r="T372" i="88"/>
  <c r="P372" i="88"/>
  <c r="T373" i="88"/>
  <c r="P373" i="88"/>
  <c r="T374" i="88"/>
  <c r="P374" i="88"/>
  <c r="T375" i="88"/>
  <c r="P375" i="88"/>
  <c r="T376" i="88"/>
  <c r="P376" i="88"/>
  <c r="T377" i="88"/>
  <c r="P377" i="88"/>
  <c r="T378" i="88"/>
  <c r="P378" i="88"/>
  <c r="T379" i="88"/>
  <c r="P379" i="88"/>
  <c r="T380" i="88"/>
  <c r="P380" i="88"/>
  <c r="T381" i="88"/>
  <c r="P381" i="88"/>
  <c r="T382" i="88"/>
  <c r="P382" i="88"/>
  <c r="T383" i="88"/>
  <c r="P383" i="88"/>
  <c r="T384" i="88"/>
  <c r="P384" i="88"/>
  <c r="T385" i="88"/>
  <c r="P385" i="88"/>
  <c r="T386" i="88"/>
  <c r="P386" i="88"/>
  <c r="T387" i="88"/>
  <c r="P387" i="88"/>
  <c r="T388" i="88"/>
  <c r="P388" i="88"/>
  <c r="T389" i="88"/>
  <c r="P389" i="88"/>
  <c r="T390" i="88"/>
  <c r="P390" i="88"/>
  <c r="T391" i="88"/>
  <c r="P391" i="88"/>
  <c r="T392" i="88"/>
  <c r="P392" i="88"/>
  <c r="T393" i="88"/>
  <c r="P393" i="88"/>
  <c r="T394" i="88"/>
  <c r="P394" i="88"/>
  <c r="T395" i="88"/>
  <c r="P395" i="88"/>
  <c r="T396" i="88"/>
  <c r="P396" i="88"/>
  <c r="T397" i="88"/>
  <c r="P397" i="88"/>
  <c r="T398" i="88"/>
  <c r="P398" i="88"/>
  <c r="T399" i="88"/>
  <c r="P399" i="88"/>
  <c r="T400" i="88"/>
  <c r="P400" i="88"/>
  <c r="T401" i="88"/>
  <c r="P401" i="88"/>
  <c r="T402" i="88"/>
  <c r="P402" i="88"/>
  <c r="T403" i="88"/>
  <c r="P403" i="88"/>
  <c r="T404" i="88"/>
  <c r="P404" i="88"/>
  <c r="T405" i="88"/>
  <c r="P405" i="88"/>
  <c r="T406" i="88"/>
  <c r="P406" i="88"/>
  <c r="T407" i="88"/>
  <c r="P407" i="88"/>
  <c r="T408" i="88"/>
  <c r="P408" i="88"/>
  <c r="T409" i="88"/>
  <c r="P409" i="88"/>
  <c r="T410" i="88"/>
  <c r="P410" i="88"/>
  <c r="T411" i="88"/>
  <c r="P411" i="88"/>
  <c r="T412" i="88"/>
  <c r="P412" i="88"/>
  <c r="T413" i="88"/>
  <c r="P413" i="88"/>
  <c r="T414" i="88"/>
  <c r="P414" i="88"/>
  <c r="T415" i="88"/>
  <c r="P415" i="88"/>
  <c r="T416" i="88"/>
  <c r="P416" i="88"/>
  <c r="T417" i="88"/>
  <c r="P417" i="88"/>
  <c r="T418" i="88"/>
  <c r="P418" i="88"/>
  <c r="T419" i="88"/>
  <c r="P419" i="88"/>
  <c r="T420" i="88"/>
  <c r="P420" i="88"/>
  <c r="T421" i="88"/>
  <c r="P421" i="88"/>
  <c r="T422" i="88"/>
  <c r="P422" i="88"/>
  <c r="T423" i="88"/>
  <c r="P423" i="88"/>
  <c r="T424" i="88"/>
  <c r="P424" i="88"/>
  <c r="T425" i="88"/>
  <c r="P425" i="88"/>
  <c r="T426" i="88"/>
  <c r="P426" i="88"/>
  <c r="T427" i="88"/>
  <c r="P427" i="88"/>
  <c r="T428" i="88"/>
  <c r="P428" i="88"/>
  <c r="T429" i="88"/>
  <c r="P429" i="88"/>
  <c r="T430" i="88"/>
  <c r="P430" i="88"/>
  <c r="T431" i="88"/>
  <c r="P431" i="88"/>
  <c r="T432" i="88"/>
  <c r="P432" i="88"/>
  <c r="T433" i="88"/>
  <c r="P433" i="88"/>
  <c r="T434" i="88"/>
  <c r="P434" i="88"/>
  <c r="T435" i="88"/>
  <c r="P435" i="88"/>
  <c r="T436" i="88"/>
  <c r="P436" i="88"/>
  <c r="T437" i="88"/>
  <c r="P437" i="88"/>
  <c r="T438" i="88"/>
  <c r="P438" i="88"/>
  <c r="T439" i="88"/>
  <c r="P439" i="88"/>
  <c r="T440" i="88"/>
  <c r="P440" i="88"/>
  <c r="T441" i="88"/>
  <c r="P441" i="88"/>
  <c r="T442" i="88"/>
  <c r="P442" i="88"/>
  <c r="T443" i="88"/>
  <c r="P443" i="88"/>
  <c r="T444" i="88"/>
  <c r="P444" i="88"/>
  <c r="T445" i="88"/>
  <c r="P445" i="88"/>
  <c r="T446" i="88"/>
  <c r="P446" i="88"/>
  <c r="T447" i="88"/>
  <c r="P447" i="88"/>
  <c r="T448" i="88"/>
  <c r="P448" i="88"/>
  <c r="T449" i="88"/>
  <c r="P449" i="88"/>
  <c r="T450" i="88"/>
  <c r="P450" i="88"/>
  <c r="T451" i="88"/>
  <c r="P451" i="88"/>
  <c r="T452" i="88"/>
  <c r="P452" i="88"/>
  <c r="T453" i="88"/>
  <c r="P453" i="88"/>
  <c r="T454" i="88"/>
  <c r="P454" i="88"/>
  <c r="T455" i="88"/>
  <c r="P455" i="88"/>
  <c r="T456" i="88"/>
  <c r="P456" i="88"/>
  <c r="T457" i="88"/>
  <c r="P457" i="88"/>
  <c r="T458" i="88"/>
  <c r="P458" i="88"/>
  <c r="T459" i="88"/>
  <c r="P459" i="88"/>
  <c r="T460" i="88"/>
  <c r="P460" i="88"/>
  <c r="T461" i="88"/>
  <c r="P461" i="88"/>
  <c r="T462" i="88"/>
  <c r="P462" i="88"/>
  <c r="T463" i="88"/>
  <c r="P463" i="88"/>
  <c r="T464" i="88"/>
  <c r="P464" i="88"/>
  <c r="T465" i="88"/>
  <c r="P465" i="88"/>
  <c r="T466" i="88"/>
  <c r="P466" i="88"/>
  <c r="T467" i="88"/>
  <c r="P467" i="88"/>
  <c r="T468" i="88"/>
  <c r="P468" i="88"/>
  <c r="T469" i="88"/>
  <c r="P469" i="88"/>
  <c r="T470" i="88"/>
  <c r="P470" i="88"/>
  <c r="T471" i="88"/>
  <c r="P471" i="88"/>
  <c r="T472" i="88"/>
  <c r="P472" i="88"/>
  <c r="T473" i="88"/>
  <c r="P473" i="88"/>
  <c r="T474" i="88"/>
  <c r="P474" i="88"/>
  <c r="T475" i="88"/>
  <c r="P475" i="88"/>
  <c r="T476" i="88"/>
  <c r="P476" i="88"/>
  <c r="T477" i="88"/>
  <c r="P477" i="88"/>
  <c r="T478" i="88"/>
  <c r="P478" i="88"/>
  <c r="T479" i="88"/>
  <c r="P479" i="88"/>
  <c r="T480" i="88"/>
  <c r="P480" i="88"/>
  <c r="T481" i="88"/>
  <c r="P481" i="88"/>
  <c r="T482" i="88"/>
  <c r="P482" i="88"/>
  <c r="T483" i="88"/>
  <c r="P483" i="88"/>
  <c r="T484" i="88"/>
  <c r="P484" i="88"/>
  <c r="T485" i="88"/>
  <c r="P485" i="88"/>
  <c r="T486" i="88"/>
  <c r="P486" i="88"/>
  <c r="T487" i="88"/>
  <c r="P487" i="88"/>
  <c r="T488" i="88"/>
  <c r="P488" i="88"/>
  <c r="T489" i="88"/>
  <c r="P489" i="88"/>
  <c r="T490" i="88"/>
  <c r="P490" i="88"/>
  <c r="T491" i="88"/>
  <c r="P491" i="88"/>
  <c r="T492" i="88"/>
  <c r="P492" i="88"/>
  <c r="T493" i="88"/>
  <c r="P493" i="88"/>
  <c r="T494" i="88"/>
  <c r="P494" i="88"/>
  <c r="T495" i="88"/>
  <c r="P495" i="88"/>
  <c r="T496" i="88"/>
  <c r="P496" i="88"/>
  <c r="T497" i="88"/>
  <c r="P497" i="88"/>
  <c r="T498" i="88"/>
  <c r="P498" i="88"/>
  <c r="T499" i="88"/>
  <c r="P499" i="88"/>
  <c r="T500" i="88"/>
  <c r="P500" i="88"/>
  <c r="T501" i="88"/>
  <c r="P501" i="88"/>
  <c r="T502" i="88"/>
  <c r="P502" i="88"/>
  <c r="T503" i="88"/>
  <c r="P503" i="88"/>
  <c r="T504" i="88"/>
  <c r="P504" i="88"/>
  <c r="T505" i="88"/>
  <c r="P505" i="88"/>
  <c r="R8" i="82"/>
  <c r="N8" i="82"/>
  <c r="R7" i="82"/>
  <c r="N7" i="82"/>
  <c r="W7" i="82" l="1"/>
  <c r="S7" i="82"/>
  <c r="W8" i="82"/>
  <c r="S8" i="82"/>
  <c r="Y505" i="88"/>
  <c r="U505" i="88"/>
  <c r="Y504" i="88"/>
  <c r="U504" i="88"/>
  <c r="Y503" i="88"/>
  <c r="U503" i="88"/>
  <c r="Y502" i="88"/>
  <c r="U502" i="88"/>
  <c r="Y501" i="88"/>
  <c r="U501" i="88"/>
  <c r="Y500" i="88"/>
  <c r="U500" i="88"/>
  <c r="Y499" i="88"/>
  <c r="U499" i="88"/>
  <c r="Y498" i="88"/>
  <c r="U498" i="88"/>
  <c r="Y497" i="88"/>
  <c r="U497" i="88"/>
  <c r="Y496" i="88"/>
  <c r="U496" i="88"/>
  <c r="Y495" i="88"/>
  <c r="U495" i="88"/>
  <c r="Y494" i="88"/>
  <c r="U494" i="88"/>
  <c r="Y493" i="88"/>
  <c r="U493" i="88"/>
  <c r="Y492" i="88"/>
  <c r="U492" i="88"/>
  <c r="Y491" i="88"/>
  <c r="U491" i="88"/>
  <c r="Y490" i="88"/>
  <c r="U490" i="88"/>
  <c r="Y489" i="88"/>
  <c r="U489" i="88"/>
  <c r="Y488" i="88"/>
  <c r="U488" i="88"/>
  <c r="Y487" i="88"/>
  <c r="U487" i="88"/>
  <c r="Y486" i="88"/>
  <c r="U486" i="88"/>
  <c r="Y485" i="88"/>
  <c r="U485" i="88"/>
  <c r="Y484" i="88"/>
  <c r="U484" i="88"/>
  <c r="Y483" i="88"/>
  <c r="U483" i="88"/>
  <c r="Y482" i="88"/>
  <c r="U482" i="88"/>
  <c r="Y481" i="88"/>
  <c r="U481" i="88"/>
  <c r="Y480" i="88"/>
  <c r="U480" i="88"/>
  <c r="Y479" i="88"/>
  <c r="U479" i="88"/>
  <c r="Y478" i="88"/>
  <c r="U478" i="88"/>
  <c r="Y477" i="88"/>
  <c r="U477" i="88"/>
  <c r="Y476" i="88"/>
  <c r="U476" i="88"/>
  <c r="Y475" i="88"/>
  <c r="U475" i="88"/>
  <c r="Y474" i="88"/>
  <c r="U474" i="88"/>
  <c r="Y473" i="88"/>
  <c r="U473" i="88"/>
  <c r="Y472" i="88"/>
  <c r="U472" i="88"/>
  <c r="Y471" i="88"/>
  <c r="U471" i="88"/>
  <c r="Y470" i="88"/>
  <c r="U470" i="88"/>
  <c r="Y469" i="88"/>
  <c r="U469" i="88"/>
  <c r="Y468" i="88"/>
  <c r="U468" i="88"/>
  <c r="Y467" i="88"/>
  <c r="U467" i="88"/>
  <c r="Y466" i="88"/>
  <c r="U466" i="88"/>
  <c r="Y465" i="88"/>
  <c r="U465" i="88"/>
  <c r="Y464" i="88"/>
  <c r="U464" i="88"/>
  <c r="Y463" i="88"/>
  <c r="U463" i="88"/>
  <c r="Y462" i="88"/>
  <c r="U462" i="88"/>
  <c r="Y461" i="88"/>
  <c r="U461" i="88"/>
  <c r="Y460" i="88"/>
  <c r="U460" i="88"/>
  <c r="Y459" i="88"/>
  <c r="U459" i="88"/>
  <c r="Y458" i="88"/>
  <c r="U458" i="88"/>
  <c r="Y457" i="88"/>
  <c r="U457" i="88"/>
  <c r="Y456" i="88"/>
  <c r="U456" i="88"/>
  <c r="Y455" i="88"/>
  <c r="U455" i="88"/>
  <c r="Y454" i="88"/>
  <c r="U454" i="88"/>
  <c r="Y453" i="88"/>
  <c r="U453" i="88"/>
  <c r="Y452" i="88"/>
  <c r="U452" i="88"/>
  <c r="Y451" i="88"/>
  <c r="U451" i="88"/>
  <c r="Y450" i="88"/>
  <c r="U450" i="88"/>
  <c r="Y449" i="88"/>
  <c r="U449" i="88"/>
  <c r="Y448" i="88"/>
  <c r="U448" i="88"/>
  <c r="Y447" i="88"/>
  <c r="U447" i="88"/>
  <c r="Y446" i="88"/>
  <c r="U446" i="88"/>
  <c r="Y445" i="88"/>
  <c r="U445" i="88"/>
  <c r="Y444" i="88"/>
  <c r="U444" i="88"/>
  <c r="Y443" i="88"/>
  <c r="U443" i="88"/>
  <c r="Y442" i="88"/>
  <c r="U442" i="88"/>
  <c r="Y441" i="88"/>
  <c r="U441" i="88"/>
  <c r="Y440" i="88"/>
  <c r="U440" i="88"/>
  <c r="Y439" i="88"/>
  <c r="U439" i="88"/>
  <c r="Y438" i="88"/>
  <c r="U438" i="88"/>
  <c r="Y437" i="88"/>
  <c r="U437" i="88"/>
  <c r="Y436" i="88"/>
  <c r="U436" i="88"/>
  <c r="Y435" i="88"/>
  <c r="U435" i="88"/>
  <c r="Y434" i="88"/>
  <c r="U434" i="88"/>
  <c r="Y433" i="88"/>
  <c r="U433" i="88"/>
  <c r="Y432" i="88"/>
  <c r="U432" i="88"/>
  <c r="Y431" i="88"/>
  <c r="U431" i="88"/>
  <c r="Y430" i="88"/>
  <c r="U430" i="88"/>
  <c r="Y429" i="88"/>
  <c r="U429" i="88"/>
  <c r="Y428" i="88"/>
  <c r="U428" i="88"/>
  <c r="Y427" i="88"/>
  <c r="U427" i="88"/>
  <c r="Y426" i="88"/>
  <c r="U426" i="88"/>
  <c r="Y425" i="88"/>
  <c r="U425" i="88"/>
  <c r="Y424" i="88"/>
  <c r="U424" i="88"/>
  <c r="Y423" i="88"/>
  <c r="U423" i="88"/>
  <c r="Y422" i="88"/>
  <c r="U422" i="88"/>
  <c r="Y421" i="88"/>
  <c r="U421" i="88"/>
  <c r="Y420" i="88"/>
  <c r="U420" i="88"/>
  <c r="Y419" i="88"/>
  <c r="U419" i="88"/>
  <c r="Y418" i="88"/>
  <c r="U418" i="88"/>
  <c r="Y417" i="88"/>
  <c r="U417" i="88"/>
  <c r="Y416" i="88"/>
  <c r="U416" i="88"/>
  <c r="Y415" i="88"/>
  <c r="U415" i="88"/>
  <c r="Y414" i="88"/>
  <c r="U414" i="88"/>
  <c r="Y413" i="88"/>
  <c r="U413" i="88"/>
  <c r="Y412" i="88"/>
  <c r="U412" i="88"/>
  <c r="Y411" i="88"/>
  <c r="U411" i="88"/>
  <c r="Y410" i="88"/>
  <c r="U410" i="88"/>
  <c r="Y409" i="88"/>
  <c r="U409" i="88"/>
  <c r="Y408" i="88"/>
  <c r="U408" i="88"/>
  <c r="Y407" i="88"/>
  <c r="U407" i="88"/>
  <c r="Y406" i="88"/>
  <c r="U406" i="88"/>
  <c r="Y405" i="88"/>
  <c r="U405" i="88"/>
  <c r="Y404" i="88"/>
  <c r="U404" i="88"/>
  <c r="Y403" i="88"/>
  <c r="U403" i="88"/>
  <c r="Y402" i="88"/>
  <c r="U402" i="88"/>
  <c r="Y401" i="88"/>
  <c r="U401" i="88"/>
  <c r="Y400" i="88"/>
  <c r="U400" i="88"/>
  <c r="Y399" i="88"/>
  <c r="U399" i="88"/>
  <c r="Y398" i="88"/>
  <c r="U398" i="88"/>
  <c r="Y397" i="88"/>
  <c r="U397" i="88"/>
  <c r="Y396" i="88"/>
  <c r="U396" i="88"/>
  <c r="Y395" i="88"/>
  <c r="U395" i="88"/>
  <c r="Y394" i="88"/>
  <c r="U394" i="88"/>
  <c r="Y393" i="88"/>
  <c r="U393" i="88"/>
  <c r="Y392" i="88"/>
  <c r="U392" i="88"/>
  <c r="Y391" i="88"/>
  <c r="U391" i="88"/>
  <c r="Y390" i="88"/>
  <c r="U390" i="88"/>
  <c r="Y389" i="88"/>
  <c r="U389" i="88"/>
  <c r="Y388" i="88"/>
  <c r="U388" i="88"/>
  <c r="Y387" i="88"/>
  <c r="U387" i="88"/>
  <c r="Y386" i="88"/>
  <c r="U386" i="88"/>
  <c r="Y385" i="88"/>
  <c r="U385" i="88"/>
  <c r="Y384" i="88"/>
  <c r="U384" i="88"/>
  <c r="Y383" i="88"/>
  <c r="U383" i="88"/>
  <c r="Y382" i="88"/>
  <c r="U382" i="88"/>
  <c r="Y381" i="88"/>
  <c r="U381" i="88"/>
  <c r="Y380" i="88"/>
  <c r="U380" i="88"/>
  <c r="Y379" i="88"/>
  <c r="U379" i="88"/>
  <c r="Y378" i="88"/>
  <c r="U378" i="88"/>
  <c r="Y377" i="88"/>
  <c r="U377" i="88"/>
  <c r="Y376" i="88"/>
  <c r="U376" i="88"/>
  <c r="Y375" i="88"/>
  <c r="U375" i="88"/>
  <c r="Y374" i="88"/>
  <c r="U374" i="88"/>
  <c r="Y373" i="88"/>
  <c r="U373" i="88"/>
  <c r="Y372" i="88"/>
  <c r="U372" i="88"/>
  <c r="Y371" i="88"/>
  <c r="U371" i="88"/>
  <c r="Y370" i="88"/>
  <c r="U370" i="88"/>
  <c r="Y369" i="88"/>
  <c r="U369" i="88"/>
  <c r="Y368" i="88"/>
  <c r="U368" i="88"/>
  <c r="Y367" i="88"/>
  <c r="U367" i="88"/>
  <c r="Y366" i="88"/>
  <c r="U366" i="88"/>
  <c r="Y365" i="88"/>
  <c r="U365" i="88"/>
  <c r="Y364" i="88"/>
  <c r="U364" i="88"/>
  <c r="Y363" i="88"/>
  <c r="U363" i="88"/>
  <c r="Y362" i="88"/>
  <c r="U362" i="88"/>
  <c r="Y361" i="88"/>
  <c r="U361" i="88"/>
  <c r="Y360" i="88"/>
  <c r="U360" i="88"/>
  <c r="Y359" i="88"/>
  <c r="U359" i="88"/>
  <c r="Y358" i="88"/>
  <c r="U358" i="88"/>
  <c r="Y357" i="88"/>
  <c r="U357" i="88"/>
  <c r="Y356" i="88"/>
  <c r="U356" i="88"/>
  <c r="Y355" i="88"/>
  <c r="U355" i="88"/>
  <c r="Y354" i="88"/>
  <c r="U354" i="88"/>
  <c r="Y353" i="88"/>
  <c r="U353" i="88"/>
  <c r="Y352" i="88"/>
  <c r="U352" i="88"/>
  <c r="Y351" i="88"/>
  <c r="U351" i="88"/>
  <c r="Y350" i="88"/>
  <c r="U350" i="88"/>
  <c r="Y349" i="88"/>
  <c r="U349" i="88"/>
  <c r="Y348" i="88"/>
  <c r="U348" i="88"/>
  <c r="Y347" i="88"/>
  <c r="U347" i="88"/>
  <c r="Y346" i="88"/>
  <c r="U346" i="88"/>
  <c r="Y345" i="88"/>
  <c r="U345" i="88"/>
  <c r="Y344" i="88"/>
  <c r="U344" i="88"/>
  <c r="Y343" i="88"/>
  <c r="U343" i="88"/>
  <c r="Y342" i="88"/>
  <c r="U342" i="88"/>
  <c r="Y341" i="88"/>
  <c r="U341" i="88"/>
  <c r="Y340" i="88"/>
  <c r="U340" i="88"/>
  <c r="Y339" i="88"/>
  <c r="U339" i="88"/>
  <c r="Y338" i="88"/>
  <c r="U338" i="88"/>
  <c r="Y337" i="88"/>
  <c r="U337" i="88"/>
  <c r="Y336" i="88"/>
  <c r="U336" i="88"/>
  <c r="Y335" i="88"/>
  <c r="U335" i="88"/>
  <c r="Y334" i="88"/>
  <c r="U334" i="88"/>
  <c r="Y333" i="88"/>
  <c r="U333" i="88"/>
  <c r="Y332" i="88"/>
  <c r="U332" i="88"/>
  <c r="Y331" i="88"/>
  <c r="U331" i="88"/>
  <c r="Y330" i="88"/>
  <c r="U330" i="88"/>
  <c r="Y329" i="88"/>
  <c r="U329" i="88"/>
  <c r="Y328" i="88"/>
  <c r="U328" i="88"/>
  <c r="Y327" i="88"/>
  <c r="U327" i="88"/>
  <c r="Y326" i="88"/>
  <c r="U326" i="88"/>
  <c r="Y325" i="88"/>
  <c r="U325" i="88"/>
  <c r="Y324" i="88"/>
  <c r="U324" i="88"/>
  <c r="Y323" i="88"/>
  <c r="U323" i="88"/>
  <c r="Y322" i="88"/>
  <c r="U322" i="88"/>
  <c r="Y321" i="88"/>
  <c r="U321" i="88"/>
  <c r="Y320" i="88"/>
  <c r="U320" i="88"/>
  <c r="Y319" i="88"/>
  <c r="U319" i="88"/>
  <c r="Y318" i="88"/>
  <c r="U318" i="88"/>
  <c r="Y317" i="88"/>
  <c r="U317" i="88"/>
  <c r="Y316" i="88"/>
  <c r="U316" i="88"/>
  <c r="Y315" i="88"/>
  <c r="U315" i="88"/>
  <c r="Y314" i="88"/>
  <c r="U314" i="88"/>
  <c r="Y313" i="88"/>
  <c r="U313" i="88"/>
  <c r="Y312" i="88"/>
  <c r="U312" i="88"/>
  <c r="Y311" i="88"/>
  <c r="U311" i="88"/>
  <c r="Y310" i="88"/>
  <c r="U310" i="88"/>
  <c r="Y309" i="88"/>
  <c r="U309" i="88"/>
  <c r="Y308" i="88"/>
  <c r="U308" i="88"/>
  <c r="Y307" i="88"/>
  <c r="U307" i="88"/>
  <c r="Y306" i="88"/>
  <c r="U306" i="88"/>
  <c r="Y305" i="88"/>
  <c r="U305" i="88"/>
  <c r="Y304" i="88"/>
  <c r="U304" i="88"/>
  <c r="Y303" i="88"/>
  <c r="U303" i="88"/>
  <c r="Y302" i="88"/>
  <c r="U302" i="88"/>
  <c r="Y301" i="88"/>
  <c r="U301" i="88"/>
  <c r="Y300" i="88"/>
  <c r="U300" i="88"/>
  <c r="Y299" i="88"/>
  <c r="U299" i="88"/>
  <c r="Y298" i="88"/>
  <c r="U298" i="88"/>
  <c r="Y297" i="88"/>
  <c r="U297" i="88"/>
  <c r="Y296" i="88"/>
  <c r="U296" i="88"/>
  <c r="Y295" i="88"/>
  <c r="U295" i="88"/>
  <c r="Y294" i="88"/>
  <c r="U294" i="88"/>
  <c r="Y293" i="88"/>
  <c r="U293" i="88"/>
  <c r="Y292" i="88"/>
  <c r="U292" i="88"/>
  <c r="Y291" i="88"/>
  <c r="U291" i="88"/>
  <c r="Y290" i="88"/>
  <c r="U290" i="88"/>
  <c r="Y289" i="88"/>
  <c r="U289" i="88"/>
  <c r="Y288" i="88"/>
  <c r="U288" i="88"/>
  <c r="Y287" i="88"/>
  <c r="U287" i="88"/>
  <c r="Y286" i="88"/>
  <c r="U286" i="88"/>
  <c r="Y285" i="88"/>
  <c r="U285" i="88"/>
  <c r="Y284" i="88"/>
  <c r="U284" i="88"/>
  <c r="Y283" i="88"/>
  <c r="U283" i="88"/>
  <c r="Y282" i="88"/>
  <c r="U282" i="88"/>
  <c r="Y281" i="88"/>
  <c r="U281" i="88"/>
  <c r="Y280" i="88"/>
  <c r="U280" i="88"/>
  <c r="Y279" i="88"/>
  <c r="U279" i="88"/>
  <c r="Y278" i="88"/>
  <c r="U278" i="88"/>
  <c r="Y277" i="88"/>
  <c r="U277" i="88"/>
  <c r="Y276" i="88"/>
  <c r="U276" i="88"/>
  <c r="Y275" i="88"/>
  <c r="U275" i="88"/>
  <c r="Y274" i="88"/>
  <c r="U274" i="88"/>
  <c r="Y273" i="88"/>
  <c r="U273" i="88"/>
  <c r="Y272" i="88"/>
  <c r="U272" i="88"/>
  <c r="Y271" i="88"/>
  <c r="U271" i="88"/>
  <c r="Y270" i="88"/>
  <c r="U270" i="88"/>
  <c r="Y269" i="88"/>
  <c r="U269" i="88"/>
  <c r="Y268" i="88"/>
  <c r="U268" i="88"/>
  <c r="Y267" i="88"/>
  <c r="U267" i="88"/>
  <c r="Y266" i="88"/>
  <c r="U266" i="88"/>
  <c r="Y265" i="88"/>
  <c r="U265" i="88"/>
  <c r="Y264" i="88"/>
  <c r="U264" i="88"/>
  <c r="Y263" i="88"/>
  <c r="U263" i="88"/>
  <c r="Y262" i="88"/>
  <c r="U262" i="88"/>
  <c r="Y261" i="88"/>
  <c r="U261" i="88"/>
  <c r="Y260" i="88"/>
  <c r="U260" i="88"/>
  <c r="Y259" i="88"/>
  <c r="U259" i="88"/>
  <c r="Y258" i="88"/>
  <c r="U258" i="88"/>
  <c r="Y257" i="88"/>
  <c r="U257" i="88"/>
  <c r="Y256" i="88"/>
  <c r="U256" i="88"/>
  <c r="Y255" i="88"/>
  <c r="U255" i="88"/>
  <c r="Y254" i="88"/>
  <c r="U254" i="88"/>
  <c r="Y253" i="88"/>
  <c r="U253" i="88"/>
  <c r="Y252" i="88"/>
  <c r="U252" i="88"/>
  <c r="Y251" i="88"/>
  <c r="U251" i="88"/>
  <c r="Y250" i="88"/>
  <c r="U250" i="88"/>
  <c r="Y249" i="88"/>
  <c r="U249" i="88"/>
  <c r="Y248" i="88"/>
  <c r="U248" i="88"/>
  <c r="Y247" i="88"/>
  <c r="U247" i="88"/>
  <c r="Y246" i="88"/>
  <c r="U246" i="88"/>
  <c r="Y245" i="88"/>
  <c r="U245" i="88"/>
  <c r="Y244" i="88"/>
  <c r="U244" i="88"/>
  <c r="Y243" i="88"/>
  <c r="U243" i="88"/>
  <c r="Y242" i="88"/>
  <c r="U242" i="88"/>
  <c r="Y241" i="88"/>
  <c r="U241" i="88"/>
  <c r="Y240" i="88"/>
  <c r="U240" i="88"/>
  <c r="Y239" i="88"/>
  <c r="U239" i="88"/>
  <c r="Y238" i="88"/>
  <c r="U238" i="88"/>
  <c r="Y237" i="88"/>
  <c r="U237" i="88"/>
  <c r="Y236" i="88"/>
  <c r="U236" i="88"/>
  <c r="Y235" i="88"/>
  <c r="U235" i="88"/>
  <c r="Y234" i="88"/>
  <c r="U234" i="88"/>
  <c r="Y233" i="88"/>
  <c r="U233" i="88"/>
  <c r="Y232" i="88"/>
  <c r="U232" i="88"/>
  <c r="Y231" i="88"/>
  <c r="U231" i="88"/>
  <c r="Y230" i="88"/>
  <c r="U230" i="88"/>
  <c r="Y229" i="88"/>
  <c r="U229" i="88"/>
  <c r="Y228" i="88"/>
  <c r="U228" i="88"/>
  <c r="Y227" i="88"/>
  <c r="U227" i="88"/>
  <c r="Y226" i="88"/>
  <c r="U226" i="88"/>
  <c r="Y225" i="88"/>
  <c r="U225" i="88"/>
  <c r="Y224" i="88"/>
  <c r="U224" i="88"/>
  <c r="Y223" i="88"/>
  <c r="U223" i="88"/>
  <c r="Y222" i="88"/>
  <c r="U222" i="88"/>
  <c r="Y221" i="88"/>
  <c r="U221" i="88"/>
  <c r="Y220" i="88"/>
  <c r="U220" i="88"/>
  <c r="Y219" i="88"/>
  <c r="U219" i="88"/>
  <c r="Y218" i="88"/>
  <c r="U218" i="88"/>
  <c r="Y217" i="88"/>
  <c r="U217" i="88"/>
  <c r="Y216" i="88"/>
  <c r="U216" i="88"/>
  <c r="Y215" i="88"/>
  <c r="U215" i="88"/>
  <c r="Y214" i="88"/>
  <c r="U214" i="88"/>
  <c r="Y213" i="88"/>
  <c r="U213" i="88"/>
  <c r="Y212" i="88"/>
  <c r="U212" i="88"/>
  <c r="Y211" i="88"/>
  <c r="U211" i="88"/>
  <c r="Y210" i="88"/>
  <c r="U210" i="88"/>
  <c r="Y209" i="88"/>
  <c r="U209" i="88"/>
  <c r="Y208" i="88"/>
  <c r="U208" i="88"/>
  <c r="Y207" i="88"/>
  <c r="U207" i="88"/>
  <c r="Y206" i="88"/>
  <c r="U206" i="88"/>
  <c r="Y205" i="88"/>
  <c r="U205" i="88"/>
  <c r="Y204" i="88"/>
  <c r="U204" i="88"/>
  <c r="Y203" i="88"/>
  <c r="U203" i="88"/>
  <c r="Y202" i="88"/>
  <c r="U202" i="88"/>
  <c r="Y201" i="88"/>
  <c r="U201" i="88"/>
  <c r="Y200" i="88"/>
  <c r="U200" i="88"/>
  <c r="Y199" i="88"/>
  <c r="U199" i="88"/>
  <c r="Y198" i="88"/>
  <c r="U198" i="88"/>
  <c r="Y197" i="88"/>
  <c r="U197" i="88"/>
  <c r="Y196" i="88"/>
  <c r="U196" i="88"/>
  <c r="Y195" i="88"/>
  <c r="U195" i="88"/>
  <c r="Y194" i="88"/>
  <c r="U194" i="88"/>
  <c r="Y193" i="88"/>
  <c r="U193" i="88"/>
  <c r="Y192" i="88"/>
  <c r="U192" i="88"/>
  <c r="Y191" i="88"/>
  <c r="U191" i="88"/>
  <c r="Y190" i="88"/>
  <c r="U190" i="88"/>
  <c r="Y189" i="88"/>
  <c r="U189" i="88"/>
  <c r="Y188" i="88"/>
  <c r="U188" i="88"/>
  <c r="Y187" i="88"/>
  <c r="U187" i="88"/>
  <c r="Y186" i="88"/>
  <c r="U186" i="88"/>
  <c r="Y185" i="88"/>
  <c r="U185" i="88"/>
  <c r="Y184" i="88"/>
  <c r="U184" i="88"/>
  <c r="Y183" i="88"/>
  <c r="U183" i="88"/>
  <c r="Y182" i="88"/>
  <c r="U182" i="88"/>
  <c r="Y181" i="88"/>
  <c r="U181" i="88"/>
  <c r="Y180" i="88"/>
  <c r="U180" i="88"/>
  <c r="Y179" i="88"/>
  <c r="U179" i="88"/>
  <c r="Y178" i="88"/>
  <c r="U178" i="88"/>
  <c r="Y177" i="88"/>
  <c r="U177" i="88"/>
  <c r="Y176" i="88"/>
  <c r="U176" i="88"/>
  <c r="Y175" i="88"/>
  <c r="U175" i="88"/>
  <c r="Y174" i="88"/>
  <c r="U174" i="88"/>
  <c r="Y173" i="88"/>
  <c r="U173" i="88"/>
  <c r="Y172" i="88"/>
  <c r="U172" i="88"/>
  <c r="Y171" i="88"/>
  <c r="U171" i="88"/>
  <c r="Y170" i="88"/>
  <c r="U170" i="88"/>
  <c r="Y169" i="88"/>
  <c r="U169" i="88"/>
  <c r="Y168" i="88"/>
  <c r="U168" i="88"/>
  <c r="Y167" i="88"/>
  <c r="U167" i="88"/>
  <c r="Y166" i="88"/>
  <c r="U166" i="88"/>
  <c r="Y165" i="88"/>
  <c r="U165" i="88"/>
  <c r="Y164" i="88"/>
  <c r="U164" i="88"/>
  <c r="Y163" i="88"/>
  <c r="U163" i="88"/>
  <c r="Y162" i="88"/>
  <c r="U162" i="88"/>
  <c r="Y161" i="88"/>
  <c r="U161" i="88"/>
  <c r="Y160" i="88"/>
  <c r="U160" i="88"/>
  <c r="Y159" i="88"/>
  <c r="U159" i="88"/>
  <c r="Y158" i="88"/>
  <c r="U158" i="88"/>
  <c r="Y157" i="88"/>
  <c r="U157" i="88"/>
  <c r="Y156" i="88"/>
  <c r="U156" i="88"/>
  <c r="Y155" i="88"/>
  <c r="U155" i="88"/>
  <c r="Y154" i="88"/>
  <c r="U154" i="88"/>
  <c r="Y153" i="88"/>
  <c r="U153" i="88"/>
  <c r="Y152" i="88"/>
  <c r="U152" i="88"/>
  <c r="Y151" i="88"/>
  <c r="U151" i="88"/>
  <c r="Y150" i="88"/>
  <c r="U150" i="88"/>
  <c r="Y149" i="88"/>
  <c r="U149" i="88"/>
  <c r="Y148" i="88"/>
  <c r="U148" i="88"/>
  <c r="Y147" i="88"/>
  <c r="U147" i="88"/>
  <c r="Y146" i="88"/>
  <c r="U146" i="88"/>
  <c r="Y145" i="88"/>
  <c r="U145" i="88"/>
  <c r="Y144" i="88"/>
  <c r="U144" i="88"/>
  <c r="Y143" i="88"/>
  <c r="U143" i="88"/>
  <c r="Y142" i="88"/>
  <c r="U142" i="88"/>
  <c r="Y141" i="88"/>
  <c r="U141" i="88"/>
  <c r="Y140" i="88"/>
  <c r="U140" i="88"/>
  <c r="Y139" i="88"/>
  <c r="U139" i="88"/>
  <c r="Y138" i="88"/>
  <c r="U138" i="88"/>
  <c r="Y137" i="88"/>
  <c r="U137" i="88"/>
  <c r="Y136" i="88"/>
  <c r="U136" i="88"/>
  <c r="Y135" i="88"/>
  <c r="U135" i="88"/>
  <c r="Y134" i="88"/>
  <c r="U134" i="88"/>
  <c r="Y133" i="88"/>
  <c r="U133" i="88"/>
  <c r="Y132" i="88"/>
  <c r="U132" i="88"/>
  <c r="Y131" i="88"/>
  <c r="U131" i="88"/>
  <c r="Y130" i="88"/>
  <c r="U130" i="88"/>
  <c r="Y129" i="88"/>
  <c r="U129" i="88"/>
  <c r="Y128" i="88"/>
  <c r="U128" i="88"/>
  <c r="Y127" i="88"/>
  <c r="U127" i="88"/>
  <c r="Y126" i="88"/>
  <c r="U126" i="88"/>
  <c r="Y125" i="88"/>
  <c r="U125" i="88"/>
  <c r="Y124" i="88"/>
  <c r="U124" i="88"/>
  <c r="Y123" i="88"/>
  <c r="U123" i="88"/>
  <c r="Y122" i="88"/>
  <c r="U122" i="88"/>
  <c r="Y121" i="88"/>
  <c r="U121" i="88"/>
  <c r="Y120" i="88"/>
  <c r="U120" i="88"/>
  <c r="Y119" i="88"/>
  <c r="U119" i="88"/>
  <c r="Y118" i="88"/>
  <c r="U118" i="88"/>
  <c r="Y117" i="88"/>
  <c r="U117" i="88"/>
  <c r="Y116" i="88"/>
  <c r="U116" i="88"/>
  <c r="Y115" i="88"/>
  <c r="U115" i="88"/>
  <c r="Y114" i="88"/>
  <c r="U114" i="88"/>
  <c r="Y113" i="88"/>
  <c r="U113" i="88"/>
  <c r="Y112" i="88"/>
  <c r="U112" i="88"/>
  <c r="Y111" i="88"/>
  <c r="U111" i="88"/>
  <c r="Y110" i="88"/>
  <c r="U110" i="88"/>
  <c r="Y109" i="88"/>
  <c r="U109" i="88"/>
  <c r="Y108" i="88"/>
  <c r="U108" i="88"/>
  <c r="Y107" i="88"/>
  <c r="U107" i="88"/>
  <c r="Y106" i="88"/>
  <c r="U106" i="88"/>
  <c r="Y105" i="88"/>
  <c r="U105" i="88"/>
  <c r="Y104" i="88"/>
  <c r="U104" i="88"/>
  <c r="Y103" i="88"/>
  <c r="U103" i="88"/>
  <c r="Y102" i="88"/>
  <c r="U102" i="88"/>
  <c r="Y101" i="88"/>
  <c r="U101" i="88"/>
  <c r="Y100" i="88"/>
  <c r="U100" i="88"/>
  <c r="Y99" i="88"/>
  <c r="U99" i="88"/>
  <c r="Y98" i="88"/>
  <c r="U98" i="88"/>
  <c r="Y97" i="88"/>
  <c r="U97" i="88"/>
  <c r="Y96" i="88"/>
  <c r="U96" i="88"/>
  <c r="Y95" i="88"/>
  <c r="U95" i="88"/>
  <c r="Y94" i="88"/>
  <c r="U94" i="88"/>
  <c r="Y93" i="88"/>
  <c r="U93" i="88"/>
  <c r="Y92" i="88"/>
  <c r="U92" i="88"/>
  <c r="Y91" i="88"/>
  <c r="U91" i="88"/>
  <c r="Y90" i="88"/>
  <c r="U90" i="88"/>
  <c r="Y89" i="88"/>
  <c r="U89" i="88"/>
  <c r="Y88" i="88"/>
  <c r="U88" i="88"/>
  <c r="Y87" i="88"/>
  <c r="U87" i="88"/>
  <c r="Y86" i="88"/>
  <c r="U86" i="88"/>
  <c r="Y85" i="88"/>
  <c r="U85" i="88"/>
  <c r="Y84" i="88"/>
  <c r="U84" i="88"/>
  <c r="Y83" i="88"/>
  <c r="U83" i="88"/>
  <c r="Y82" i="88"/>
  <c r="U82" i="88"/>
  <c r="Y81" i="88"/>
  <c r="U81" i="88"/>
  <c r="Y80" i="88"/>
  <c r="U80" i="88"/>
  <c r="Y79" i="88"/>
  <c r="U79" i="88"/>
  <c r="Y78" i="88"/>
  <c r="U78" i="88"/>
  <c r="Y77" i="88"/>
  <c r="U77" i="88"/>
  <c r="Y76" i="88"/>
  <c r="U76" i="88"/>
  <c r="Y75" i="88"/>
  <c r="U75" i="88"/>
  <c r="Y74" i="88"/>
  <c r="U74" i="88"/>
  <c r="Y73" i="88"/>
  <c r="U73" i="88"/>
  <c r="Y72" i="88"/>
  <c r="U72" i="88"/>
  <c r="Y71" i="88"/>
  <c r="U71" i="88"/>
  <c r="Y70" i="88"/>
  <c r="U70" i="88"/>
  <c r="Y69" i="88"/>
  <c r="U69" i="88"/>
  <c r="Y68" i="88"/>
  <c r="U68" i="88"/>
  <c r="Y67" i="88"/>
  <c r="U67" i="88"/>
  <c r="Y66" i="88"/>
  <c r="U66" i="88"/>
  <c r="Y65" i="88"/>
  <c r="U65" i="88"/>
  <c r="Y64" i="88"/>
  <c r="U64" i="88"/>
  <c r="Y63" i="88"/>
  <c r="U63" i="88"/>
  <c r="Y62" i="88"/>
  <c r="U62" i="88"/>
  <c r="Y61" i="88"/>
  <c r="U61" i="88"/>
  <c r="Y60" i="88"/>
  <c r="U60" i="88"/>
  <c r="Y59" i="88"/>
  <c r="U59" i="88"/>
  <c r="Y58" i="88"/>
  <c r="U58" i="88"/>
  <c r="Y57" i="88"/>
  <c r="U57" i="88"/>
  <c r="Y56" i="88"/>
  <c r="U56" i="88"/>
  <c r="Y55" i="88"/>
  <c r="U55" i="88"/>
  <c r="Y54" i="88"/>
  <c r="U54" i="88"/>
  <c r="Y53" i="88"/>
  <c r="U53" i="88"/>
  <c r="Y52" i="88"/>
  <c r="U52" i="88"/>
  <c r="Y51" i="88"/>
  <c r="U51" i="88"/>
  <c r="Y50" i="88"/>
  <c r="U50" i="88"/>
  <c r="Y49" i="88"/>
  <c r="U49" i="88"/>
  <c r="Y48" i="88"/>
  <c r="U48" i="88"/>
  <c r="Y47" i="88"/>
  <c r="U47" i="88"/>
  <c r="Y46" i="88"/>
  <c r="U46" i="88"/>
  <c r="Y45" i="88"/>
  <c r="U45" i="88"/>
  <c r="Y44" i="88"/>
  <c r="U44" i="88"/>
  <c r="Y43" i="88"/>
  <c r="U43" i="88"/>
  <c r="Y42" i="88"/>
  <c r="U42" i="88"/>
  <c r="Y41" i="88"/>
  <c r="U41" i="88"/>
  <c r="Y40" i="88"/>
  <c r="U40" i="88"/>
  <c r="Y39" i="88"/>
  <c r="U39" i="88"/>
  <c r="Y38" i="88"/>
  <c r="U38" i="88"/>
  <c r="Y37" i="88"/>
  <c r="U37" i="88"/>
  <c r="Y36" i="88"/>
  <c r="U36" i="88"/>
  <c r="Y35" i="88"/>
  <c r="U35" i="88"/>
  <c r="Y34" i="88"/>
  <c r="U34" i="88"/>
  <c r="Y33" i="88"/>
  <c r="U33" i="88"/>
  <c r="Y32" i="88"/>
  <c r="U32" i="88"/>
  <c r="Y31" i="88"/>
  <c r="U31" i="88"/>
  <c r="Y30" i="88"/>
  <c r="U30" i="88"/>
  <c r="Y29" i="88"/>
  <c r="U29" i="88"/>
  <c r="Y28" i="88"/>
  <c r="U28" i="88"/>
  <c r="Y27" i="88"/>
  <c r="U27" i="88"/>
  <c r="Y26" i="88"/>
  <c r="U26" i="88"/>
  <c r="Y25" i="88"/>
  <c r="U25" i="88"/>
  <c r="Y24" i="88"/>
  <c r="U24" i="88"/>
  <c r="Y23" i="88"/>
  <c r="U23" i="88"/>
  <c r="Y22" i="88"/>
  <c r="U22" i="88"/>
  <c r="Y21" i="88"/>
  <c r="U21" i="88"/>
  <c r="Y20" i="88"/>
  <c r="U20" i="88"/>
  <c r="Y19" i="88"/>
  <c r="U19" i="88"/>
  <c r="Y18" i="88"/>
  <c r="U18" i="88"/>
  <c r="Y17" i="88"/>
  <c r="U17" i="88"/>
  <c r="Y16" i="88"/>
  <c r="U16" i="88"/>
  <c r="Y15" i="88"/>
  <c r="U15" i="88"/>
  <c r="Y14" i="88"/>
  <c r="U14" i="88"/>
  <c r="Y13" i="88"/>
  <c r="U13" i="88"/>
  <c r="Y12" i="88"/>
  <c r="U12" i="88"/>
  <c r="Y11" i="88"/>
  <c r="U11" i="88"/>
  <c r="Y10" i="88"/>
  <c r="U10" i="88"/>
  <c r="Y9" i="88"/>
  <c r="U9" i="88"/>
  <c r="Y8" i="88"/>
  <c r="U8" i="88"/>
  <c r="Y8" i="89"/>
  <c r="U8" i="89"/>
  <c r="Y9" i="89"/>
  <c r="U9" i="89"/>
  <c r="Y10" i="89"/>
  <c r="U10" i="89"/>
  <c r="Y11" i="89"/>
  <c r="U11" i="89"/>
  <c r="Y12" i="89"/>
  <c r="U12" i="89"/>
  <c r="Y13" i="89"/>
  <c r="U13" i="89"/>
  <c r="Y14" i="89"/>
  <c r="U14" i="89"/>
  <c r="Y15" i="89"/>
  <c r="U15" i="89"/>
  <c r="Y16" i="89"/>
  <c r="U16" i="89"/>
  <c r="Y17" i="89"/>
  <c r="U17" i="89"/>
  <c r="Y18" i="89"/>
  <c r="U18" i="89"/>
  <c r="Y19" i="89"/>
  <c r="U19" i="89"/>
  <c r="Y20" i="89"/>
  <c r="U20" i="89"/>
  <c r="Y21" i="89"/>
  <c r="U21" i="89"/>
  <c r="Y22" i="89"/>
  <c r="U22" i="89"/>
  <c r="Y23" i="89"/>
  <c r="U23" i="89"/>
  <c r="Y24" i="89"/>
  <c r="U24" i="89"/>
  <c r="Y25" i="89"/>
  <c r="U25" i="89"/>
  <c r="Y26" i="89"/>
  <c r="U26" i="89"/>
  <c r="Y27" i="89"/>
  <c r="U27" i="89"/>
  <c r="Y28" i="89"/>
  <c r="U28" i="89"/>
  <c r="Y29" i="89"/>
  <c r="U29" i="89"/>
  <c r="Y30" i="89"/>
  <c r="U30" i="89"/>
  <c r="Y31" i="89"/>
  <c r="U31" i="89"/>
  <c r="Y32" i="89"/>
  <c r="U32" i="89"/>
  <c r="Y33" i="89"/>
  <c r="U33" i="89"/>
  <c r="Y34" i="89"/>
  <c r="U34" i="89"/>
  <c r="Y35" i="89"/>
  <c r="U35" i="89"/>
  <c r="Y36" i="89"/>
  <c r="U36" i="89"/>
  <c r="Y37" i="89"/>
  <c r="U37" i="89"/>
  <c r="Y38" i="89"/>
  <c r="U38" i="89"/>
  <c r="Y39" i="89"/>
  <c r="U39" i="89"/>
  <c r="Y40" i="89"/>
  <c r="U40" i="89"/>
  <c r="Y41" i="89"/>
  <c r="U41" i="89"/>
  <c r="Y42" i="89"/>
  <c r="U42" i="89"/>
  <c r="Y43" i="89"/>
  <c r="U43" i="89"/>
  <c r="Y44" i="89"/>
  <c r="U44" i="89"/>
  <c r="Y45" i="89"/>
  <c r="U45" i="89"/>
  <c r="Y46" i="89"/>
  <c r="U46" i="89"/>
  <c r="Y47" i="89"/>
  <c r="U47" i="89"/>
  <c r="Y48" i="89"/>
  <c r="U48" i="89"/>
  <c r="Y49" i="89"/>
  <c r="U49" i="89"/>
  <c r="Y50" i="89"/>
  <c r="U50" i="89"/>
  <c r="Y51" i="89"/>
  <c r="U51" i="89"/>
  <c r="Y52" i="89"/>
  <c r="U52" i="89"/>
  <c r="Y53" i="89"/>
  <c r="U53" i="89"/>
  <c r="Y54" i="89"/>
  <c r="U54" i="89"/>
  <c r="Y55" i="89"/>
  <c r="U55" i="89"/>
  <c r="Y56" i="89"/>
  <c r="U56" i="89"/>
  <c r="Y57" i="89"/>
  <c r="U57" i="89"/>
  <c r="Y58" i="89"/>
  <c r="U58" i="89"/>
  <c r="Y59" i="89"/>
  <c r="U59" i="89"/>
  <c r="Y60" i="89"/>
  <c r="U60" i="89"/>
  <c r="Y61" i="89"/>
  <c r="U61" i="89"/>
  <c r="Y62" i="89"/>
  <c r="U62" i="89"/>
  <c r="Y63" i="89"/>
  <c r="U63" i="89"/>
  <c r="Y64" i="89"/>
  <c r="U64" i="89"/>
  <c r="Y65" i="89"/>
  <c r="U65" i="89"/>
  <c r="Y66" i="89"/>
  <c r="U66" i="89"/>
  <c r="Y67" i="89"/>
  <c r="U67" i="89"/>
  <c r="Y68" i="89"/>
  <c r="U68" i="89"/>
  <c r="Y69" i="89"/>
  <c r="U69" i="89"/>
  <c r="Y70" i="89"/>
  <c r="U70" i="89"/>
  <c r="Y71" i="89"/>
  <c r="U71" i="89"/>
  <c r="Y72" i="89"/>
  <c r="U72" i="89"/>
  <c r="Y73" i="89"/>
  <c r="U73" i="89"/>
  <c r="Y74" i="89"/>
  <c r="U74" i="89"/>
  <c r="Y75" i="89"/>
  <c r="U75" i="89"/>
  <c r="Y76" i="89"/>
  <c r="U76" i="89"/>
  <c r="Y77" i="89"/>
  <c r="U77" i="89"/>
  <c r="Y78" i="89"/>
  <c r="U78" i="89"/>
  <c r="Y79" i="89"/>
  <c r="U79" i="89"/>
  <c r="Y80" i="89"/>
  <c r="U80" i="89"/>
  <c r="Y81" i="89"/>
  <c r="U81" i="89"/>
  <c r="Y82" i="89"/>
  <c r="U82" i="89"/>
  <c r="Y83" i="89"/>
  <c r="U83" i="89"/>
  <c r="Y84" i="89"/>
  <c r="U84" i="89"/>
  <c r="Y85" i="89"/>
  <c r="U85" i="89"/>
  <c r="Y86" i="89"/>
  <c r="U86" i="89"/>
  <c r="Y87" i="89"/>
  <c r="U87" i="89"/>
  <c r="Y88" i="89"/>
  <c r="U88" i="89"/>
  <c r="Y89" i="89"/>
  <c r="U89" i="89"/>
  <c r="Y90" i="89"/>
  <c r="U90" i="89"/>
  <c r="Y91" i="89"/>
  <c r="U91" i="89"/>
  <c r="Y92" i="89"/>
  <c r="U92" i="89"/>
  <c r="Y93" i="89"/>
  <c r="U93" i="89"/>
  <c r="Y94" i="89"/>
  <c r="U94" i="89"/>
  <c r="Y95" i="89"/>
  <c r="U95" i="89"/>
  <c r="Y96" i="89"/>
  <c r="U96" i="89"/>
  <c r="Y97" i="89"/>
  <c r="U97" i="89"/>
  <c r="Y98" i="89"/>
  <c r="U98" i="89"/>
  <c r="Y99" i="89"/>
  <c r="U99" i="89"/>
  <c r="Y100" i="89"/>
  <c r="U100" i="89"/>
  <c r="Y101" i="89"/>
  <c r="U101" i="89"/>
  <c r="Y102" i="89"/>
  <c r="U102" i="89"/>
  <c r="Y103" i="89"/>
  <c r="U103" i="89"/>
  <c r="Y104" i="89"/>
  <c r="U104" i="89"/>
  <c r="Y105" i="89"/>
  <c r="U105" i="89"/>
  <c r="Y106" i="89"/>
  <c r="U106" i="89"/>
  <c r="Y107" i="89"/>
  <c r="U107" i="89"/>
  <c r="Y108" i="89"/>
  <c r="U108" i="89"/>
  <c r="Y109" i="89"/>
  <c r="U109" i="89"/>
  <c r="Y110" i="89"/>
  <c r="U110" i="89"/>
  <c r="Y111" i="89"/>
  <c r="U111" i="89"/>
  <c r="Y112" i="89"/>
  <c r="U112" i="89"/>
  <c r="Y113" i="89"/>
  <c r="U113" i="89"/>
  <c r="Y114" i="89"/>
  <c r="U114" i="89"/>
  <c r="Y115" i="89"/>
  <c r="U115" i="89"/>
  <c r="Y116" i="89"/>
  <c r="U116" i="89"/>
  <c r="Y117" i="89"/>
  <c r="U117" i="89"/>
  <c r="Y118" i="89"/>
  <c r="U118" i="89"/>
  <c r="Y119" i="89"/>
  <c r="U119" i="89"/>
  <c r="Y120" i="89"/>
  <c r="U120" i="89"/>
  <c r="Y121" i="89"/>
  <c r="U121" i="89"/>
  <c r="Y122" i="89"/>
  <c r="U122" i="89"/>
  <c r="Y123" i="89"/>
  <c r="U123" i="89"/>
  <c r="Y124" i="89"/>
  <c r="U124" i="89"/>
  <c r="Y125" i="89"/>
  <c r="U125" i="89"/>
  <c r="Y126" i="89"/>
  <c r="U126" i="89"/>
  <c r="Y127" i="89"/>
  <c r="U127" i="89"/>
  <c r="Y128" i="89"/>
  <c r="U128" i="89"/>
  <c r="Y129" i="89"/>
  <c r="U129" i="89"/>
  <c r="Y130" i="89"/>
  <c r="U130" i="89"/>
  <c r="Y131" i="89"/>
  <c r="U131" i="89"/>
  <c r="Y132" i="89"/>
  <c r="U132" i="89"/>
  <c r="Y133" i="89"/>
  <c r="U133" i="89"/>
  <c r="Y134" i="89"/>
  <c r="U134" i="89"/>
  <c r="Y135" i="89"/>
  <c r="U135" i="89"/>
  <c r="Y136" i="89"/>
  <c r="U136" i="89"/>
  <c r="Y137" i="89"/>
  <c r="U137" i="89"/>
  <c r="Y138" i="89"/>
  <c r="U138" i="89"/>
  <c r="Y139" i="89"/>
  <c r="U139" i="89"/>
  <c r="Y140" i="89"/>
  <c r="U140" i="89"/>
  <c r="Y141" i="89"/>
  <c r="U141" i="89"/>
  <c r="Y142" i="89"/>
  <c r="U142" i="89"/>
  <c r="Y143" i="89"/>
  <c r="U143" i="89"/>
  <c r="Y144" i="89"/>
  <c r="U144" i="89"/>
  <c r="Y145" i="89"/>
  <c r="U145" i="89"/>
  <c r="Y146" i="89"/>
  <c r="U146" i="89"/>
  <c r="Y147" i="89"/>
  <c r="U147" i="89"/>
  <c r="Y148" i="89"/>
  <c r="U148" i="89"/>
  <c r="Y149" i="89"/>
  <c r="U149" i="89"/>
  <c r="Y150" i="89"/>
  <c r="U150" i="89"/>
  <c r="Y151" i="89"/>
  <c r="U151" i="89"/>
  <c r="Y152" i="89"/>
  <c r="U152" i="89"/>
  <c r="Y153" i="89"/>
  <c r="U153" i="89"/>
  <c r="Y154" i="89"/>
  <c r="U154" i="89"/>
  <c r="Y155" i="89"/>
  <c r="U155" i="89"/>
  <c r="Y156" i="89"/>
  <c r="U156" i="89"/>
  <c r="Y157" i="89"/>
  <c r="U157" i="89"/>
  <c r="Y158" i="89"/>
  <c r="U158" i="89"/>
  <c r="Y159" i="89"/>
  <c r="U159" i="89"/>
  <c r="Y160" i="89"/>
  <c r="U160" i="89"/>
  <c r="Y161" i="89"/>
  <c r="U161" i="89"/>
  <c r="Y162" i="89"/>
  <c r="U162" i="89"/>
  <c r="Y163" i="89"/>
  <c r="U163" i="89"/>
  <c r="Y164" i="89"/>
  <c r="U164" i="89"/>
  <c r="Y165" i="89"/>
  <c r="U165" i="89"/>
  <c r="Y166" i="89"/>
  <c r="U166" i="89"/>
  <c r="Y167" i="89"/>
  <c r="U167" i="89"/>
  <c r="Y168" i="89"/>
  <c r="U168" i="89"/>
  <c r="Y169" i="89"/>
  <c r="U169" i="89"/>
  <c r="Y170" i="89"/>
  <c r="U170" i="89"/>
  <c r="Y171" i="89"/>
  <c r="U171" i="89"/>
  <c r="Y172" i="89"/>
  <c r="U172" i="89"/>
  <c r="Y173" i="89"/>
  <c r="U173" i="89"/>
  <c r="Y174" i="89"/>
  <c r="U174" i="89"/>
  <c r="Y175" i="89"/>
  <c r="U175" i="89"/>
  <c r="Y176" i="89"/>
  <c r="U176" i="89"/>
  <c r="Y177" i="89"/>
  <c r="U177" i="89"/>
  <c r="Y178" i="89"/>
  <c r="U178" i="89"/>
  <c r="Y179" i="89"/>
  <c r="U179" i="89"/>
  <c r="Y180" i="89"/>
  <c r="U180" i="89"/>
  <c r="Y181" i="89"/>
  <c r="U181" i="89"/>
  <c r="Y182" i="89"/>
  <c r="U182" i="89"/>
  <c r="Y183" i="89"/>
  <c r="U183" i="89"/>
  <c r="Y184" i="89"/>
  <c r="U184" i="89"/>
  <c r="Y185" i="89"/>
  <c r="U185" i="89"/>
  <c r="Y186" i="89"/>
  <c r="U186" i="89"/>
  <c r="Y187" i="89"/>
  <c r="U187" i="89"/>
  <c r="Y188" i="89"/>
  <c r="U188" i="89"/>
  <c r="Y189" i="89"/>
  <c r="U189" i="89"/>
  <c r="Y190" i="89"/>
  <c r="U190" i="89"/>
  <c r="Y191" i="89"/>
  <c r="U191" i="89"/>
  <c r="Y192" i="89"/>
  <c r="U192" i="89"/>
  <c r="Y193" i="89"/>
  <c r="U193" i="89"/>
  <c r="Y194" i="89"/>
  <c r="U194" i="89"/>
  <c r="Y195" i="89"/>
  <c r="U195" i="89"/>
  <c r="Y196" i="89"/>
  <c r="U196" i="89"/>
  <c r="Y197" i="89"/>
  <c r="U197" i="89"/>
  <c r="Y198" i="89"/>
  <c r="U198" i="89"/>
  <c r="Y199" i="89"/>
  <c r="U199" i="89"/>
  <c r="Y200" i="89"/>
  <c r="U200" i="89"/>
  <c r="Y201" i="89"/>
  <c r="U201" i="89"/>
  <c r="Y202" i="89"/>
  <c r="U202" i="89"/>
  <c r="Y203" i="89"/>
  <c r="U203" i="89"/>
  <c r="Y204" i="89"/>
  <c r="U204" i="89"/>
  <c r="Y205" i="89"/>
  <c r="U205" i="89"/>
  <c r="Y206" i="89"/>
  <c r="U206" i="89"/>
  <c r="Y207" i="89"/>
  <c r="U207" i="89"/>
  <c r="Y208" i="89"/>
  <c r="U208" i="89"/>
  <c r="Y209" i="89"/>
  <c r="U209" i="89"/>
  <c r="Y210" i="89"/>
  <c r="U210" i="89"/>
  <c r="Y211" i="89"/>
  <c r="U211" i="89"/>
  <c r="Y212" i="89"/>
  <c r="U212" i="89"/>
  <c r="Y213" i="89"/>
  <c r="U213" i="89"/>
  <c r="Y214" i="89"/>
  <c r="U214" i="89"/>
  <c r="Y215" i="89"/>
  <c r="U215" i="89"/>
  <c r="Y216" i="89"/>
  <c r="U216" i="89"/>
  <c r="Y217" i="89"/>
  <c r="U217" i="89"/>
  <c r="Y218" i="89"/>
  <c r="U218" i="89"/>
  <c r="Y219" i="89"/>
  <c r="U219" i="89"/>
  <c r="Y220" i="89"/>
  <c r="U220" i="89"/>
  <c r="Y221" i="89"/>
  <c r="U221" i="89"/>
  <c r="Y222" i="89"/>
  <c r="U222" i="89"/>
  <c r="Y223" i="89"/>
  <c r="U223" i="89"/>
  <c r="Y224" i="89"/>
  <c r="U224" i="89"/>
  <c r="Y225" i="89"/>
  <c r="U225" i="89"/>
  <c r="Y226" i="89"/>
  <c r="U226" i="89"/>
  <c r="Y227" i="89"/>
  <c r="U227" i="89"/>
  <c r="Y228" i="89"/>
  <c r="U228" i="89"/>
  <c r="Y229" i="89"/>
  <c r="U229" i="89"/>
  <c r="Y230" i="89"/>
  <c r="U230" i="89"/>
  <c r="Y231" i="89"/>
  <c r="U231" i="89"/>
  <c r="Y232" i="89"/>
  <c r="U232" i="89"/>
  <c r="Y233" i="89"/>
  <c r="U233" i="89"/>
  <c r="Y234" i="89"/>
  <c r="U234" i="89"/>
  <c r="Y235" i="89"/>
  <c r="U235" i="89"/>
  <c r="Y236" i="89"/>
  <c r="U236" i="89"/>
  <c r="Y237" i="89"/>
  <c r="U237" i="89"/>
  <c r="Y238" i="89"/>
  <c r="U238" i="89"/>
  <c r="Y239" i="89"/>
  <c r="U239" i="89"/>
  <c r="Y240" i="89"/>
  <c r="U240" i="89"/>
  <c r="Y241" i="89"/>
  <c r="U241" i="89"/>
  <c r="Y242" i="89"/>
  <c r="U242" i="89"/>
  <c r="Y243" i="89"/>
  <c r="U243" i="89"/>
  <c r="Y244" i="89"/>
  <c r="U244" i="89"/>
  <c r="Y245" i="89"/>
  <c r="U245" i="89"/>
  <c r="Y246" i="89"/>
  <c r="U246" i="89"/>
  <c r="Y247" i="89"/>
  <c r="U247" i="89"/>
  <c r="Y248" i="89"/>
  <c r="U248" i="89"/>
  <c r="Y249" i="89"/>
  <c r="U249" i="89"/>
  <c r="Y250" i="89"/>
  <c r="U250" i="89"/>
  <c r="Y251" i="89"/>
  <c r="U251" i="89"/>
  <c r="Y252" i="89"/>
  <c r="U252" i="89"/>
  <c r="Y253" i="89"/>
  <c r="U253" i="89"/>
  <c r="Y254" i="89"/>
  <c r="U254" i="89"/>
  <c r="Y255" i="89"/>
  <c r="U255" i="89"/>
  <c r="Y256" i="89"/>
  <c r="U256" i="89"/>
  <c r="Y257" i="89"/>
  <c r="U257" i="89"/>
  <c r="Y258" i="89"/>
  <c r="U258" i="89"/>
  <c r="Y259" i="89"/>
  <c r="U259" i="89"/>
  <c r="Y260" i="89"/>
  <c r="U260" i="89"/>
  <c r="Y261" i="89"/>
  <c r="U261" i="89"/>
  <c r="Y262" i="89"/>
  <c r="U262" i="89"/>
  <c r="Y263" i="89"/>
  <c r="U263" i="89"/>
  <c r="Y264" i="89"/>
  <c r="U264" i="89"/>
  <c r="Y265" i="89"/>
  <c r="U265" i="89"/>
  <c r="Y266" i="89"/>
  <c r="U266" i="89"/>
  <c r="Y267" i="89"/>
  <c r="U267" i="89"/>
  <c r="Y268" i="89"/>
  <c r="U268" i="89"/>
  <c r="Y269" i="89"/>
  <c r="U269" i="89"/>
  <c r="Y270" i="89"/>
  <c r="U270" i="89"/>
  <c r="Y271" i="89"/>
  <c r="U271" i="89"/>
  <c r="Y272" i="89"/>
  <c r="U272" i="89"/>
  <c r="Y273" i="89"/>
  <c r="U273" i="89"/>
  <c r="Y274" i="89"/>
  <c r="U274" i="89"/>
  <c r="Y275" i="89"/>
  <c r="U275" i="89"/>
  <c r="Y276" i="89"/>
  <c r="U276" i="89"/>
  <c r="Y277" i="89"/>
  <c r="U277" i="89"/>
  <c r="Y278" i="89"/>
  <c r="U278" i="89"/>
  <c r="Y279" i="89"/>
  <c r="U279" i="89"/>
  <c r="Y280" i="89"/>
  <c r="U280" i="89"/>
  <c r="Y281" i="89"/>
  <c r="U281" i="89"/>
  <c r="Y282" i="89"/>
  <c r="U282" i="89"/>
  <c r="Y283" i="89"/>
  <c r="U283" i="89"/>
  <c r="Y284" i="89"/>
  <c r="U284" i="89"/>
  <c r="Y285" i="89"/>
  <c r="U285" i="89"/>
  <c r="Y286" i="89"/>
  <c r="U286" i="89"/>
  <c r="Y287" i="89"/>
  <c r="U287" i="89"/>
  <c r="Y288" i="89"/>
  <c r="U288" i="89"/>
  <c r="Y289" i="89"/>
  <c r="U289" i="89"/>
  <c r="Y290" i="89"/>
  <c r="U290" i="89"/>
  <c r="Y291" i="89"/>
  <c r="U291" i="89"/>
  <c r="Y292" i="89"/>
  <c r="U292" i="89"/>
  <c r="Y293" i="89"/>
  <c r="U293" i="89"/>
  <c r="Y294" i="89"/>
  <c r="U294" i="89"/>
  <c r="Y295" i="89"/>
  <c r="U295" i="89"/>
  <c r="Y296" i="89"/>
  <c r="U296" i="89"/>
  <c r="Y297" i="89"/>
  <c r="U297" i="89"/>
  <c r="Y298" i="89"/>
  <c r="U298" i="89"/>
  <c r="Y299" i="89"/>
  <c r="U299" i="89"/>
  <c r="Y300" i="89"/>
  <c r="U300" i="89"/>
  <c r="Y301" i="89"/>
  <c r="U301" i="89"/>
  <c r="Y302" i="89"/>
  <c r="U302" i="89"/>
  <c r="Y303" i="89"/>
  <c r="U303" i="89"/>
  <c r="Y304" i="89"/>
  <c r="U304" i="89"/>
  <c r="Y305" i="89"/>
  <c r="U305" i="89"/>
  <c r="Y306" i="89"/>
  <c r="U306" i="89"/>
  <c r="Y307" i="89"/>
  <c r="U307" i="89"/>
  <c r="Y308" i="89"/>
  <c r="U308" i="89"/>
  <c r="Y309" i="89"/>
  <c r="U309" i="89"/>
  <c r="Y310" i="89"/>
  <c r="U310" i="89"/>
  <c r="Y311" i="89"/>
  <c r="U311" i="89"/>
  <c r="Y312" i="89"/>
  <c r="U312" i="89"/>
  <c r="Y313" i="89"/>
  <c r="U313" i="89"/>
  <c r="Y314" i="89"/>
  <c r="U314" i="89"/>
  <c r="Y315" i="89"/>
  <c r="U315" i="89"/>
  <c r="Y316" i="89"/>
  <c r="U316" i="89"/>
  <c r="Y317" i="89"/>
  <c r="U317" i="89"/>
  <c r="Y318" i="89"/>
  <c r="U318" i="89"/>
  <c r="Y319" i="89"/>
  <c r="U319" i="89"/>
  <c r="Y320" i="89"/>
  <c r="U320" i="89"/>
  <c r="Y321" i="89"/>
  <c r="U321" i="89"/>
  <c r="Y322" i="89"/>
  <c r="U322" i="89"/>
  <c r="Y323" i="89"/>
  <c r="U323" i="89"/>
  <c r="Y324" i="89"/>
  <c r="U324" i="89"/>
  <c r="Y325" i="89"/>
  <c r="U325" i="89"/>
  <c r="Y326" i="89"/>
  <c r="U326" i="89"/>
  <c r="Y327" i="89"/>
  <c r="U327" i="89"/>
  <c r="Y328" i="89"/>
  <c r="U328" i="89"/>
  <c r="Y329" i="89"/>
  <c r="U329" i="89"/>
  <c r="Y330" i="89"/>
  <c r="U330" i="89"/>
  <c r="Y331" i="89"/>
  <c r="U331" i="89"/>
  <c r="Y332" i="89"/>
  <c r="U332" i="89"/>
  <c r="Y333" i="89"/>
  <c r="U333" i="89"/>
  <c r="Y334" i="89"/>
  <c r="U334" i="89"/>
  <c r="Y335" i="89"/>
  <c r="U335" i="89"/>
  <c r="Y336" i="89"/>
  <c r="U336" i="89"/>
  <c r="Y337" i="89"/>
  <c r="U337" i="89"/>
  <c r="Y338" i="89"/>
  <c r="U338" i="89"/>
  <c r="Y339" i="89"/>
  <c r="U339" i="89"/>
  <c r="Y340" i="89"/>
  <c r="U340" i="89"/>
  <c r="Y341" i="89"/>
  <c r="U341" i="89"/>
  <c r="Y342" i="89"/>
  <c r="U342" i="89"/>
  <c r="Y343" i="89"/>
  <c r="U343" i="89"/>
  <c r="Y344" i="89"/>
  <c r="U344" i="89"/>
  <c r="Y345" i="89"/>
  <c r="U345" i="89"/>
  <c r="Y346" i="89"/>
  <c r="U346" i="89"/>
  <c r="Y347" i="89"/>
  <c r="U347" i="89"/>
  <c r="Y348" i="89"/>
  <c r="U348" i="89"/>
  <c r="Y349" i="89"/>
  <c r="U349" i="89"/>
  <c r="Y350" i="89"/>
  <c r="U350" i="89"/>
  <c r="Y351" i="89"/>
  <c r="U351" i="89"/>
  <c r="Y352" i="89"/>
  <c r="U352" i="89"/>
  <c r="Y353" i="89"/>
  <c r="U353" i="89"/>
  <c r="Y354" i="89"/>
  <c r="U354" i="89"/>
  <c r="Y355" i="89"/>
  <c r="U355" i="89"/>
  <c r="Y356" i="89"/>
  <c r="U356" i="89"/>
  <c r="Y357" i="89"/>
  <c r="U357" i="89"/>
  <c r="Y358" i="89"/>
  <c r="U358" i="89"/>
  <c r="Y359" i="89"/>
  <c r="U359" i="89"/>
  <c r="Y360" i="89"/>
  <c r="U360" i="89"/>
  <c r="Y361" i="89"/>
  <c r="U361" i="89"/>
  <c r="Y362" i="89"/>
  <c r="U362" i="89"/>
  <c r="Y363" i="89"/>
  <c r="U363" i="89"/>
  <c r="Y364" i="89"/>
  <c r="U364" i="89"/>
  <c r="Y365" i="89"/>
  <c r="U365" i="89"/>
  <c r="Y366" i="89"/>
  <c r="U366" i="89"/>
  <c r="Y367" i="89"/>
  <c r="U367" i="89"/>
  <c r="Y368" i="89"/>
  <c r="U368" i="89"/>
  <c r="Y369" i="89"/>
  <c r="U369" i="89"/>
  <c r="Y370" i="89"/>
  <c r="U370" i="89"/>
  <c r="Y371" i="89"/>
  <c r="U371" i="89"/>
  <c r="Y372" i="89"/>
  <c r="U372" i="89"/>
  <c r="Y373" i="89"/>
  <c r="U373" i="89"/>
  <c r="Y374" i="89"/>
  <c r="U374" i="89"/>
  <c r="Y375" i="89"/>
  <c r="U375" i="89"/>
  <c r="Y376" i="89"/>
  <c r="U376" i="89"/>
  <c r="Y377" i="89"/>
  <c r="U377" i="89"/>
  <c r="Y378" i="89"/>
  <c r="U378" i="89"/>
  <c r="Y379" i="89"/>
  <c r="U379" i="89"/>
  <c r="Y380" i="89"/>
  <c r="U380" i="89"/>
  <c r="Y381" i="89"/>
  <c r="U381" i="89"/>
  <c r="Y382" i="89"/>
  <c r="U382" i="89"/>
  <c r="Y383" i="89"/>
  <c r="U383" i="89"/>
  <c r="Y384" i="89"/>
  <c r="U384" i="89"/>
  <c r="Y385" i="89"/>
  <c r="U385" i="89"/>
  <c r="Y386" i="89"/>
  <c r="U386" i="89"/>
  <c r="Y387" i="89"/>
  <c r="U387" i="89"/>
  <c r="Y388" i="89"/>
  <c r="U388" i="89"/>
  <c r="Y389" i="89"/>
  <c r="U389" i="89"/>
  <c r="Y390" i="89"/>
  <c r="U390" i="89"/>
  <c r="Y391" i="89"/>
  <c r="U391" i="89"/>
  <c r="Y392" i="89"/>
  <c r="U392" i="89"/>
  <c r="Y393" i="89"/>
  <c r="U393" i="89"/>
  <c r="Y394" i="89"/>
  <c r="U394" i="89"/>
  <c r="Y395" i="89"/>
  <c r="U395" i="89"/>
  <c r="Y396" i="89"/>
  <c r="U396" i="89"/>
  <c r="Y397" i="89"/>
  <c r="U397" i="89"/>
  <c r="Y398" i="89"/>
  <c r="U398" i="89"/>
  <c r="Y399" i="89"/>
  <c r="U399" i="89"/>
  <c r="Y400" i="89"/>
  <c r="U400" i="89"/>
  <c r="Y401" i="89"/>
  <c r="U401" i="89"/>
  <c r="Y402" i="89"/>
  <c r="U402" i="89"/>
  <c r="Y403" i="89"/>
  <c r="U403" i="89"/>
  <c r="Y404" i="89"/>
  <c r="U404" i="89"/>
  <c r="Y405" i="89"/>
  <c r="U405" i="89"/>
  <c r="Y406" i="89"/>
  <c r="U406" i="89"/>
  <c r="Y407" i="89"/>
  <c r="U407" i="89"/>
  <c r="Y408" i="89"/>
  <c r="U408" i="89"/>
  <c r="Y409" i="89"/>
  <c r="U409" i="89"/>
  <c r="Y410" i="89"/>
  <c r="U410" i="89"/>
  <c r="Y411" i="89"/>
  <c r="U411" i="89"/>
  <c r="Y412" i="89"/>
  <c r="U412" i="89"/>
  <c r="Y413" i="89"/>
  <c r="U413" i="89"/>
  <c r="Y414" i="89"/>
  <c r="U414" i="89"/>
  <c r="Y415" i="89"/>
  <c r="U415" i="89"/>
  <c r="Y416" i="89"/>
  <c r="U416" i="89"/>
  <c r="Y417" i="89"/>
  <c r="U417" i="89"/>
  <c r="Y418" i="89"/>
  <c r="U418" i="89"/>
  <c r="Y419" i="89"/>
  <c r="U419" i="89"/>
  <c r="Y420" i="89"/>
  <c r="U420" i="89"/>
  <c r="Y421" i="89"/>
  <c r="U421" i="89"/>
  <c r="Y422" i="89"/>
  <c r="U422" i="89"/>
  <c r="Y423" i="89"/>
  <c r="U423" i="89"/>
  <c r="Y424" i="89"/>
  <c r="U424" i="89"/>
  <c r="Y425" i="89"/>
  <c r="U425" i="89"/>
  <c r="Y426" i="89"/>
  <c r="U426" i="89"/>
  <c r="Y427" i="89"/>
  <c r="U427" i="89"/>
  <c r="Y428" i="89"/>
  <c r="U428" i="89"/>
  <c r="Y429" i="89"/>
  <c r="U429" i="89"/>
  <c r="Y430" i="89"/>
  <c r="U430" i="89"/>
  <c r="Y431" i="89"/>
  <c r="U431" i="89"/>
  <c r="Y432" i="89"/>
  <c r="U432" i="89"/>
  <c r="Y433" i="89"/>
  <c r="U433" i="89"/>
  <c r="Y434" i="89"/>
  <c r="U434" i="89"/>
  <c r="Y435" i="89"/>
  <c r="U435" i="89"/>
  <c r="Y436" i="89"/>
  <c r="U436" i="89"/>
  <c r="Y437" i="89"/>
  <c r="U437" i="89"/>
  <c r="Y438" i="89"/>
  <c r="U438" i="89"/>
  <c r="Y439" i="89"/>
  <c r="U439" i="89"/>
  <c r="Y440" i="89"/>
  <c r="U440" i="89"/>
  <c r="Y441" i="89"/>
  <c r="U441" i="89"/>
  <c r="Y442" i="89"/>
  <c r="U442" i="89"/>
  <c r="Y443" i="89"/>
  <c r="U443" i="89"/>
  <c r="Y444" i="89"/>
  <c r="U444" i="89"/>
  <c r="Y445" i="89"/>
  <c r="U445" i="89"/>
  <c r="Y446" i="89"/>
  <c r="U446" i="89"/>
  <c r="Y447" i="89"/>
  <c r="U447" i="89"/>
  <c r="Y448" i="89"/>
  <c r="U448" i="89"/>
  <c r="Y449" i="89"/>
  <c r="U449" i="89"/>
  <c r="Y450" i="89"/>
  <c r="U450" i="89"/>
  <c r="Y451" i="89"/>
  <c r="U451" i="89"/>
  <c r="Y452" i="89"/>
  <c r="U452" i="89"/>
  <c r="Y453" i="89"/>
  <c r="U453" i="89"/>
  <c r="Y454" i="89"/>
  <c r="U454" i="89"/>
  <c r="Y455" i="89"/>
  <c r="U455" i="89"/>
  <c r="Y456" i="89"/>
  <c r="U456" i="89"/>
  <c r="Y457" i="89"/>
  <c r="U457" i="89"/>
  <c r="Y458" i="89"/>
  <c r="U458" i="89"/>
  <c r="Y459" i="89"/>
  <c r="U459" i="89"/>
  <c r="Y460" i="89"/>
  <c r="U460" i="89"/>
  <c r="Y461" i="89"/>
  <c r="U461" i="89"/>
  <c r="Y462" i="89"/>
  <c r="U462" i="89"/>
  <c r="Y463" i="89"/>
  <c r="U463" i="89"/>
  <c r="Y464" i="89"/>
  <c r="U464" i="89"/>
  <c r="Y465" i="89"/>
  <c r="U465" i="89"/>
  <c r="Y466" i="89"/>
  <c r="U466" i="89"/>
  <c r="Y467" i="89"/>
  <c r="U467" i="89"/>
  <c r="Y468" i="89"/>
  <c r="U468" i="89"/>
  <c r="Y469" i="89"/>
  <c r="U469" i="89"/>
  <c r="Y470" i="89"/>
  <c r="U470" i="89"/>
  <c r="Y471" i="89"/>
  <c r="U471" i="89"/>
  <c r="Y472" i="89"/>
  <c r="U472" i="89"/>
  <c r="Y473" i="89"/>
  <c r="U473" i="89"/>
  <c r="Y474" i="89"/>
  <c r="U474" i="89"/>
  <c r="Y475" i="89"/>
  <c r="U475" i="89"/>
  <c r="Y476" i="89"/>
  <c r="U476" i="89"/>
  <c r="Y477" i="89"/>
  <c r="U477" i="89"/>
  <c r="Y478" i="89"/>
  <c r="U478" i="89"/>
  <c r="Y479" i="89"/>
  <c r="U479" i="89"/>
  <c r="Y480" i="89"/>
  <c r="U480" i="89"/>
  <c r="Y481" i="89"/>
  <c r="U481" i="89"/>
  <c r="Y482" i="89"/>
  <c r="U482" i="89"/>
  <c r="Y483" i="89"/>
  <c r="U483" i="89"/>
  <c r="Y484" i="89"/>
  <c r="U484" i="89"/>
  <c r="Y485" i="89"/>
  <c r="U485" i="89"/>
  <c r="Y486" i="89"/>
  <c r="U486" i="89"/>
  <c r="Y487" i="89"/>
  <c r="U487" i="89"/>
  <c r="Y488" i="89"/>
  <c r="U488" i="89"/>
  <c r="Y489" i="89"/>
  <c r="U489" i="89"/>
  <c r="Y490" i="89"/>
  <c r="U490" i="89"/>
  <c r="Y491" i="89"/>
  <c r="U491" i="89"/>
  <c r="Y492" i="89"/>
  <c r="U492" i="89"/>
  <c r="Y493" i="89"/>
  <c r="U493" i="89"/>
  <c r="Y494" i="89"/>
  <c r="U494" i="89"/>
  <c r="Y495" i="89"/>
  <c r="U495" i="89"/>
  <c r="Y496" i="89"/>
  <c r="U496" i="89"/>
  <c r="Y497" i="89"/>
  <c r="U497" i="89"/>
  <c r="Y498" i="89"/>
  <c r="U498" i="89"/>
  <c r="Y499" i="89"/>
  <c r="U499" i="89"/>
  <c r="Y500" i="89"/>
  <c r="U500" i="89"/>
  <c r="Y501" i="89"/>
  <c r="U501" i="89"/>
  <c r="Y502" i="89"/>
  <c r="U502" i="89"/>
  <c r="Y503" i="89"/>
  <c r="U503" i="89"/>
  <c r="Y504" i="89"/>
  <c r="U504" i="89"/>
  <c r="Y505" i="89"/>
  <c r="U505" i="89"/>
  <c r="H505" i="66" l="1"/>
  <c r="AD505" i="89"/>
  <c r="Z505" i="89"/>
  <c r="H504" i="66"/>
  <c r="AD504" i="89"/>
  <c r="Z504" i="89"/>
  <c r="H503" i="66"/>
  <c r="AD503" i="89"/>
  <c r="Z503" i="89"/>
  <c r="H502" i="66"/>
  <c r="AD502" i="89"/>
  <c r="Z502" i="89"/>
  <c r="H501" i="66"/>
  <c r="AD501" i="89"/>
  <c r="Z501" i="89"/>
  <c r="H500" i="66"/>
  <c r="AD500" i="89"/>
  <c r="Z500" i="89"/>
  <c r="H499" i="66"/>
  <c r="AD499" i="89"/>
  <c r="Z499" i="89"/>
  <c r="H498" i="66"/>
  <c r="AD498" i="89"/>
  <c r="Z498" i="89"/>
  <c r="H497" i="66"/>
  <c r="AD497" i="89"/>
  <c r="Z497" i="89"/>
  <c r="H496" i="66"/>
  <c r="AD496" i="89"/>
  <c r="Z496" i="89"/>
  <c r="H495" i="66"/>
  <c r="AD495" i="89"/>
  <c r="Z495" i="89"/>
  <c r="H494" i="66"/>
  <c r="AD494" i="89"/>
  <c r="Z494" i="89"/>
  <c r="H493" i="66"/>
  <c r="AD493" i="89"/>
  <c r="Z493" i="89"/>
  <c r="H492" i="66"/>
  <c r="AD492" i="89"/>
  <c r="Z492" i="89"/>
  <c r="H491" i="66"/>
  <c r="AD491" i="89"/>
  <c r="Z491" i="89"/>
  <c r="H490" i="66"/>
  <c r="AD490" i="89"/>
  <c r="Z490" i="89"/>
  <c r="H489" i="66"/>
  <c r="AD489" i="89"/>
  <c r="Z489" i="89"/>
  <c r="H488" i="66"/>
  <c r="AD488" i="89"/>
  <c r="Z488" i="89"/>
  <c r="H487" i="66"/>
  <c r="AD487" i="89"/>
  <c r="Z487" i="89"/>
  <c r="H486" i="66"/>
  <c r="AD486" i="89"/>
  <c r="Z486" i="89"/>
  <c r="H485" i="66"/>
  <c r="AD485" i="89"/>
  <c r="Z485" i="89"/>
  <c r="H484" i="66"/>
  <c r="AD484" i="89"/>
  <c r="Z484" i="89"/>
  <c r="H483" i="66"/>
  <c r="AD483" i="89"/>
  <c r="Z483" i="89"/>
  <c r="H482" i="66"/>
  <c r="AD482" i="89"/>
  <c r="Z482" i="89"/>
  <c r="H481" i="66"/>
  <c r="AD481" i="89"/>
  <c r="Z481" i="89"/>
  <c r="H480" i="66"/>
  <c r="AD480" i="89"/>
  <c r="Z480" i="89"/>
  <c r="H479" i="66"/>
  <c r="AD479" i="89"/>
  <c r="Z479" i="89"/>
  <c r="H478" i="66"/>
  <c r="AD478" i="89"/>
  <c r="Z478" i="89"/>
  <c r="H477" i="66"/>
  <c r="AD477" i="89"/>
  <c r="Z477" i="89"/>
  <c r="H476" i="66"/>
  <c r="AD476" i="89"/>
  <c r="Z476" i="89"/>
  <c r="H475" i="66"/>
  <c r="AD475" i="89"/>
  <c r="Z475" i="89"/>
  <c r="H474" i="66"/>
  <c r="AD474" i="89"/>
  <c r="Z474" i="89"/>
  <c r="H473" i="66"/>
  <c r="AD473" i="89"/>
  <c r="Z473" i="89"/>
  <c r="H472" i="66"/>
  <c r="AD472" i="89"/>
  <c r="Z472" i="89"/>
  <c r="H471" i="66"/>
  <c r="AD471" i="89"/>
  <c r="Z471" i="89"/>
  <c r="H470" i="66"/>
  <c r="AD470" i="89"/>
  <c r="Z470" i="89"/>
  <c r="H469" i="66"/>
  <c r="AD469" i="89"/>
  <c r="Z469" i="89"/>
  <c r="H468" i="66"/>
  <c r="AD468" i="89"/>
  <c r="Z468" i="89"/>
  <c r="H467" i="66"/>
  <c r="AD467" i="89"/>
  <c r="Z467" i="89"/>
  <c r="H466" i="66"/>
  <c r="AD466" i="89"/>
  <c r="Z466" i="89"/>
  <c r="H465" i="66"/>
  <c r="AD465" i="89"/>
  <c r="Z465" i="89"/>
  <c r="H464" i="66"/>
  <c r="AD464" i="89"/>
  <c r="Z464" i="89"/>
  <c r="H463" i="66"/>
  <c r="AD463" i="89"/>
  <c r="Z463" i="89"/>
  <c r="H462" i="66"/>
  <c r="AD462" i="89"/>
  <c r="Z462" i="89"/>
  <c r="H461" i="66"/>
  <c r="AD461" i="89"/>
  <c r="Z461" i="89"/>
  <c r="H460" i="66"/>
  <c r="AD460" i="89"/>
  <c r="Z460" i="89"/>
  <c r="H459" i="66"/>
  <c r="AD459" i="89"/>
  <c r="Z459" i="89"/>
  <c r="H458" i="66"/>
  <c r="AD458" i="89"/>
  <c r="Z458" i="89"/>
  <c r="H457" i="66"/>
  <c r="AD457" i="89"/>
  <c r="Z457" i="89"/>
  <c r="H456" i="66"/>
  <c r="AD456" i="89"/>
  <c r="Z456" i="89"/>
  <c r="H455" i="66"/>
  <c r="AD455" i="89"/>
  <c r="Z455" i="89"/>
  <c r="H454" i="66"/>
  <c r="AD454" i="89"/>
  <c r="Z454" i="89"/>
  <c r="H453" i="66"/>
  <c r="AD453" i="89"/>
  <c r="Z453" i="89"/>
  <c r="H452" i="66"/>
  <c r="AD452" i="89"/>
  <c r="Z452" i="89"/>
  <c r="H451" i="66"/>
  <c r="AD451" i="89"/>
  <c r="Z451" i="89"/>
  <c r="H450" i="66"/>
  <c r="AD450" i="89"/>
  <c r="Z450" i="89"/>
  <c r="H449" i="66"/>
  <c r="AD449" i="89"/>
  <c r="Z449" i="89"/>
  <c r="H448" i="66"/>
  <c r="AD448" i="89"/>
  <c r="Z448" i="89"/>
  <c r="H447" i="66"/>
  <c r="AD447" i="89"/>
  <c r="Z447" i="89"/>
  <c r="H446" i="66"/>
  <c r="AD446" i="89"/>
  <c r="Z446" i="89"/>
  <c r="H445" i="66"/>
  <c r="AD445" i="89"/>
  <c r="Z445" i="89"/>
  <c r="H444" i="66"/>
  <c r="AD444" i="89"/>
  <c r="Z444" i="89"/>
  <c r="H443" i="66"/>
  <c r="AD443" i="89"/>
  <c r="Z443" i="89"/>
  <c r="H442" i="66"/>
  <c r="AD442" i="89"/>
  <c r="Z442" i="89"/>
  <c r="H441" i="66"/>
  <c r="AD441" i="89"/>
  <c r="Z441" i="89"/>
  <c r="H440" i="66"/>
  <c r="AD440" i="89"/>
  <c r="Z440" i="89"/>
  <c r="H439" i="66"/>
  <c r="AD439" i="89"/>
  <c r="Z439" i="89"/>
  <c r="H438" i="66"/>
  <c r="AD438" i="89"/>
  <c r="Z438" i="89"/>
  <c r="H437" i="66"/>
  <c r="AD437" i="89"/>
  <c r="Z437" i="89"/>
  <c r="H436" i="66"/>
  <c r="AD436" i="89"/>
  <c r="Z436" i="89"/>
  <c r="H435" i="66"/>
  <c r="AD435" i="89"/>
  <c r="Z435" i="89"/>
  <c r="H434" i="66"/>
  <c r="AD434" i="89"/>
  <c r="Z434" i="89"/>
  <c r="H433" i="66"/>
  <c r="AD433" i="89"/>
  <c r="Z433" i="89"/>
  <c r="H432" i="66"/>
  <c r="AD432" i="89"/>
  <c r="Z432" i="89"/>
  <c r="H431" i="66"/>
  <c r="AD431" i="89"/>
  <c r="Z431" i="89"/>
  <c r="H430" i="66"/>
  <c r="AD430" i="89"/>
  <c r="Z430" i="89"/>
  <c r="H429" i="66"/>
  <c r="AD429" i="89"/>
  <c r="Z429" i="89"/>
  <c r="H428" i="66"/>
  <c r="AD428" i="89"/>
  <c r="Z428" i="89"/>
  <c r="H427" i="66"/>
  <c r="AD427" i="89"/>
  <c r="Z427" i="89"/>
  <c r="H426" i="66"/>
  <c r="AD426" i="89"/>
  <c r="Z426" i="89"/>
  <c r="H425" i="66"/>
  <c r="AD425" i="89"/>
  <c r="Z425" i="89"/>
  <c r="H424" i="66"/>
  <c r="AD424" i="89"/>
  <c r="Z424" i="89"/>
  <c r="H423" i="66"/>
  <c r="AD423" i="89"/>
  <c r="Z423" i="89"/>
  <c r="H422" i="66"/>
  <c r="AD422" i="89"/>
  <c r="Z422" i="89"/>
  <c r="H421" i="66"/>
  <c r="AD421" i="89"/>
  <c r="Z421" i="89"/>
  <c r="H420" i="66"/>
  <c r="AD420" i="89"/>
  <c r="Z420" i="89"/>
  <c r="H419" i="66"/>
  <c r="AD419" i="89"/>
  <c r="Z419" i="89"/>
  <c r="H418" i="66"/>
  <c r="AD418" i="89"/>
  <c r="Z418" i="89"/>
  <c r="H417" i="66"/>
  <c r="AD417" i="89"/>
  <c r="Z417" i="89"/>
  <c r="H416" i="66"/>
  <c r="AD416" i="89"/>
  <c r="Z416" i="89"/>
  <c r="H415" i="66"/>
  <c r="AD415" i="89"/>
  <c r="Z415" i="89"/>
  <c r="H414" i="66"/>
  <c r="AD414" i="89"/>
  <c r="Z414" i="89"/>
  <c r="H413" i="66"/>
  <c r="AD413" i="89"/>
  <c r="Z413" i="89"/>
  <c r="H412" i="66"/>
  <c r="AD412" i="89"/>
  <c r="Z412" i="89"/>
  <c r="H411" i="66"/>
  <c r="AD411" i="89"/>
  <c r="Z411" i="89"/>
  <c r="H410" i="66"/>
  <c r="AD410" i="89"/>
  <c r="Z410" i="89"/>
  <c r="H409" i="66"/>
  <c r="AD409" i="89"/>
  <c r="Z409" i="89"/>
  <c r="H408" i="66"/>
  <c r="AD408" i="89"/>
  <c r="Z408" i="89"/>
  <c r="H407" i="66"/>
  <c r="AD407" i="89"/>
  <c r="Z407" i="89"/>
  <c r="H406" i="66"/>
  <c r="AD406" i="89"/>
  <c r="Z406" i="89"/>
  <c r="H405" i="66"/>
  <c r="AD405" i="89"/>
  <c r="Z405" i="89"/>
  <c r="H404" i="66"/>
  <c r="AD404" i="89"/>
  <c r="Z404" i="89"/>
  <c r="H403" i="66"/>
  <c r="AD403" i="89"/>
  <c r="Z403" i="89"/>
  <c r="H402" i="66"/>
  <c r="AD402" i="89"/>
  <c r="Z402" i="89"/>
  <c r="H401" i="66"/>
  <c r="AD401" i="89"/>
  <c r="Z401" i="89"/>
  <c r="H400" i="66"/>
  <c r="AD400" i="89"/>
  <c r="Z400" i="89"/>
  <c r="H399" i="66"/>
  <c r="AD399" i="89"/>
  <c r="Z399" i="89"/>
  <c r="H398" i="66"/>
  <c r="AD398" i="89"/>
  <c r="Z398" i="89"/>
  <c r="H397" i="66"/>
  <c r="AD397" i="89"/>
  <c r="Z397" i="89"/>
  <c r="H396" i="66"/>
  <c r="AD396" i="89"/>
  <c r="Z396" i="89"/>
  <c r="H395" i="66"/>
  <c r="AD395" i="89"/>
  <c r="Z395" i="89"/>
  <c r="H394" i="66"/>
  <c r="AD394" i="89"/>
  <c r="Z394" i="89"/>
  <c r="H393" i="66"/>
  <c r="AD393" i="89"/>
  <c r="Z393" i="89"/>
  <c r="H392" i="66"/>
  <c r="AD392" i="89"/>
  <c r="Z392" i="89"/>
  <c r="H391" i="66"/>
  <c r="AD391" i="89"/>
  <c r="Z391" i="89"/>
  <c r="H390" i="66"/>
  <c r="AD390" i="89"/>
  <c r="Z390" i="89"/>
  <c r="H389" i="66"/>
  <c r="AD389" i="89"/>
  <c r="Z389" i="89"/>
  <c r="H388" i="66"/>
  <c r="AD388" i="89"/>
  <c r="Z388" i="89"/>
  <c r="H387" i="66"/>
  <c r="AD387" i="89"/>
  <c r="Z387" i="89"/>
  <c r="H386" i="66"/>
  <c r="AD386" i="89"/>
  <c r="Z386" i="89"/>
  <c r="H385" i="66"/>
  <c r="AD385" i="89"/>
  <c r="Z385" i="89"/>
  <c r="H384" i="66"/>
  <c r="AD384" i="89"/>
  <c r="Z384" i="89"/>
  <c r="H383" i="66"/>
  <c r="AD383" i="89"/>
  <c r="Z383" i="89"/>
  <c r="H382" i="66"/>
  <c r="AD382" i="89"/>
  <c r="Z382" i="89"/>
  <c r="H381" i="66"/>
  <c r="AD381" i="89"/>
  <c r="Z381" i="89"/>
  <c r="H380" i="66"/>
  <c r="AD380" i="89"/>
  <c r="Z380" i="89"/>
  <c r="H379" i="66"/>
  <c r="AD379" i="89"/>
  <c r="Z379" i="89"/>
  <c r="H378" i="66"/>
  <c r="AD378" i="89"/>
  <c r="Z378" i="89"/>
  <c r="H377" i="66"/>
  <c r="AD377" i="89"/>
  <c r="Z377" i="89"/>
  <c r="H376" i="66"/>
  <c r="AD376" i="89"/>
  <c r="Z376" i="89"/>
  <c r="H375" i="66"/>
  <c r="AD375" i="89"/>
  <c r="Z375" i="89"/>
  <c r="H374" i="66"/>
  <c r="AD374" i="89"/>
  <c r="Z374" i="89"/>
  <c r="H373" i="66"/>
  <c r="AD373" i="89"/>
  <c r="Z373" i="89"/>
  <c r="H372" i="66"/>
  <c r="AD372" i="89"/>
  <c r="Z372" i="89"/>
  <c r="H371" i="66"/>
  <c r="AD371" i="89"/>
  <c r="Z371" i="89"/>
  <c r="H370" i="66"/>
  <c r="AD370" i="89"/>
  <c r="Z370" i="89"/>
  <c r="H369" i="66"/>
  <c r="AD369" i="89"/>
  <c r="Z369" i="89"/>
  <c r="H368" i="66"/>
  <c r="AD368" i="89"/>
  <c r="Z368" i="89"/>
  <c r="H367" i="66"/>
  <c r="AD367" i="89"/>
  <c r="Z367" i="89"/>
  <c r="H366" i="66"/>
  <c r="AD366" i="89"/>
  <c r="Z366" i="89"/>
  <c r="H365" i="66"/>
  <c r="AD365" i="89"/>
  <c r="Z365" i="89"/>
  <c r="H364" i="66"/>
  <c r="AD364" i="89"/>
  <c r="Z364" i="89"/>
  <c r="H363" i="66"/>
  <c r="AD363" i="89"/>
  <c r="Z363" i="89"/>
  <c r="H362" i="66"/>
  <c r="AD362" i="89"/>
  <c r="Z362" i="89"/>
  <c r="H361" i="66"/>
  <c r="AD361" i="89"/>
  <c r="Z361" i="89"/>
  <c r="H360" i="66"/>
  <c r="AD360" i="89"/>
  <c r="Z360" i="89"/>
  <c r="H359" i="66"/>
  <c r="AD359" i="89"/>
  <c r="Z359" i="89"/>
  <c r="H358" i="66"/>
  <c r="AD358" i="89"/>
  <c r="Z358" i="89"/>
  <c r="H357" i="66"/>
  <c r="AD357" i="89"/>
  <c r="Z357" i="89"/>
  <c r="H356" i="66"/>
  <c r="AD356" i="89"/>
  <c r="Z356" i="89"/>
  <c r="H355" i="66"/>
  <c r="AD355" i="89"/>
  <c r="Z355" i="89"/>
  <c r="H354" i="66"/>
  <c r="AD354" i="89"/>
  <c r="Z354" i="89"/>
  <c r="H353" i="66"/>
  <c r="AD353" i="89"/>
  <c r="Z353" i="89"/>
  <c r="H352" i="66"/>
  <c r="AD352" i="89"/>
  <c r="Z352" i="89"/>
  <c r="H351" i="66"/>
  <c r="AD351" i="89"/>
  <c r="Z351" i="89"/>
  <c r="H350" i="66"/>
  <c r="AD350" i="89"/>
  <c r="Z350" i="89"/>
  <c r="H349" i="66"/>
  <c r="AD349" i="89"/>
  <c r="Z349" i="89"/>
  <c r="H348" i="66"/>
  <c r="AD348" i="89"/>
  <c r="Z348" i="89"/>
  <c r="H347" i="66"/>
  <c r="AD347" i="89"/>
  <c r="Z347" i="89"/>
  <c r="H346" i="66"/>
  <c r="AD346" i="89"/>
  <c r="Z346" i="89"/>
  <c r="H345" i="66"/>
  <c r="AD345" i="89"/>
  <c r="Z345" i="89"/>
  <c r="H344" i="66"/>
  <c r="AD344" i="89"/>
  <c r="Z344" i="89"/>
  <c r="H343" i="66"/>
  <c r="AD343" i="89"/>
  <c r="Z343" i="89"/>
  <c r="H342" i="66"/>
  <c r="AD342" i="89"/>
  <c r="Z342" i="89"/>
  <c r="H341" i="66"/>
  <c r="AD341" i="89"/>
  <c r="Z341" i="89"/>
  <c r="H340" i="66"/>
  <c r="AD340" i="89"/>
  <c r="Z340" i="89"/>
  <c r="H339" i="66"/>
  <c r="AD339" i="89"/>
  <c r="Z339" i="89"/>
  <c r="H338" i="66"/>
  <c r="AD338" i="89"/>
  <c r="Z338" i="89"/>
  <c r="H337" i="66"/>
  <c r="AD337" i="89"/>
  <c r="Z337" i="89"/>
  <c r="H336" i="66"/>
  <c r="AD336" i="89"/>
  <c r="Z336" i="89"/>
  <c r="H335" i="66"/>
  <c r="AD335" i="89"/>
  <c r="Z335" i="89"/>
  <c r="H334" i="66"/>
  <c r="AD334" i="89"/>
  <c r="Z334" i="89"/>
  <c r="H333" i="66"/>
  <c r="AD333" i="89"/>
  <c r="Z333" i="89"/>
  <c r="H332" i="66"/>
  <c r="AD332" i="89"/>
  <c r="Z332" i="89"/>
  <c r="H331" i="66"/>
  <c r="AD331" i="89"/>
  <c r="Z331" i="89"/>
  <c r="H330" i="66"/>
  <c r="AD330" i="89"/>
  <c r="Z330" i="89"/>
  <c r="H329" i="66"/>
  <c r="AD329" i="89"/>
  <c r="Z329" i="89"/>
  <c r="H328" i="66"/>
  <c r="AD328" i="89"/>
  <c r="Z328" i="89"/>
  <c r="H327" i="66"/>
  <c r="AD327" i="89"/>
  <c r="Z327" i="89"/>
  <c r="H326" i="66"/>
  <c r="AD326" i="89"/>
  <c r="Z326" i="89"/>
  <c r="H325" i="66"/>
  <c r="AD325" i="89"/>
  <c r="Z325" i="89"/>
  <c r="H324" i="66"/>
  <c r="AD324" i="89"/>
  <c r="Z324" i="89"/>
  <c r="H323" i="66"/>
  <c r="AD323" i="89"/>
  <c r="Z323" i="89"/>
  <c r="H322" i="66"/>
  <c r="AD322" i="89"/>
  <c r="Z322" i="89"/>
  <c r="H321" i="66"/>
  <c r="AD321" i="89"/>
  <c r="Z321" i="89"/>
  <c r="H320" i="66"/>
  <c r="AD320" i="89"/>
  <c r="Z320" i="89"/>
  <c r="H319" i="66"/>
  <c r="AD319" i="89"/>
  <c r="Z319" i="89"/>
  <c r="H318" i="66"/>
  <c r="AD318" i="89"/>
  <c r="Z318" i="89"/>
  <c r="H317" i="66"/>
  <c r="AD317" i="89"/>
  <c r="Z317" i="89"/>
  <c r="H316" i="66"/>
  <c r="AD316" i="89"/>
  <c r="Z316" i="89"/>
  <c r="H315" i="66"/>
  <c r="AD315" i="89"/>
  <c r="Z315" i="89"/>
  <c r="H314" i="66"/>
  <c r="AD314" i="89"/>
  <c r="Z314" i="89"/>
  <c r="H313" i="66"/>
  <c r="AD313" i="89"/>
  <c r="Z313" i="89"/>
  <c r="H312" i="66"/>
  <c r="AD312" i="89"/>
  <c r="Z312" i="89"/>
  <c r="H311" i="66"/>
  <c r="AD311" i="89"/>
  <c r="Z311" i="89"/>
  <c r="H310" i="66"/>
  <c r="AD310" i="89"/>
  <c r="Z310" i="89"/>
  <c r="H309" i="66"/>
  <c r="AD309" i="89"/>
  <c r="Z309" i="89"/>
  <c r="H308" i="66"/>
  <c r="AD308" i="89"/>
  <c r="Z308" i="89"/>
  <c r="H307" i="66"/>
  <c r="AD307" i="89"/>
  <c r="Z307" i="89"/>
  <c r="H306" i="66"/>
  <c r="AD306" i="89"/>
  <c r="Z306" i="89"/>
  <c r="H305" i="66"/>
  <c r="AD305" i="89"/>
  <c r="Z305" i="89"/>
  <c r="H304" i="66"/>
  <c r="AD304" i="89"/>
  <c r="Z304" i="89"/>
  <c r="H303" i="66"/>
  <c r="AD303" i="89"/>
  <c r="Z303" i="89"/>
  <c r="H302" i="66"/>
  <c r="AD302" i="89"/>
  <c r="Z302" i="89"/>
  <c r="H301" i="66"/>
  <c r="AD301" i="89"/>
  <c r="Z301" i="89"/>
  <c r="H300" i="66"/>
  <c r="AD300" i="89"/>
  <c r="Z300" i="89"/>
  <c r="H299" i="66"/>
  <c r="AD299" i="89"/>
  <c r="Z299" i="89"/>
  <c r="H298" i="66"/>
  <c r="AD298" i="89"/>
  <c r="Z298" i="89"/>
  <c r="H297" i="66"/>
  <c r="AD297" i="89"/>
  <c r="Z297" i="89"/>
  <c r="H296" i="66"/>
  <c r="AD296" i="89"/>
  <c r="Z296" i="89"/>
  <c r="H295" i="66"/>
  <c r="AD295" i="89"/>
  <c r="Z295" i="89"/>
  <c r="H294" i="66"/>
  <c r="AD294" i="89"/>
  <c r="Z294" i="89"/>
  <c r="H293" i="66"/>
  <c r="AD293" i="89"/>
  <c r="Z293" i="89"/>
  <c r="H292" i="66"/>
  <c r="AD292" i="89"/>
  <c r="Z292" i="89"/>
  <c r="H291" i="66"/>
  <c r="AD291" i="89"/>
  <c r="Z291" i="89"/>
  <c r="H290" i="66"/>
  <c r="AD290" i="89"/>
  <c r="Z290" i="89"/>
  <c r="H289" i="66"/>
  <c r="AD289" i="89"/>
  <c r="Z289" i="89"/>
  <c r="H288" i="66"/>
  <c r="AD288" i="89"/>
  <c r="Z288" i="89"/>
  <c r="H287" i="66"/>
  <c r="AD287" i="89"/>
  <c r="Z287" i="89"/>
  <c r="H286" i="66"/>
  <c r="AD286" i="89"/>
  <c r="Z286" i="89"/>
  <c r="H285" i="66"/>
  <c r="AD285" i="89"/>
  <c r="Z285" i="89"/>
  <c r="H284" i="66"/>
  <c r="AD284" i="89"/>
  <c r="Z284" i="89"/>
  <c r="H283" i="66"/>
  <c r="AD283" i="89"/>
  <c r="Z283" i="89"/>
  <c r="H282" i="66"/>
  <c r="AD282" i="89"/>
  <c r="Z282" i="89"/>
  <c r="H281" i="66"/>
  <c r="AD281" i="89"/>
  <c r="Z281" i="89"/>
  <c r="H280" i="66"/>
  <c r="AD280" i="89"/>
  <c r="Z280" i="89"/>
  <c r="H279" i="66"/>
  <c r="AD279" i="89"/>
  <c r="Z279" i="89"/>
  <c r="H278" i="66"/>
  <c r="AD278" i="89"/>
  <c r="Z278" i="89"/>
  <c r="H277" i="66"/>
  <c r="AD277" i="89"/>
  <c r="Z277" i="89"/>
  <c r="H276" i="66"/>
  <c r="AD276" i="89"/>
  <c r="Z276" i="89"/>
  <c r="H275" i="66"/>
  <c r="AD275" i="89"/>
  <c r="Z275" i="89"/>
  <c r="H274" i="66"/>
  <c r="AD274" i="89"/>
  <c r="Z274" i="89"/>
  <c r="H273" i="66"/>
  <c r="AD273" i="89"/>
  <c r="Z273" i="89"/>
  <c r="H272" i="66"/>
  <c r="AD272" i="89"/>
  <c r="Z272" i="89"/>
  <c r="H271" i="66"/>
  <c r="AD271" i="89"/>
  <c r="Z271" i="89"/>
  <c r="H270" i="66"/>
  <c r="AD270" i="89"/>
  <c r="Z270" i="89"/>
  <c r="H269" i="66"/>
  <c r="AD269" i="89"/>
  <c r="Z269" i="89"/>
  <c r="H268" i="66"/>
  <c r="AD268" i="89"/>
  <c r="Z268" i="89"/>
  <c r="H267" i="66"/>
  <c r="AD267" i="89"/>
  <c r="Z267" i="89"/>
  <c r="H266" i="66"/>
  <c r="AD266" i="89"/>
  <c r="Z266" i="89"/>
  <c r="H265" i="66"/>
  <c r="AD265" i="89"/>
  <c r="Z265" i="89"/>
  <c r="H264" i="66"/>
  <c r="AD264" i="89"/>
  <c r="Z264" i="89"/>
  <c r="H263" i="66"/>
  <c r="AD263" i="89"/>
  <c r="Z263" i="89"/>
  <c r="H262" i="66"/>
  <c r="AD262" i="89"/>
  <c r="Z262" i="89"/>
  <c r="H261" i="66"/>
  <c r="AD261" i="89"/>
  <c r="Z261" i="89"/>
  <c r="H260" i="66"/>
  <c r="AD260" i="89"/>
  <c r="Z260" i="89"/>
  <c r="H259" i="66"/>
  <c r="AD259" i="89"/>
  <c r="Z259" i="89"/>
  <c r="H258" i="66"/>
  <c r="AD258" i="89"/>
  <c r="Z258" i="89"/>
  <c r="H257" i="66"/>
  <c r="AD257" i="89"/>
  <c r="Z257" i="89"/>
  <c r="H256" i="66"/>
  <c r="AD256" i="89"/>
  <c r="Z256" i="89"/>
  <c r="H255" i="66"/>
  <c r="AD255" i="89"/>
  <c r="Z255" i="89"/>
  <c r="H254" i="66"/>
  <c r="AD254" i="89"/>
  <c r="Z254" i="89"/>
  <c r="H253" i="66"/>
  <c r="AD253" i="89"/>
  <c r="Z253" i="89"/>
  <c r="H252" i="66"/>
  <c r="AD252" i="89"/>
  <c r="Z252" i="89"/>
  <c r="H251" i="66"/>
  <c r="AD251" i="89"/>
  <c r="Z251" i="89"/>
  <c r="H250" i="66"/>
  <c r="AD250" i="89"/>
  <c r="Z250" i="89"/>
  <c r="H249" i="66"/>
  <c r="AD249" i="89"/>
  <c r="Z249" i="89"/>
  <c r="H248" i="66"/>
  <c r="AD248" i="89"/>
  <c r="Z248" i="89"/>
  <c r="H247" i="66"/>
  <c r="AD247" i="89"/>
  <c r="Z247" i="89"/>
  <c r="H246" i="66"/>
  <c r="AD246" i="89"/>
  <c r="Z246" i="89"/>
  <c r="H245" i="66"/>
  <c r="AD245" i="89"/>
  <c r="Z245" i="89"/>
  <c r="H244" i="66"/>
  <c r="AD244" i="89"/>
  <c r="Z244" i="89"/>
  <c r="H243" i="66"/>
  <c r="AD243" i="89"/>
  <c r="Z243" i="89"/>
  <c r="H242" i="66"/>
  <c r="AD242" i="89"/>
  <c r="Z242" i="89"/>
  <c r="H241" i="66"/>
  <c r="AD241" i="89"/>
  <c r="Z241" i="89"/>
  <c r="H240" i="66"/>
  <c r="AD240" i="89"/>
  <c r="Z240" i="89"/>
  <c r="H239" i="66"/>
  <c r="AD239" i="89"/>
  <c r="Z239" i="89"/>
  <c r="H238" i="66"/>
  <c r="AD238" i="89"/>
  <c r="Z238" i="89"/>
  <c r="H237" i="66"/>
  <c r="AD237" i="89"/>
  <c r="Z237" i="89"/>
  <c r="H236" i="66"/>
  <c r="AD236" i="89"/>
  <c r="Z236" i="89"/>
  <c r="H235" i="66"/>
  <c r="AD235" i="89"/>
  <c r="Z235" i="89"/>
  <c r="H234" i="66"/>
  <c r="AD234" i="89"/>
  <c r="Z234" i="89"/>
  <c r="H233" i="66"/>
  <c r="AD233" i="89"/>
  <c r="Z233" i="89"/>
  <c r="H232" i="66"/>
  <c r="AD232" i="89"/>
  <c r="Z232" i="89"/>
  <c r="H231" i="66"/>
  <c r="AD231" i="89"/>
  <c r="Z231" i="89"/>
  <c r="H230" i="66"/>
  <c r="AD230" i="89"/>
  <c r="Z230" i="89"/>
  <c r="H229" i="66"/>
  <c r="AD229" i="89"/>
  <c r="Z229" i="89"/>
  <c r="H228" i="66"/>
  <c r="AD228" i="89"/>
  <c r="Z228" i="89"/>
  <c r="H227" i="66"/>
  <c r="AD227" i="89"/>
  <c r="Z227" i="89"/>
  <c r="H226" i="66"/>
  <c r="AD226" i="89"/>
  <c r="Z226" i="89"/>
  <c r="H225" i="66"/>
  <c r="AD225" i="89"/>
  <c r="Z225" i="89"/>
  <c r="H224" i="66"/>
  <c r="AD224" i="89"/>
  <c r="Z224" i="89"/>
  <c r="H223" i="66"/>
  <c r="AD223" i="89"/>
  <c r="Z223" i="89"/>
  <c r="H222" i="66"/>
  <c r="AD222" i="89"/>
  <c r="Z222" i="89"/>
  <c r="H221" i="66"/>
  <c r="AD221" i="89"/>
  <c r="Z221" i="89"/>
  <c r="H220" i="66"/>
  <c r="AD220" i="89"/>
  <c r="Z220" i="89"/>
  <c r="H219" i="66"/>
  <c r="AD219" i="89"/>
  <c r="Z219" i="89"/>
  <c r="H218" i="66"/>
  <c r="AD218" i="89"/>
  <c r="Z218" i="89"/>
  <c r="H217" i="66"/>
  <c r="AD217" i="89"/>
  <c r="Z217" i="89"/>
  <c r="H216" i="66"/>
  <c r="AD216" i="89"/>
  <c r="Z216" i="89"/>
  <c r="H215" i="66"/>
  <c r="AD215" i="89"/>
  <c r="Z215" i="89"/>
  <c r="H214" i="66"/>
  <c r="AD214" i="89"/>
  <c r="Z214" i="89"/>
  <c r="H213" i="66"/>
  <c r="AD213" i="89"/>
  <c r="Z213" i="89"/>
  <c r="H212" i="66"/>
  <c r="AD212" i="89"/>
  <c r="Z212" i="89"/>
  <c r="H211" i="66"/>
  <c r="AD211" i="89"/>
  <c r="Z211" i="89"/>
  <c r="H210" i="66"/>
  <c r="AD210" i="89"/>
  <c r="Z210" i="89"/>
  <c r="H209" i="66"/>
  <c r="AD209" i="89"/>
  <c r="Z209" i="89"/>
  <c r="H208" i="66"/>
  <c r="AD208" i="89"/>
  <c r="Z208" i="89"/>
  <c r="H207" i="66"/>
  <c r="AD207" i="89"/>
  <c r="Z207" i="89"/>
  <c r="H206" i="66"/>
  <c r="AD206" i="89"/>
  <c r="Z206" i="89"/>
  <c r="H205" i="66"/>
  <c r="AD205" i="89"/>
  <c r="Z205" i="89"/>
  <c r="H204" i="66"/>
  <c r="AD204" i="89"/>
  <c r="Z204" i="89"/>
  <c r="H203" i="66"/>
  <c r="AD203" i="89"/>
  <c r="Z203" i="89"/>
  <c r="H202" i="66"/>
  <c r="AD202" i="89"/>
  <c r="Z202" i="89"/>
  <c r="H201" i="66"/>
  <c r="AD201" i="89"/>
  <c r="Z201" i="89"/>
  <c r="H200" i="66"/>
  <c r="AD200" i="89"/>
  <c r="Z200" i="89"/>
  <c r="H199" i="66"/>
  <c r="AD199" i="89"/>
  <c r="Z199" i="89"/>
  <c r="H198" i="66"/>
  <c r="AD198" i="89"/>
  <c r="Z198" i="89"/>
  <c r="H197" i="66"/>
  <c r="AD197" i="89"/>
  <c r="Z197" i="89"/>
  <c r="H196" i="66"/>
  <c r="AD196" i="89"/>
  <c r="Z196" i="89"/>
  <c r="H195" i="66"/>
  <c r="AD195" i="89"/>
  <c r="Z195" i="89"/>
  <c r="H194" i="66"/>
  <c r="AD194" i="89"/>
  <c r="Z194" i="89"/>
  <c r="H193" i="66"/>
  <c r="AD193" i="89"/>
  <c r="Z193" i="89"/>
  <c r="H192" i="66"/>
  <c r="AD192" i="89"/>
  <c r="Z192" i="89"/>
  <c r="H191" i="66"/>
  <c r="AD191" i="89"/>
  <c r="Z191" i="89"/>
  <c r="H190" i="66"/>
  <c r="AD190" i="89"/>
  <c r="Z190" i="89"/>
  <c r="H189" i="66"/>
  <c r="AD189" i="89"/>
  <c r="Z189" i="89"/>
  <c r="H188" i="66"/>
  <c r="AD188" i="89"/>
  <c r="Z188" i="89"/>
  <c r="H187" i="66"/>
  <c r="AD187" i="89"/>
  <c r="Z187" i="89"/>
  <c r="H186" i="66"/>
  <c r="AD186" i="89"/>
  <c r="Z186" i="89"/>
  <c r="H185" i="66"/>
  <c r="AD185" i="89"/>
  <c r="Z185" i="89"/>
  <c r="H184" i="66"/>
  <c r="AD184" i="89"/>
  <c r="Z184" i="89"/>
  <c r="H183" i="66"/>
  <c r="AD183" i="89"/>
  <c r="Z183" i="89"/>
  <c r="H182" i="66"/>
  <c r="AD182" i="89"/>
  <c r="Z182" i="89"/>
  <c r="H181" i="66"/>
  <c r="AD181" i="89"/>
  <c r="Z181" i="89"/>
  <c r="H180" i="66"/>
  <c r="AD180" i="89"/>
  <c r="Z180" i="89"/>
  <c r="H179" i="66"/>
  <c r="AD179" i="89"/>
  <c r="Z179" i="89"/>
  <c r="H178" i="66"/>
  <c r="AD178" i="89"/>
  <c r="Z178" i="89"/>
  <c r="H177" i="66"/>
  <c r="AD177" i="89"/>
  <c r="Z177" i="89"/>
  <c r="H176" i="66"/>
  <c r="AD176" i="89"/>
  <c r="Z176" i="89"/>
  <c r="H175" i="66"/>
  <c r="AD175" i="89"/>
  <c r="Z175" i="89"/>
  <c r="H174" i="66"/>
  <c r="AD174" i="89"/>
  <c r="Z174" i="89"/>
  <c r="H173" i="66"/>
  <c r="AD173" i="89"/>
  <c r="Z173" i="89"/>
  <c r="H172" i="66"/>
  <c r="AD172" i="89"/>
  <c r="Z172" i="89"/>
  <c r="H171" i="66"/>
  <c r="AD171" i="89"/>
  <c r="Z171" i="89"/>
  <c r="H170" i="66"/>
  <c r="AD170" i="89"/>
  <c r="Z170" i="89"/>
  <c r="H169" i="66"/>
  <c r="AD169" i="89"/>
  <c r="Z169" i="89"/>
  <c r="H168" i="66"/>
  <c r="AD168" i="89"/>
  <c r="Z168" i="89"/>
  <c r="H167" i="66"/>
  <c r="AD167" i="89"/>
  <c r="Z167" i="89"/>
  <c r="H166" i="66"/>
  <c r="AD166" i="89"/>
  <c r="Z166" i="89"/>
  <c r="H165" i="66"/>
  <c r="AD165" i="89"/>
  <c r="Z165" i="89"/>
  <c r="H164" i="66"/>
  <c r="AD164" i="89"/>
  <c r="Z164" i="89"/>
  <c r="H163" i="66"/>
  <c r="AD163" i="89"/>
  <c r="Z163" i="89"/>
  <c r="H162" i="66"/>
  <c r="AD162" i="89"/>
  <c r="Z162" i="89"/>
  <c r="H161" i="66"/>
  <c r="AD161" i="89"/>
  <c r="Z161" i="89"/>
  <c r="H160" i="66"/>
  <c r="AD160" i="89"/>
  <c r="Z160" i="89"/>
  <c r="H159" i="66"/>
  <c r="AD159" i="89"/>
  <c r="Z159" i="89"/>
  <c r="H158" i="66"/>
  <c r="AD158" i="89"/>
  <c r="Z158" i="89"/>
  <c r="H157" i="66"/>
  <c r="AD157" i="89"/>
  <c r="Z157" i="89"/>
  <c r="H156" i="66"/>
  <c r="AD156" i="89"/>
  <c r="Z156" i="89"/>
  <c r="H155" i="66"/>
  <c r="AD155" i="89"/>
  <c r="Z155" i="89"/>
  <c r="H154" i="66"/>
  <c r="AD154" i="89"/>
  <c r="Z154" i="89"/>
  <c r="H153" i="66"/>
  <c r="AD153" i="89"/>
  <c r="Z153" i="89"/>
  <c r="H152" i="66"/>
  <c r="AD152" i="89"/>
  <c r="Z152" i="89"/>
  <c r="H151" i="66"/>
  <c r="AD151" i="89"/>
  <c r="Z151" i="89"/>
  <c r="H150" i="66"/>
  <c r="AD150" i="89"/>
  <c r="Z150" i="89"/>
  <c r="H149" i="66"/>
  <c r="AD149" i="89"/>
  <c r="Z149" i="89"/>
  <c r="H148" i="66"/>
  <c r="AD148" i="89"/>
  <c r="Z148" i="89"/>
  <c r="H147" i="66"/>
  <c r="AD147" i="89"/>
  <c r="Z147" i="89"/>
  <c r="H146" i="66"/>
  <c r="AD146" i="89"/>
  <c r="Z146" i="89"/>
  <c r="H145" i="66"/>
  <c r="AD145" i="89"/>
  <c r="Z145" i="89"/>
  <c r="H144" i="66"/>
  <c r="AD144" i="89"/>
  <c r="Z144" i="89"/>
  <c r="H143" i="66"/>
  <c r="AD143" i="89"/>
  <c r="Z143" i="89"/>
  <c r="H142" i="66"/>
  <c r="AD142" i="89"/>
  <c r="Z142" i="89"/>
  <c r="H141" i="66"/>
  <c r="AD141" i="89"/>
  <c r="Z141" i="89"/>
  <c r="H140" i="66"/>
  <c r="AD140" i="89"/>
  <c r="Z140" i="89"/>
  <c r="H139" i="66"/>
  <c r="AD139" i="89"/>
  <c r="Z139" i="89"/>
  <c r="H138" i="66"/>
  <c r="AD138" i="89"/>
  <c r="Z138" i="89"/>
  <c r="H137" i="66"/>
  <c r="AD137" i="89"/>
  <c r="Z137" i="89"/>
  <c r="H136" i="66"/>
  <c r="AD136" i="89"/>
  <c r="Z136" i="89"/>
  <c r="H135" i="66"/>
  <c r="AD135" i="89"/>
  <c r="Z135" i="89"/>
  <c r="H134" i="66"/>
  <c r="AD134" i="89"/>
  <c r="Z134" i="89"/>
  <c r="H133" i="66"/>
  <c r="AD133" i="89"/>
  <c r="Z133" i="89"/>
  <c r="H132" i="66"/>
  <c r="AD132" i="89"/>
  <c r="Z132" i="89"/>
  <c r="H131" i="66"/>
  <c r="AD131" i="89"/>
  <c r="Z131" i="89"/>
  <c r="H130" i="66"/>
  <c r="AD130" i="89"/>
  <c r="Z130" i="89"/>
  <c r="H129" i="66"/>
  <c r="AD129" i="89"/>
  <c r="Z129" i="89"/>
  <c r="H128" i="66"/>
  <c r="AD128" i="89"/>
  <c r="Z128" i="89"/>
  <c r="H127" i="66"/>
  <c r="AD127" i="89"/>
  <c r="Z127" i="89"/>
  <c r="H126" i="66"/>
  <c r="AD126" i="89"/>
  <c r="Z126" i="89"/>
  <c r="H125" i="66"/>
  <c r="AD125" i="89"/>
  <c r="Z125" i="89"/>
  <c r="H124" i="66"/>
  <c r="AD124" i="89"/>
  <c r="Z124" i="89"/>
  <c r="H123" i="66"/>
  <c r="AD123" i="89"/>
  <c r="Z123" i="89"/>
  <c r="H122" i="66"/>
  <c r="AD122" i="89"/>
  <c r="Z122" i="89"/>
  <c r="H121" i="66"/>
  <c r="AD121" i="89"/>
  <c r="Z121" i="89"/>
  <c r="H120" i="66"/>
  <c r="AD120" i="89"/>
  <c r="Z120" i="89"/>
  <c r="H119" i="66"/>
  <c r="AD119" i="89"/>
  <c r="Z119" i="89"/>
  <c r="H118" i="66"/>
  <c r="AD118" i="89"/>
  <c r="Z118" i="89"/>
  <c r="H117" i="66"/>
  <c r="AD117" i="89"/>
  <c r="Z117" i="89"/>
  <c r="H116" i="66"/>
  <c r="AD116" i="89"/>
  <c r="Z116" i="89"/>
  <c r="H115" i="66"/>
  <c r="AD115" i="89"/>
  <c r="Z115" i="89"/>
  <c r="H114" i="66"/>
  <c r="AD114" i="89"/>
  <c r="Z114" i="89"/>
  <c r="H113" i="66"/>
  <c r="AD113" i="89"/>
  <c r="Z113" i="89"/>
  <c r="H112" i="66"/>
  <c r="AD112" i="89"/>
  <c r="Z112" i="89"/>
  <c r="H111" i="66"/>
  <c r="AD111" i="89"/>
  <c r="Z111" i="89"/>
  <c r="H110" i="66"/>
  <c r="AD110" i="89"/>
  <c r="Z110" i="89"/>
  <c r="H109" i="66"/>
  <c r="AD109" i="89"/>
  <c r="Z109" i="89"/>
  <c r="H108" i="66"/>
  <c r="AD108" i="89"/>
  <c r="Z108" i="89"/>
  <c r="H107" i="66"/>
  <c r="AD107" i="89"/>
  <c r="Z107" i="89"/>
  <c r="H106" i="66"/>
  <c r="AD106" i="89"/>
  <c r="Z106" i="89"/>
  <c r="H105" i="66"/>
  <c r="AD105" i="89"/>
  <c r="Z105" i="89"/>
  <c r="H104" i="66"/>
  <c r="AD104" i="89"/>
  <c r="Z104" i="89"/>
  <c r="H103" i="66"/>
  <c r="AD103" i="89"/>
  <c r="Z103" i="89"/>
  <c r="H102" i="66"/>
  <c r="AD102" i="89"/>
  <c r="Z102" i="89"/>
  <c r="H101" i="66"/>
  <c r="AD101" i="89"/>
  <c r="Z101" i="89"/>
  <c r="H100" i="66"/>
  <c r="AD100" i="89"/>
  <c r="Z100" i="89"/>
  <c r="H99" i="66"/>
  <c r="AD99" i="89"/>
  <c r="Z99" i="89"/>
  <c r="H98" i="66"/>
  <c r="AD98" i="89"/>
  <c r="Z98" i="89"/>
  <c r="H97" i="66"/>
  <c r="AD97" i="89"/>
  <c r="Z97" i="89"/>
  <c r="H96" i="66"/>
  <c r="AD96" i="89"/>
  <c r="Z96" i="89"/>
  <c r="H95" i="66"/>
  <c r="AD95" i="89"/>
  <c r="Z95" i="89"/>
  <c r="H94" i="66"/>
  <c r="AD94" i="89"/>
  <c r="Z94" i="89"/>
  <c r="H93" i="66"/>
  <c r="AD93" i="89"/>
  <c r="Z93" i="89"/>
  <c r="H92" i="66"/>
  <c r="AD92" i="89"/>
  <c r="Z92" i="89"/>
  <c r="H91" i="66"/>
  <c r="AD91" i="89"/>
  <c r="Z91" i="89"/>
  <c r="H90" i="66"/>
  <c r="AD90" i="89"/>
  <c r="Z90" i="89"/>
  <c r="H89" i="66"/>
  <c r="AD89" i="89"/>
  <c r="Z89" i="89"/>
  <c r="H88" i="66"/>
  <c r="AD88" i="89"/>
  <c r="Z88" i="89"/>
  <c r="H87" i="66"/>
  <c r="AD87" i="89"/>
  <c r="Z87" i="89"/>
  <c r="H86" i="66"/>
  <c r="AD86" i="89"/>
  <c r="Z86" i="89"/>
  <c r="H85" i="66"/>
  <c r="AD85" i="89"/>
  <c r="Z85" i="89"/>
  <c r="H84" i="66"/>
  <c r="AD84" i="89"/>
  <c r="Z84" i="89"/>
  <c r="H83" i="66"/>
  <c r="AD83" i="89"/>
  <c r="Z83" i="89"/>
  <c r="H82" i="66"/>
  <c r="AD82" i="89"/>
  <c r="Z82" i="89"/>
  <c r="H81" i="66"/>
  <c r="AD81" i="89"/>
  <c r="Z81" i="89"/>
  <c r="H80" i="66"/>
  <c r="AD80" i="89"/>
  <c r="Z80" i="89"/>
  <c r="H79" i="66"/>
  <c r="AD79" i="89"/>
  <c r="Z79" i="89"/>
  <c r="H78" i="66"/>
  <c r="AD78" i="89"/>
  <c r="Z78" i="89"/>
  <c r="H77" i="66"/>
  <c r="AD77" i="89"/>
  <c r="Z77" i="89"/>
  <c r="H76" i="66"/>
  <c r="AD76" i="89"/>
  <c r="Z76" i="89"/>
  <c r="H75" i="66"/>
  <c r="AD75" i="89"/>
  <c r="Z75" i="89"/>
  <c r="H74" i="66"/>
  <c r="AD74" i="89"/>
  <c r="Z74" i="89"/>
  <c r="H73" i="66"/>
  <c r="AD73" i="89"/>
  <c r="Z73" i="89"/>
  <c r="H72" i="66"/>
  <c r="AD72" i="89"/>
  <c r="Z72" i="89"/>
  <c r="H71" i="66"/>
  <c r="AD71" i="89"/>
  <c r="Z71" i="89"/>
  <c r="H70" i="66"/>
  <c r="AD70" i="89"/>
  <c r="Z70" i="89"/>
  <c r="H69" i="66"/>
  <c r="AD69" i="89"/>
  <c r="Z69" i="89"/>
  <c r="H68" i="66"/>
  <c r="AD68" i="89"/>
  <c r="Z68" i="89"/>
  <c r="H67" i="66"/>
  <c r="AD67" i="89"/>
  <c r="Z67" i="89"/>
  <c r="H66" i="66"/>
  <c r="AD66" i="89"/>
  <c r="Z66" i="89"/>
  <c r="H65" i="66"/>
  <c r="AD65" i="89"/>
  <c r="Z65" i="89"/>
  <c r="H64" i="66"/>
  <c r="AD64" i="89"/>
  <c r="Z64" i="89"/>
  <c r="H63" i="66"/>
  <c r="AD63" i="89"/>
  <c r="Z63" i="89"/>
  <c r="H62" i="66"/>
  <c r="AD62" i="89"/>
  <c r="Z62" i="89"/>
  <c r="H61" i="66"/>
  <c r="AD61" i="89"/>
  <c r="Z61" i="89"/>
  <c r="H60" i="66"/>
  <c r="AD60" i="89"/>
  <c r="Z60" i="89"/>
  <c r="H59" i="66"/>
  <c r="AD59" i="89"/>
  <c r="Z59" i="89"/>
  <c r="H58" i="66"/>
  <c r="AD58" i="89"/>
  <c r="Z58" i="89"/>
  <c r="H57" i="66"/>
  <c r="AD57" i="89"/>
  <c r="Z57" i="89"/>
  <c r="H56" i="66"/>
  <c r="AD56" i="89"/>
  <c r="Z56" i="89"/>
  <c r="H55" i="66"/>
  <c r="AD55" i="89"/>
  <c r="Z55" i="89"/>
  <c r="H54" i="66"/>
  <c r="AD54" i="89"/>
  <c r="Z54" i="89"/>
  <c r="H53" i="66"/>
  <c r="AD53" i="89"/>
  <c r="Z53" i="89"/>
  <c r="H52" i="66"/>
  <c r="AD52" i="89"/>
  <c r="Z52" i="89"/>
  <c r="H51" i="66"/>
  <c r="AD51" i="89"/>
  <c r="Z51" i="89"/>
  <c r="H50" i="66"/>
  <c r="AD50" i="89"/>
  <c r="Z50" i="89"/>
  <c r="H49" i="66"/>
  <c r="AD49" i="89"/>
  <c r="Z49" i="89"/>
  <c r="H48" i="66"/>
  <c r="AD48" i="89"/>
  <c r="Z48" i="89"/>
  <c r="H47" i="66"/>
  <c r="AD47" i="89"/>
  <c r="Z47" i="89"/>
  <c r="H46" i="66"/>
  <c r="AD46" i="89"/>
  <c r="Z46" i="89"/>
  <c r="H45" i="66"/>
  <c r="AD45" i="89"/>
  <c r="Z45" i="89"/>
  <c r="H44" i="66"/>
  <c r="AD44" i="89"/>
  <c r="Z44" i="89"/>
  <c r="H43" i="66"/>
  <c r="AD43" i="89"/>
  <c r="Z43" i="89"/>
  <c r="H42" i="66"/>
  <c r="AD42" i="89"/>
  <c r="Z42" i="89"/>
  <c r="H41" i="66"/>
  <c r="AD41" i="89"/>
  <c r="Z41" i="89"/>
  <c r="H40" i="66"/>
  <c r="AD40" i="89"/>
  <c r="Z40" i="89"/>
  <c r="H39" i="66"/>
  <c r="AD39" i="89"/>
  <c r="Z39" i="89"/>
  <c r="H38" i="66"/>
  <c r="AD38" i="89"/>
  <c r="Z38" i="89"/>
  <c r="H37" i="66"/>
  <c r="AD37" i="89"/>
  <c r="Z37" i="89"/>
  <c r="H36" i="66"/>
  <c r="AD36" i="89"/>
  <c r="Z36" i="89"/>
  <c r="H35" i="66"/>
  <c r="AD35" i="89"/>
  <c r="Z35" i="89"/>
  <c r="H34" i="66"/>
  <c r="AD34" i="89"/>
  <c r="Z34" i="89"/>
  <c r="H33" i="66"/>
  <c r="AD33" i="89"/>
  <c r="Z33" i="89"/>
  <c r="H32" i="66"/>
  <c r="AD32" i="89"/>
  <c r="Z32" i="89"/>
  <c r="H31" i="66"/>
  <c r="AD31" i="89"/>
  <c r="Z31" i="89"/>
  <c r="H30" i="66"/>
  <c r="AD30" i="89"/>
  <c r="Z30" i="89"/>
  <c r="H29" i="66"/>
  <c r="AD29" i="89"/>
  <c r="Z29" i="89"/>
  <c r="H28" i="66"/>
  <c r="AD28" i="89"/>
  <c r="Z28" i="89"/>
  <c r="H27" i="66"/>
  <c r="AD27" i="89"/>
  <c r="Z27" i="89"/>
  <c r="H26" i="66"/>
  <c r="AD26" i="89"/>
  <c r="Z26" i="89"/>
  <c r="H25" i="66"/>
  <c r="AD25" i="89"/>
  <c r="Z25" i="89"/>
  <c r="H24" i="66"/>
  <c r="AD24" i="89"/>
  <c r="Z24" i="89"/>
  <c r="H23" i="66"/>
  <c r="AD23" i="89"/>
  <c r="Z23" i="89"/>
  <c r="H22" i="66"/>
  <c r="AD22" i="89"/>
  <c r="Z22" i="89"/>
  <c r="H21" i="66"/>
  <c r="AD21" i="89"/>
  <c r="Z21" i="89"/>
  <c r="H20" i="66"/>
  <c r="AD20" i="89"/>
  <c r="Z20" i="89"/>
  <c r="H19" i="66"/>
  <c r="AD19" i="89"/>
  <c r="Z19" i="89"/>
  <c r="H18" i="66"/>
  <c r="AD18" i="89"/>
  <c r="Z18" i="89"/>
  <c r="H17" i="66"/>
  <c r="AD17" i="89"/>
  <c r="Z17" i="89"/>
  <c r="H16" i="66"/>
  <c r="AD16" i="89"/>
  <c r="Z16" i="89"/>
  <c r="H15" i="66"/>
  <c r="AD15" i="89"/>
  <c r="Z15" i="89"/>
  <c r="H14" i="66"/>
  <c r="AD14" i="89"/>
  <c r="Z14" i="89"/>
  <c r="H13" i="66"/>
  <c r="AD13" i="89"/>
  <c r="Z13" i="89"/>
  <c r="H12" i="66"/>
  <c r="AD12" i="89"/>
  <c r="Z12" i="89"/>
  <c r="H11" i="66"/>
  <c r="AD11" i="89"/>
  <c r="Z11" i="89"/>
  <c r="H10" i="66"/>
  <c r="AD10" i="89"/>
  <c r="Z10" i="89"/>
  <c r="H9" i="66"/>
  <c r="AD9" i="89"/>
  <c r="Z9" i="89"/>
  <c r="H8" i="66"/>
  <c r="AD8" i="89"/>
  <c r="Z8" i="89"/>
  <c r="AD8" i="88"/>
  <c r="Z8" i="88"/>
  <c r="AD9" i="88"/>
  <c r="Z9" i="88"/>
  <c r="AD10" i="88"/>
  <c r="Z10" i="88"/>
  <c r="AD11" i="88"/>
  <c r="Z11" i="88"/>
  <c r="AD12" i="88"/>
  <c r="Z12" i="88"/>
  <c r="AD13" i="88"/>
  <c r="Z13" i="88"/>
  <c r="AD14" i="88"/>
  <c r="Z14" i="88"/>
  <c r="AD15" i="88"/>
  <c r="Z15" i="88"/>
  <c r="AD16" i="88"/>
  <c r="Z16" i="88"/>
  <c r="AD17" i="88"/>
  <c r="Z17" i="88"/>
  <c r="AD18" i="88"/>
  <c r="Z18" i="88"/>
  <c r="AD19" i="88"/>
  <c r="Z19" i="88"/>
  <c r="AD20" i="88"/>
  <c r="Z20" i="88"/>
  <c r="AD21" i="88"/>
  <c r="Z21" i="88"/>
  <c r="AD22" i="88"/>
  <c r="Z22" i="88"/>
  <c r="AD23" i="88"/>
  <c r="Z23" i="88"/>
  <c r="AD24" i="88"/>
  <c r="Z24" i="88"/>
  <c r="AD25" i="88"/>
  <c r="Z25" i="88"/>
  <c r="AD26" i="88"/>
  <c r="Z26" i="88"/>
  <c r="AD27" i="88"/>
  <c r="Z27" i="88"/>
  <c r="AD28" i="88"/>
  <c r="Z28" i="88"/>
  <c r="AD29" i="88"/>
  <c r="Z29" i="88"/>
  <c r="AD30" i="88"/>
  <c r="Z30" i="88"/>
  <c r="AD31" i="88"/>
  <c r="Z31" i="88"/>
  <c r="AD32" i="88"/>
  <c r="Z32" i="88"/>
  <c r="AD33" i="88"/>
  <c r="Z33" i="88"/>
  <c r="AD34" i="88"/>
  <c r="Z34" i="88"/>
  <c r="AD35" i="88"/>
  <c r="Z35" i="88"/>
  <c r="AD36" i="88"/>
  <c r="Z36" i="88"/>
  <c r="AD37" i="88"/>
  <c r="Z37" i="88"/>
  <c r="AD38" i="88"/>
  <c r="Z38" i="88"/>
  <c r="AD39" i="88"/>
  <c r="Z39" i="88"/>
  <c r="AD40" i="88"/>
  <c r="Z40" i="88"/>
  <c r="AD41" i="88"/>
  <c r="Z41" i="88"/>
  <c r="AD42" i="88"/>
  <c r="Z42" i="88"/>
  <c r="AD43" i="88"/>
  <c r="Z43" i="88"/>
  <c r="AD44" i="88"/>
  <c r="Z44" i="88"/>
  <c r="AD45" i="88"/>
  <c r="Z45" i="88"/>
  <c r="AD46" i="88"/>
  <c r="Z46" i="88"/>
  <c r="AD47" i="88"/>
  <c r="Z47" i="88"/>
  <c r="AD48" i="88"/>
  <c r="Z48" i="88"/>
  <c r="AD49" i="88"/>
  <c r="Z49" i="88"/>
  <c r="AD50" i="88"/>
  <c r="Z50" i="88"/>
  <c r="AD51" i="88"/>
  <c r="Z51" i="88"/>
  <c r="AD52" i="88"/>
  <c r="Z52" i="88"/>
  <c r="AD53" i="88"/>
  <c r="Z53" i="88"/>
  <c r="AD54" i="88"/>
  <c r="Z54" i="88"/>
  <c r="AD55" i="88"/>
  <c r="Z55" i="88"/>
  <c r="AD56" i="88"/>
  <c r="Z56" i="88"/>
  <c r="AD57" i="88"/>
  <c r="Z57" i="88"/>
  <c r="AD58" i="88"/>
  <c r="Z58" i="88"/>
  <c r="AD59" i="88"/>
  <c r="Z59" i="88"/>
  <c r="AD60" i="88"/>
  <c r="Z60" i="88"/>
  <c r="AD61" i="88"/>
  <c r="Z61" i="88"/>
  <c r="AD62" i="88"/>
  <c r="Z62" i="88"/>
  <c r="AD63" i="88"/>
  <c r="Z63" i="88"/>
  <c r="AD64" i="88"/>
  <c r="Z64" i="88"/>
  <c r="AD65" i="88"/>
  <c r="Z65" i="88"/>
  <c r="AD66" i="88"/>
  <c r="Z66" i="88"/>
  <c r="AD67" i="88"/>
  <c r="Z67" i="88"/>
  <c r="AD68" i="88"/>
  <c r="Z68" i="88"/>
  <c r="AD69" i="88"/>
  <c r="Z69" i="88"/>
  <c r="AD70" i="88"/>
  <c r="Z70" i="88"/>
  <c r="AD71" i="88"/>
  <c r="Z71" i="88"/>
  <c r="AD72" i="88"/>
  <c r="Z72" i="88"/>
  <c r="AD73" i="88"/>
  <c r="Z73" i="88"/>
  <c r="AD74" i="88"/>
  <c r="Z74" i="88"/>
  <c r="AD75" i="88"/>
  <c r="Z75" i="88"/>
  <c r="AD76" i="88"/>
  <c r="Z76" i="88"/>
  <c r="AD77" i="88"/>
  <c r="Z77" i="88"/>
  <c r="AD78" i="88"/>
  <c r="Z78" i="88"/>
  <c r="AD79" i="88"/>
  <c r="Z79" i="88"/>
  <c r="AD80" i="88"/>
  <c r="Z80" i="88"/>
  <c r="AD81" i="88"/>
  <c r="Z81" i="88"/>
  <c r="AD82" i="88"/>
  <c r="Z82" i="88"/>
  <c r="AD83" i="88"/>
  <c r="Z83" i="88"/>
  <c r="AD84" i="88"/>
  <c r="Z84" i="88"/>
  <c r="AD85" i="88"/>
  <c r="Z85" i="88"/>
  <c r="AD86" i="88"/>
  <c r="Z86" i="88"/>
  <c r="AD87" i="88"/>
  <c r="Z87" i="88"/>
  <c r="AD88" i="88"/>
  <c r="Z88" i="88"/>
  <c r="AD89" i="88"/>
  <c r="Z89" i="88"/>
  <c r="AD90" i="88"/>
  <c r="Z90" i="88"/>
  <c r="AD91" i="88"/>
  <c r="Z91" i="88"/>
  <c r="AD92" i="88"/>
  <c r="Z92" i="88"/>
  <c r="AD93" i="88"/>
  <c r="Z93" i="88"/>
  <c r="AD94" i="88"/>
  <c r="Z94" i="88"/>
  <c r="AD95" i="88"/>
  <c r="Z95" i="88"/>
  <c r="AD96" i="88"/>
  <c r="Z96" i="88"/>
  <c r="AD97" i="88"/>
  <c r="Z97" i="88"/>
  <c r="AD98" i="88"/>
  <c r="Z98" i="88"/>
  <c r="AD99" i="88"/>
  <c r="Z99" i="88"/>
  <c r="AD100" i="88"/>
  <c r="Z100" i="88"/>
  <c r="AD101" i="88"/>
  <c r="Z101" i="88"/>
  <c r="AD102" i="88"/>
  <c r="Z102" i="88"/>
  <c r="AD103" i="88"/>
  <c r="Z103" i="88"/>
  <c r="AD104" i="88"/>
  <c r="Z104" i="88"/>
  <c r="AD105" i="88"/>
  <c r="Z105" i="88"/>
  <c r="AD106" i="88"/>
  <c r="Z106" i="88"/>
  <c r="AD107" i="88"/>
  <c r="Z107" i="88"/>
  <c r="AD108" i="88"/>
  <c r="Z108" i="88"/>
  <c r="AD109" i="88"/>
  <c r="Z109" i="88"/>
  <c r="AD110" i="88"/>
  <c r="Z110" i="88"/>
  <c r="AD111" i="88"/>
  <c r="Z111" i="88"/>
  <c r="AD112" i="88"/>
  <c r="Z112" i="88"/>
  <c r="AD113" i="88"/>
  <c r="Z113" i="88"/>
  <c r="AD114" i="88"/>
  <c r="Z114" i="88"/>
  <c r="AD115" i="88"/>
  <c r="Z115" i="88"/>
  <c r="AD116" i="88"/>
  <c r="Z116" i="88"/>
  <c r="AD117" i="88"/>
  <c r="Z117" i="88"/>
  <c r="AD118" i="88"/>
  <c r="Z118" i="88"/>
  <c r="AD119" i="88"/>
  <c r="Z119" i="88"/>
  <c r="AD120" i="88"/>
  <c r="Z120" i="88"/>
  <c r="AD121" i="88"/>
  <c r="Z121" i="88"/>
  <c r="AD122" i="88"/>
  <c r="Z122" i="88"/>
  <c r="AD123" i="88"/>
  <c r="Z123" i="88"/>
  <c r="AD124" i="88"/>
  <c r="Z124" i="88"/>
  <c r="AD125" i="88"/>
  <c r="Z125" i="88"/>
  <c r="AD126" i="88"/>
  <c r="Z126" i="88"/>
  <c r="AD127" i="88"/>
  <c r="Z127" i="88"/>
  <c r="AD128" i="88"/>
  <c r="Z128" i="88"/>
  <c r="AD129" i="88"/>
  <c r="Z129" i="88"/>
  <c r="AD130" i="88"/>
  <c r="Z130" i="88"/>
  <c r="AD131" i="88"/>
  <c r="Z131" i="88"/>
  <c r="AD132" i="88"/>
  <c r="Z132" i="88"/>
  <c r="AD133" i="88"/>
  <c r="Z133" i="88"/>
  <c r="AD134" i="88"/>
  <c r="Z134" i="88"/>
  <c r="AD135" i="88"/>
  <c r="Z135" i="88"/>
  <c r="AD136" i="88"/>
  <c r="Z136" i="88"/>
  <c r="AD137" i="88"/>
  <c r="Z137" i="88"/>
  <c r="AD138" i="88"/>
  <c r="Z138" i="88"/>
  <c r="AD139" i="88"/>
  <c r="Z139" i="88"/>
  <c r="AD140" i="88"/>
  <c r="Z140" i="88"/>
  <c r="AD141" i="88"/>
  <c r="Z141" i="88"/>
  <c r="AD142" i="88"/>
  <c r="Z142" i="88"/>
  <c r="AD143" i="88"/>
  <c r="Z143" i="88"/>
  <c r="AD144" i="88"/>
  <c r="Z144" i="88"/>
  <c r="AD145" i="88"/>
  <c r="Z145" i="88"/>
  <c r="AD146" i="88"/>
  <c r="Z146" i="88"/>
  <c r="AD147" i="88"/>
  <c r="Z147" i="88"/>
  <c r="AD148" i="88"/>
  <c r="Z148" i="88"/>
  <c r="AD149" i="88"/>
  <c r="Z149" i="88"/>
  <c r="AD150" i="88"/>
  <c r="Z150" i="88"/>
  <c r="AD151" i="88"/>
  <c r="Z151" i="88"/>
  <c r="AD152" i="88"/>
  <c r="Z152" i="88"/>
  <c r="AD153" i="88"/>
  <c r="Z153" i="88"/>
  <c r="AD154" i="88"/>
  <c r="Z154" i="88"/>
  <c r="AD155" i="88"/>
  <c r="Z155" i="88"/>
  <c r="AD156" i="88"/>
  <c r="Z156" i="88"/>
  <c r="AD157" i="88"/>
  <c r="Z157" i="88"/>
  <c r="AD158" i="88"/>
  <c r="Z158" i="88"/>
  <c r="AD159" i="88"/>
  <c r="Z159" i="88"/>
  <c r="AD160" i="88"/>
  <c r="Z160" i="88"/>
  <c r="AD161" i="88"/>
  <c r="Z161" i="88"/>
  <c r="AD162" i="88"/>
  <c r="Z162" i="88"/>
  <c r="AD163" i="88"/>
  <c r="Z163" i="88"/>
  <c r="AD164" i="88"/>
  <c r="Z164" i="88"/>
  <c r="AD165" i="88"/>
  <c r="Z165" i="88"/>
  <c r="AD166" i="88"/>
  <c r="Z166" i="88"/>
  <c r="AD167" i="88"/>
  <c r="Z167" i="88"/>
  <c r="AD168" i="88"/>
  <c r="Z168" i="88"/>
  <c r="AD169" i="88"/>
  <c r="Z169" i="88"/>
  <c r="AD170" i="88"/>
  <c r="Z170" i="88"/>
  <c r="AD171" i="88"/>
  <c r="Z171" i="88"/>
  <c r="AD172" i="88"/>
  <c r="Z172" i="88"/>
  <c r="AD173" i="88"/>
  <c r="Z173" i="88"/>
  <c r="AD174" i="88"/>
  <c r="Z174" i="88"/>
  <c r="AD175" i="88"/>
  <c r="Z175" i="88"/>
  <c r="AD176" i="88"/>
  <c r="Z176" i="88"/>
  <c r="AD177" i="88"/>
  <c r="Z177" i="88"/>
  <c r="AD178" i="88"/>
  <c r="Z178" i="88"/>
  <c r="AD179" i="88"/>
  <c r="Z179" i="88"/>
  <c r="AD180" i="88"/>
  <c r="Z180" i="88"/>
  <c r="AD181" i="88"/>
  <c r="Z181" i="88"/>
  <c r="AD182" i="88"/>
  <c r="Z182" i="88"/>
  <c r="AD183" i="88"/>
  <c r="Z183" i="88"/>
  <c r="AD184" i="88"/>
  <c r="Z184" i="88"/>
  <c r="AD185" i="88"/>
  <c r="Z185" i="88"/>
  <c r="AD186" i="88"/>
  <c r="Z186" i="88"/>
  <c r="AD187" i="88"/>
  <c r="Z187" i="88"/>
  <c r="AD188" i="88"/>
  <c r="Z188" i="88"/>
  <c r="AD189" i="88"/>
  <c r="Z189" i="88"/>
  <c r="AD190" i="88"/>
  <c r="Z190" i="88"/>
  <c r="AD191" i="88"/>
  <c r="Z191" i="88"/>
  <c r="AD192" i="88"/>
  <c r="Z192" i="88"/>
  <c r="AD193" i="88"/>
  <c r="Z193" i="88"/>
  <c r="AD194" i="88"/>
  <c r="Z194" i="88"/>
  <c r="AD195" i="88"/>
  <c r="Z195" i="88"/>
  <c r="AD196" i="88"/>
  <c r="Z196" i="88"/>
  <c r="AD197" i="88"/>
  <c r="Z197" i="88"/>
  <c r="AD198" i="88"/>
  <c r="Z198" i="88"/>
  <c r="AD199" i="88"/>
  <c r="Z199" i="88"/>
  <c r="AD200" i="88"/>
  <c r="Z200" i="88"/>
  <c r="AD201" i="88"/>
  <c r="Z201" i="88"/>
  <c r="AD202" i="88"/>
  <c r="Z202" i="88"/>
  <c r="AD203" i="88"/>
  <c r="Z203" i="88"/>
  <c r="AD204" i="88"/>
  <c r="Z204" i="88"/>
  <c r="AD205" i="88"/>
  <c r="Z205" i="88"/>
  <c r="AD206" i="88"/>
  <c r="Z206" i="88"/>
  <c r="AD207" i="88"/>
  <c r="Z207" i="88"/>
  <c r="AD208" i="88"/>
  <c r="Z208" i="88"/>
  <c r="AD209" i="88"/>
  <c r="Z209" i="88"/>
  <c r="AD210" i="88"/>
  <c r="Z210" i="88"/>
  <c r="AD211" i="88"/>
  <c r="Z211" i="88"/>
  <c r="AD212" i="88"/>
  <c r="Z212" i="88"/>
  <c r="AD213" i="88"/>
  <c r="Z213" i="88"/>
  <c r="AD214" i="88"/>
  <c r="Z214" i="88"/>
  <c r="AD215" i="88"/>
  <c r="Z215" i="88"/>
  <c r="AD216" i="88"/>
  <c r="Z216" i="88"/>
  <c r="AD217" i="88"/>
  <c r="Z217" i="88"/>
  <c r="AD218" i="88"/>
  <c r="Z218" i="88"/>
  <c r="AD219" i="88"/>
  <c r="Z219" i="88"/>
  <c r="AD220" i="88"/>
  <c r="Z220" i="88"/>
  <c r="AD221" i="88"/>
  <c r="Z221" i="88"/>
  <c r="AD222" i="88"/>
  <c r="Z222" i="88"/>
  <c r="AD223" i="88"/>
  <c r="Z223" i="88"/>
  <c r="AD224" i="88"/>
  <c r="Z224" i="88"/>
  <c r="AD225" i="88"/>
  <c r="Z225" i="88"/>
  <c r="AD226" i="88"/>
  <c r="Z226" i="88"/>
  <c r="AD227" i="88"/>
  <c r="Z227" i="88"/>
  <c r="AD228" i="88"/>
  <c r="Z228" i="88"/>
  <c r="AD229" i="88"/>
  <c r="Z229" i="88"/>
  <c r="AD230" i="88"/>
  <c r="Z230" i="88"/>
  <c r="AD231" i="88"/>
  <c r="Z231" i="88"/>
  <c r="AD232" i="88"/>
  <c r="Z232" i="88"/>
  <c r="AD233" i="88"/>
  <c r="Z233" i="88"/>
  <c r="AD234" i="88"/>
  <c r="Z234" i="88"/>
  <c r="AD235" i="88"/>
  <c r="Z235" i="88"/>
  <c r="AD236" i="88"/>
  <c r="Z236" i="88"/>
  <c r="AD237" i="88"/>
  <c r="Z237" i="88"/>
  <c r="AD238" i="88"/>
  <c r="Z238" i="88"/>
  <c r="AD239" i="88"/>
  <c r="Z239" i="88"/>
  <c r="AD240" i="88"/>
  <c r="Z240" i="88"/>
  <c r="AD241" i="88"/>
  <c r="Z241" i="88"/>
  <c r="AD242" i="88"/>
  <c r="Z242" i="88"/>
  <c r="AD243" i="88"/>
  <c r="Z243" i="88"/>
  <c r="AD244" i="88"/>
  <c r="Z244" i="88"/>
  <c r="AD245" i="88"/>
  <c r="Z245" i="88"/>
  <c r="AD246" i="88"/>
  <c r="Z246" i="88"/>
  <c r="AD247" i="88"/>
  <c r="Z247" i="88"/>
  <c r="AD248" i="88"/>
  <c r="Z248" i="88"/>
  <c r="AD249" i="88"/>
  <c r="Z249" i="88"/>
  <c r="AD250" i="88"/>
  <c r="Z250" i="88"/>
  <c r="AD251" i="88"/>
  <c r="Z251" i="88"/>
  <c r="AD252" i="88"/>
  <c r="Z252" i="88"/>
  <c r="AD253" i="88"/>
  <c r="Z253" i="88"/>
  <c r="AD254" i="88"/>
  <c r="Z254" i="88"/>
  <c r="AD255" i="88"/>
  <c r="Z255" i="88"/>
  <c r="AD256" i="88"/>
  <c r="Z256" i="88"/>
  <c r="AD257" i="88"/>
  <c r="Z257" i="88"/>
  <c r="AD258" i="88"/>
  <c r="Z258" i="88"/>
  <c r="AD259" i="88"/>
  <c r="Z259" i="88"/>
  <c r="AD260" i="88"/>
  <c r="Z260" i="88"/>
  <c r="AD261" i="88"/>
  <c r="Z261" i="88"/>
  <c r="AD262" i="88"/>
  <c r="Z262" i="88"/>
  <c r="AD263" i="88"/>
  <c r="Z263" i="88"/>
  <c r="AD264" i="88"/>
  <c r="Z264" i="88"/>
  <c r="AD265" i="88"/>
  <c r="Z265" i="88"/>
  <c r="AD266" i="88"/>
  <c r="Z266" i="88"/>
  <c r="AD267" i="88"/>
  <c r="Z267" i="88"/>
  <c r="AD268" i="88"/>
  <c r="Z268" i="88"/>
  <c r="AD269" i="88"/>
  <c r="Z269" i="88"/>
  <c r="AD270" i="88"/>
  <c r="Z270" i="88"/>
  <c r="AD271" i="88"/>
  <c r="Z271" i="88"/>
  <c r="AD272" i="88"/>
  <c r="Z272" i="88"/>
  <c r="AD273" i="88"/>
  <c r="Z273" i="88"/>
  <c r="AD274" i="88"/>
  <c r="Z274" i="88"/>
  <c r="AD275" i="88"/>
  <c r="Z275" i="88"/>
  <c r="AD276" i="88"/>
  <c r="Z276" i="88"/>
  <c r="AD277" i="88"/>
  <c r="Z277" i="88"/>
  <c r="AD278" i="88"/>
  <c r="Z278" i="88"/>
  <c r="AD279" i="88"/>
  <c r="Z279" i="88"/>
  <c r="AD280" i="88"/>
  <c r="Z280" i="88"/>
  <c r="AD281" i="88"/>
  <c r="Z281" i="88"/>
  <c r="AD282" i="88"/>
  <c r="Z282" i="88"/>
  <c r="AD283" i="88"/>
  <c r="Z283" i="88"/>
  <c r="AD284" i="88"/>
  <c r="Z284" i="88"/>
  <c r="AD285" i="88"/>
  <c r="Z285" i="88"/>
  <c r="AD286" i="88"/>
  <c r="Z286" i="88"/>
  <c r="AD287" i="88"/>
  <c r="Z287" i="88"/>
  <c r="AD288" i="88"/>
  <c r="Z288" i="88"/>
  <c r="AD289" i="88"/>
  <c r="Z289" i="88"/>
  <c r="AD290" i="88"/>
  <c r="Z290" i="88"/>
  <c r="AD291" i="88"/>
  <c r="Z291" i="88"/>
  <c r="AD292" i="88"/>
  <c r="Z292" i="88"/>
  <c r="AD293" i="88"/>
  <c r="Z293" i="88"/>
  <c r="AD294" i="88"/>
  <c r="Z294" i="88"/>
  <c r="AD295" i="88"/>
  <c r="Z295" i="88"/>
  <c r="AD296" i="88"/>
  <c r="Z296" i="88"/>
  <c r="AD297" i="88"/>
  <c r="Z297" i="88"/>
  <c r="AD298" i="88"/>
  <c r="Z298" i="88"/>
  <c r="AD299" i="88"/>
  <c r="Z299" i="88"/>
  <c r="AD300" i="88"/>
  <c r="Z300" i="88"/>
  <c r="AD301" i="88"/>
  <c r="Z301" i="88"/>
  <c r="AD302" i="88"/>
  <c r="Z302" i="88"/>
  <c r="AD303" i="88"/>
  <c r="Z303" i="88"/>
  <c r="AD304" i="88"/>
  <c r="Z304" i="88"/>
  <c r="AD305" i="88"/>
  <c r="Z305" i="88"/>
  <c r="AD306" i="88"/>
  <c r="Z306" i="88"/>
  <c r="AD307" i="88"/>
  <c r="Z307" i="88"/>
  <c r="AD308" i="88"/>
  <c r="Z308" i="88"/>
  <c r="AD309" i="88"/>
  <c r="Z309" i="88"/>
  <c r="AD310" i="88"/>
  <c r="Z310" i="88"/>
  <c r="AD311" i="88"/>
  <c r="Z311" i="88"/>
  <c r="AD312" i="88"/>
  <c r="Z312" i="88"/>
  <c r="AD313" i="88"/>
  <c r="Z313" i="88"/>
  <c r="AD314" i="88"/>
  <c r="Z314" i="88"/>
  <c r="AD315" i="88"/>
  <c r="Z315" i="88"/>
  <c r="AD316" i="88"/>
  <c r="Z316" i="88"/>
  <c r="AD317" i="88"/>
  <c r="Z317" i="88"/>
  <c r="AD318" i="88"/>
  <c r="Z318" i="88"/>
  <c r="AD319" i="88"/>
  <c r="Z319" i="88"/>
  <c r="AD320" i="88"/>
  <c r="Z320" i="88"/>
  <c r="AD321" i="88"/>
  <c r="Z321" i="88"/>
  <c r="AD322" i="88"/>
  <c r="Z322" i="88"/>
  <c r="AD323" i="88"/>
  <c r="Z323" i="88"/>
  <c r="AD324" i="88"/>
  <c r="Z324" i="88"/>
  <c r="AD325" i="88"/>
  <c r="Z325" i="88"/>
  <c r="AD326" i="88"/>
  <c r="Z326" i="88"/>
  <c r="AD327" i="88"/>
  <c r="Z327" i="88"/>
  <c r="AD328" i="88"/>
  <c r="Z328" i="88"/>
  <c r="AD329" i="88"/>
  <c r="Z329" i="88"/>
  <c r="AD330" i="88"/>
  <c r="Z330" i="88"/>
  <c r="AD331" i="88"/>
  <c r="Z331" i="88"/>
  <c r="AD332" i="88"/>
  <c r="Z332" i="88"/>
  <c r="AD333" i="88"/>
  <c r="Z333" i="88"/>
  <c r="AD334" i="88"/>
  <c r="Z334" i="88"/>
  <c r="AD335" i="88"/>
  <c r="Z335" i="88"/>
  <c r="AD336" i="88"/>
  <c r="Z336" i="88"/>
  <c r="AD337" i="88"/>
  <c r="Z337" i="88"/>
  <c r="AD338" i="88"/>
  <c r="Z338" i="88"/>
  <c r="AD339" i="88"/>
  <c r="Z339" i="88"/>
  <c r="AD340" i="88"/>
  <c r="Z340" i="88"/>
  <c r="AD341" i="88"/>
  <c r="Z341" i="88"/>
  <c r="AD342" i="88"/>
  <c r="Z342" i="88"/>
  <c r="AD343" i="88"/>
  <c r="Z343" i="88"/>
  <c r="AD344" i="88"/>
  <c r="Z344" i="88"/>
  <c r="AD345" i="88"/>
  <c r="Z345" i="88"/>
  <c r="AD346" i="88"/>
  <c r="Z346" i="88"/>
  <c r="AD347" i="88"/>
  <c r="Z347" i="88"/>
  <c r="AD348" i="88"/>
  <c r="Z348" i="88"/>
  <c r="AD349" i="88"/>
  <c r="Z349" i="88"/>
  <c r="AD350" i="88"/>
  <c r="Z350" i="88"/>
  <c r="AD351" i="88"/>
  <c r="Z351" i="88"/>
  <c r="AD352" i="88"/>
  <c r="Z352" i="88"/>
  <c r="AD353" i="88"/>
  <c r="Z353" i="88"/>
  <c r="AD354" i="88"/>
  <c r="Z354" i="88"/>
  <c r="AD355" i="88"/>
  <c r="Z355" i="88"/>
  <c r="AD356" i="88"/>
  <c r="Z356" i="88"/>
  <c r="AD357" i="88"/>
  <c r="Z357" i="88"/>
  <c r="AD358" i="88"/>
  <c r="Z358" i="88"/>
  <c r="AD359" i="88"/>
  <c r="Z359" i="88"/>
  <c r="AD360" i="88"/>
  <c r="Z360" i="88"/>
  <c r="AD361" i="88"/>
  <c r="Z361" i="88"/>
  <c r="AD362" i="88"/>
  <c r="Z362" i="88"/>
  <c r="AD363" i="88"/>
  <c r="Z363" i="88"/>
  <c r="AD364" i="88"/>
  <c r="Z364" i="88"/>
  <c r="AD365" i="88"/>
  <c r="Z365" i="88"/>
  <c r="AD366" i="88"/>
  <c r="Z366" i="88"/>
  <c r="AD367" i="88"/>
  <c r="Z367" i="88"/>
  <c r="AD368" i="88"/>
  <c r="Z368" i="88"/>
  <c r="AD369" i="88"/>
  <c r="Z369" i="88"/>
  <c r="AD370" i="88"/>
  <c r="Z370" i="88"/>
  <c r="AD371" i="88"/>
  <c r="Z371" i="88"/>
  <c r="AD372" i="88"/>
  <c r="Z372" i="88"/>
  <c r="AD373" i="88"/>
  <c r="Z373" i="88"/>
  <c r="AD374" i="88"/>
  <c r="Z374" i="88"/>
  <c r="AD375" i="88"/>
  <c r="Z375" i="88"/>
  <c r="AD376" i="88"/>
  <c r="Z376" i="88"/>
  <c r="AD377" i="88"/>
  <c r="Z377" i="88"/>
  <c r="AD378" i="88"/>
  <c r="Z378" i="88"/>
  <c r="AD379" i="88"/>
  <c r="Z379" i="88"/>
  <c r="AD380" i="88"/>
  <c r="Z380" i="88"/>
  <c r="AD381" i="88"/>
  <c r="Z381" i="88"/>
  <c r="AD382" i="88"/>
  <c r="Z382" i="88"/>
  <c r="AD383" i="88"/>
  <c r="Z383" i="88"/>
  <c r="AD384" i="88"/>
  <c r="Z384" i="88"/>
  <c r="AD385" i="88"/>
  <c r="Z385" i="88"/>
  <c r="AD386" i="88"/>
  <c r="Z386" i="88"/>
  <c r="AD387" i="88"/>
  <c r="Z387" i="88"/>
  <c r="AD388" i="88"/>
  <c r="Z388" i="88"/>
  <c r="AD389" i="88"/>
  <c r="Z389" i="88"/>
  <c r="AD390" i="88"/>
  <c r="Z390" i="88"/>
  <c r="AD391" i="88"/>
  <c r="Z391" i="88"/>
  <c r="AD392" i="88"/>
  <c r="Z392" i="88"/>
  <c r="AD393" i="88"/>
  <c r="Z393" i="88"/>
  <c r="AD394" i="88"/>
  <c r="Z394" i="88"/>
  <c r="AD395" i="88"/>
  <c r="Z395" i="88"/>
  <c r="AD396" i="88"/>
  <c r="Z396" i="88"/>
  <c r="AD397" i="88"/>
  <c r="Z397" i="88"/>
  <c r="AD398" i="88"/>
  <c r="Z398" i="88"/>
  <c r="AD399" i="88"/>
  <c r="Z399" i="88"/>
  <c r="AD400" i="88"/>
  <c r="Z400" i="88"/>
  <c r="AD401" i="88"/>
  <c r="Z401" i="88"/>
  <c r="AD402" i="88"/>
  <c r="Z402" i="88"/>
  <c r="AD403" i="88"/>
  <c r="Z403" i="88"/>
  <c r="AD404" i="88"/>
  <c r="Z404" i="88"/>
  <c r="AD405" i="88"/>
  <c r="Z405" i="88"/>
  <c r="AD406" i="88"/>
  <c r="Z406" i="88"/>
  <c r="AD407" i="88"/>
  <c r="Z407" i="88"/>
  <c r="AD408" i="88"/>
  <c r="Z408" i="88"/>
  <c r="AD409" i="88"/>
  <c r="Z409" i="88"/>
  <c r="AD410" i="88"/>
  <c r="Z410" i="88"/>
  <c r="AD411" i="88"/>
  <c r="Z411" i="88"/>
  <c r="AD412" i="88"/>
  <c r="Z412" i="88"/>
  <c r="AD413" i="88"/>
  <c r="Z413" i="88"/>
  <c r="AD414" i="88"/>
  <c r="Z414" i="88"/>
  <c r="AD415" i="88"/>
  <c r="Z415" i="88"/>
  <c r="AD416" i="88"/>
  <c r="Z416" i="88"/>
  <c r="AD417" i="88"/>
  <c r="Z417" i="88"/>
  <c r="AD418" i="88"/>
  <c r="Z418" i="88"/>
  <c r="AD419" i="88"/>
  <c r="Z419" i="88"/>
  <c r="AD420" i="88"/>
  <c r="Z420" i="88"/>
  <c r="AD421" i="88"/>
  <c r="Z421" i="88"/>
  <c r="AD422" i="88"/>
  <c r="Z422" i="88"/>
  <c r="AD423" i="88"/>
  <c r="Z423" i="88"/>
  <c r="AD424" i="88"/>
  <c r="Z424" i="88"/>
  <c r="AD425" i="88"/>
  <c r="Z425" i="88"/>
  <c r="AD426" i="88"/>
  <c r="Z426" i="88"/>
  <c r="AD427" i="88"/>
  <c r="Z427" i="88"/>
  <c r="AD428" i="88"/>
  <c r="Z428" i="88"/>
  <c r="AD429" i="88"/>
  <c r="Z429" i="88"/>
  <c r="AD430" i="88"/>
  <c r="Z430" i="88"/>
  <c r="AD431" i="88"/>
  <c r="Z431" i="88"/>
  <c r="AD432" i="88"/>
  <c r="Z432" i="88"/>
  <c r="AD433" i="88"/>
  <c r="Z433" i="88"/>
  <c r="AD434" i="88"/>
  <c r="Z434" i="88"/>
  <c r="AD435" i="88"/>
  <c r="Z435" i="88"/>
  <c r="AD436" i="88"/>
  <c r="Z436" i="88"/>
  <c r="AD437" i="88"/>
  <c r="Z437" i="88"/>
  <c r="AD438" i="88"/>
  <c r="Z438" i="88"/>
  <c r="AD439" i="88"/>
  <c r="Z439" i="88"/>
  <c r="AD440" i="88"/>
  <c r="Z440" i="88"/>
  <c r="AD441" i="88"/>
  <c r="Z441" i="88"/>
  <c r="AD442" i="88"/>
  <c r="Z442" i="88"/>
  <c r="AD443" i="88"/>
  <c r="Z443" i="88"/>
  <c r="AD444" i="88"/>
  <c r="Z444" i="88"/>
  <c r="AD445" i="88"/>
  <c r="Z445" i="88"/>
  <c r="AD446" i="88"/>
  <c r="Z446" i="88"/>
  <c r="AD447" i="88"/>
  <c r="Z447" i="88"/>
  <c r="AD448" i="88"/>
  <c r="Z448" i="88"/>
  <c r="AD449" i="88"/>
  <c r="Z449" i="88"/>
  <c r="AD450" i="88"/>
  <c r="Z450" i="88"/>
  <c r="AD451" i="88"/>
  <c r="Z451" i="88"/>
  <c r="AD452" i="88"/>
  <c r="Z452" i="88"/>
  <c r="AD453" i="88"/>
  <c r="Z453" i="88"/>
  <c r="AD454" i="88"/>
  <c r="Z454" i="88"/>
  <c r="AD455" i="88"/>
  <c r="Z455" i="88"/>
  <c r="AD456" i="88"/>
  <c r="Z456" i="88"/>
  <c r="AD457" i="88"/>
  <c r="Z457" i="88"/>
  <c r="AD458" i="88"/>
  <c r="Z458" i="88"/>
  <c r="AD459" i="88"/>
  <c r="Z459" i="88"/>
  <c r="AD460" i="88"/>
  <c r="Z460" i="88"/>
  <c r="AD461" i="88"/>
  <c r="Z461" i="88"/>
  <c r="AD462" i="88"/>
  <c r="Z462" i="88"/>
  <c r="AD463" i="88"/>
  <c r="Z463" i="88"/>
  <c r="AD464" i="88"/>
  <c r="Z464" i="88"/>
  <c r="AD465" i="88"/>
  <c r="Z465" i="88"/>
  <c r="AD466" i="88"/>
  <c r="Z466" i="88"/>
  <c r="AD467" i="88"/>
  <c r="Z467" i="88"/>
  <c r="AD468" i="88"/>
  <c r="Z468" i="88"/>
  <c r="AD469" i="88"/>
  <c r="Z469" i="88"/>
  <c r="AD470" i="88"/>
  <c r="Z470" i="88"/>
  <c r="AD471" i="88"/>
  <c r="Z471" i="88"/>
  <c r="AD472" i="88"/>
  <c r="Z472" i="88"/>
  <c r="AD473" i="88"/>
  <c r="Z473" i="88"/>
  <c r="AD474" i="88"/>
  <c r="Z474" i="88"/>
  <c r="AD475" i="88"/>
  <c r="Z475" i="88"/>
  <c r="AD476" i="88"/>
  <c r="Z476" i="88"/>
  <c r="AD477" i="88"/>
  <c r="Z477" i="88"/>
  <c r="AD478" i="88"/>
  <c r="Z478" i="88"/>
  <c r="AD479" i="88"/>
  <c r="Z479" i="88"/>
  <c r="AD480" i="88"/>
  <c r="Z480" i="88"/>
  <c r="AD481" i="88"/>
  <c r="Z481" i="88"/>
  <c r="AD482" i="88"/>
  <c r="Z482" i="88"/>
  <c r="AD483" i="88"/>
  <c r="Z483" i="88"/>
  <c r="AD484" i="88"/>
  <c r="Z484" i="88"/>
  <c r="AD485" i="88"/>
  <c r="Z485" i="88"/>
  <c r="AD486" i="88"/>
  <c r="Z486" i="88"/>
  <c r="AD487" i="88"/>
  <c r="Z487" i="88"/>
  <c r="AD488" i="88"/>
  <c r="Z488" i="88"/>
  <c r="AD489" i="88"/>
  <c r="Z489" i="88"/>
  <c r="AD490" i="88"/>
  <c r="Z490" i="88"/>
  <c r="AD491" i="88"/>
  <c r="Z491" i="88"/>
  <c r="AD492" i="88"/>
  <c r="Z492" i="88"/>
  <c r="AD493" i="88"/>
  <c r="Z493" i="88"/>
  <c r="AD494" i="88"/>
  <c r="Z494" i="88"/>
  <c r="AD495" i="88"/>
  <c r="Z495" i="88"/>
  <c r="AD496" i="88"/>
  <c r="Z496" i="88"/>
  <c r="AD497" i="88"/>
  <c r="Z497" i="88"/>
  <c r="AD498" i="88"/>
  <c r="Z498" i="88"/>
  <c r="AD499" i="88"/>
  <c r="Z499" i="88"/>
  <c r="AD500" i="88"/>
  <c r="Z500" i="88"/>
  <c r="AD501" i="88"/>
  <c r="Z501" i="88"/>
  <c r="AD502" i="88"/>
  <c r="Z502" i="88"/>
  <c r="AD503" i="88"/>
  <c r="Z503" i="88"/>
  <c r="AD504" i="88"/>
  <c r="Z504" i="88"/>
  <c r="AD505" i="88"/>
  <c r="Z505" i="88"/>
  <c r="F7" i="18"/>
  <c r="AB8" i="82"/>
  <c r="X8" i="82"/>
  <c r="AB7" i="82"/>
  <c r="X7" i="82"/>
  <c r="J7" i="18"/>
</calcChain>
</file>

<file path=xl/sharedStrings.xml><?xml version="1.0" encoding="utf-8"?>
<sst xmlns="http://schemas.openxmlformats.org/spreadsheetml/2006/main" count="38391" uniqueCount="572">
  <si>
    <t>Grupamento de Atividades Econômicas e Seção CNAE 2.0</t>
  </si>
  <si>
    <t>Mês/Ano* (Maio/2020) - sem ajuste</t>
  </si>
  <si>
    <t>Acumulado no Ano - com ajuste</t>
  </si>
  <si>
    <t>Admissões</t>
  </si>
  <si>
    <t>Desligamentos</t>
  </si>
  <si>
    <t>Saldos</t>
  </si>
  <si>
    <t>Variação Relativa (%)</t>
  </si>
  <si>
    <t>Total</t>
  </si>
  <si>
    <t>Agricultura, pecuária, produção florestal, pesca e aquicultura</t>
  </si>
  <si>
    <t>Indústria geral</t>
  </si>
  <si>
    <t>Indústrias Extrativas</t>
  </si>
  <si>
    <t>Indústrias de Transformação</t>
  </si>
  <si>
    <t>Eletricidade e Gás</t>
  </si>
  <si>
    <t>Água, Esgoto, Atividades de Gestão de Resíduos e Descontaminação</t>
  </si>
  <si>
    <t>Construção</t>
  </si>
  <si>
    <t>Comércio; reparação de veículos automotores e motocicletas</t>
  </si>
  <si>
    <t>Serviços</t>
  </si>
  <si>
    <t>Transporte, armazenagem e correio</t>
  </si>
  <si>
    <t>Alojamento e alimentação</t>
  </si>
  <si>
    <t>Informação, comunicação e atividades financeiras, imobiliárias, profissionais e administrativas</t>
  </si>
  <si>
    <t>Informação e Comunicação</t>
  </si>
  <si>
    <t>Atividades Financeiras, de Seguros e Serviços Relacionados</t>
  </si>
  <si>
    <t>Atividades Imobiliárias</t>
  </si>
  <si>
    <t>Atividades Profissionais, Científicas e Técnicas</t>
  </si>
  <si>
    <t>Atividades Administrativas e Serviços Complementares</t>
  </si>
  <si>
    <t>Administração pública, defesa e seguridade social, educação, saúde humana e serviços sociais</t>
  </si>
  <si>
    <t>Administração Pública, Defesa e Seguridade Social</t>
  </si>
  <si>
    <t>Educação</t>
  </si>
  <si>
    <t>Saúde Humana e Serviços Sociais</t>
  </si>
  <si>
    <t>Serviços domésticos</t>
  </si>
  <si>
    <t>Outros serviços</t>
  </si>
  <si>
    <t>Artes, Cultura, Esporte e Recreação</t>
  </si>
  <si>
    <t>Outras Atividades de Serviços</t>
  </si>
  <si>
    <t>Organismos Internacionais e Outras Instituições Extraterritoriais</t>
  </si>
  <si>
    <t>Não identificado</t>
  </si>
  <si>
    <t>---</t>
  </si>
  <si>
    <t>Fonte: Novo Caged – SEPRT/ME.</t>
  </si>
  <si>
    <t>* A variação mensal do emprego toma como referência o estoque do mês anterior, sem ajustes.</t>
  </si>
  <si>
    <t>** Resultados acrescidos dos ajustes; a variação relativa toma como referência os estoques com ajustes do mês atual e do mesmo mês do ano anterior.</t>
  </si>
  <si>
    <t>TABELA 2 - ADMISSÕES, DESLIGAMENTOS E SALDO POR NÍVEL GEOGRÁFICO - MAIO DE 2020</t>
  </si>
  <si>
    <t>Região e UF</t>
  </si>
  <si>
    <t>Brasil</t>
  </si>
  <si>
    <t>Rio Grande do Sul</t>
  </si>
  <si>
    <t>TABELA 3 - ADMISSÕES, DESLIGAMENTOS E SALDO POR MUNICÍPIO - MAIO DE 2020</t>
  </si>
  <si>
    <t>UF</t>
  </si>
  <si>
    <t>Código do Município</t>
  </si>
  <si>
    <t>Município</t>
  </si>
  <si>
    <t>RS</t>
  </si>
  <si>
    <t>Rs-Acegua</t>
  </si>
  <si>
    <t>Rs-Agua Santa</t>
  </si>
  <si>
    <t>Rs-Agudo</t>
  </si>
  <si>
    <t>Rs-Ajuricaba</t>
  </si>
  <si>
    <t>Rs-Alecrim</t>
  </si>
  <si>
    <t>Rs-Alegrete</t>
  </si>
  <si>
    <t>Rs-Alegria</t>
  </si>
  <si>
    <t>Rs-Almirante Tamandare do Sul</t>
  </si>
  <si>
    <t>Rs-Alpestre</t>
  </si>
  <si>
    <t>Rs-Alto Alegre</t>
  </si>
  <si>
    <t>Rs-Alto Feliz</t>
  </si>
  <si>
    <t>Rs-Alvorada</t>
  </si>
  <si>
    <t>Rs-Amaral Ferrador</t>
  </si>
  <si>
    <t>Rs-Ametista do Sul</t>
  </si>
  <si>
    <t>Rs-Andre da Rocha</t>
  </si>
  <si>
    <t>Rs-Anta Gorda</t>
  </si>
  <si>
    <t>Rs-Antonio Prado</t>
  </si>
  <si>
    <t>Rs-Arambare</t>
  </si>
  <si>
    <t>Rs-Ararica</t>
  </si>
  <si>
    <t>Rs-Aratiba</t>
  </si>
  <si>
    <t>Rs-Arroio do Meio</t>
  </si>
  <si>
    <t>Rs-Arroio do Sal</t>
  </si>
  <si>
    <t>Rs-Arroio do Padre</t>
  </si>
  <si>
    <t>Rs-Arroio dos Ratos</t>
  </si>
  <si>
    <t>Rs-Arroio do Tigre</t>
  </si>
  <si>
    <t>Rs-Arroio Grande</t>
  </si>
  <si>
    <t>Rs-Arvorezinha</t>
  </si>
  <si>
    <t>Rs-Augusto Pestana</t>
  </si>
  <si>
    <t>Rs-Aurea</t>
  </si>
  <si>
    <t>Rs-Bage</t>
  </si>
  <si>
    <t>Rs-Balneario Pinhal</t>
  </si>
  <si>
    <t>Rs-Barao</t>
  </si>
  <si>
    <t>Rs-Barao de Cotegipe</t>
  </si>
  <si>
    <t>Rs-Barao do Triunfo</t>
  </si>
  <si>
    <t>Rs-Barracao</t>
  </si>
  <si>
    <t>Rs-Barra do Guarita</t>
  </si>
  <si>
    <t>Rs-Barra do Quarai</t>
  </si>
  <si>
    <t>Rs-Barra do Ribeiro</t>
  </si>
  <si>
    <t>Rs-Barra do Rio Azul</t>
  </si>
  <si>
    <t>Rs-Barra Funda</t>
  </si>
  <si>
    <t>Rs-Barros Cassal</t>
  </si>
  <si>
    <t>Rs-Benjamin Constant do Sul</t>
  </si>
  <si>
    <t>Rs-Bento Goncalves</t>
  </si>
  <si>
    <t>Rs-Boa Vista das Missoes</t>
  </si>
  <si>
    <t>Rs-Boa Vista do Burica</t>
  </si>
  <si>
    <t>Rs-Boa Vista do Cadeado</t>
  </si>
  <si>
    <t>Rs-Boa Vista do Incra</t>
  </si>
  <si>
    <t>Rs-Boa Vista do Sul</t>
  </si>
  <si>
    <t>Rs-Bom Jesus</t>
  </si>
  <si>
    <t>Rs-Bom Principio</t>
  </si>
  <si>
    <t>Rs-Bom Progresso</t>
  </si>
  <si>
    <t>Rs-Bom Retiro do Sul</t>
  </si>
  <si>
    <t>Rs-Boqueirao do Leao</t>
  </si>
  <si>
    <t>Rs-Bossoroca</t>
  </si>
  <si>
    <t>Rs-Bozano</t>
  </si>
  <si>
    <t>Rs-Braga</t>
  </si>
  <si>
    <t>Rs-Brochier</t>
  </si>
  <si>
    <t>Rs-Butia</t>
  </si>
  <si>
    <t>Rs-Cacapava do Sul</t>
  </si>
  <si>
    <t>Rs-Cacequi</t>
  </si>
  <si>
    <t>Rs-Cachoeira do Sul</t>
  </si>
  <si>
    <t>Rs-Cachoeirinha</t>
  </si>
  <si>
    <t>Rs-Cacique Doble</t>
  </si>
  <si>
    <t>Rs-Caibate</t>
  </si>
  <si>
    <t>Rs-Caicara</t>
  </si>
  <si>
    <t>Rs-Camaqua</t>
  </si>
  <si>
    <t>Rs-Camargo</t>
  </si>
  <si>
    <t>Rs-Cambara do Sul</t>
  </si>
  <si>
    <t>Rs-Campestre da Serra</t>
  </si>
  <si>
    <t>Rs-Campina das Missoes</t>
  </si>
  <si>
    <t>Rs-Campinas do Sul</t>
  </si>
  <si>
    <t>Rs-Campo Bom</t>
  </si>
  <si>
    <t>Rs-Campo Novo</t>
  </si>
  <si>
    <t>Rs-Campos Borges</t>
  </si>
  <si>
    <t>Rs-Candelaria</t>
  </si>
  <si>
    <t>Rs-Candido Godoi</t>
  </si>
  <si>
    <t>Rs-Candiota</t>
  </si>
  <si>
    <t>Rs-Canela</t>
  </si>
  <si>
    <t>Rs-Cangucu</t>
  </si>
  <si>
    <t>Rs-Canoas</t>
  </si>
  <si>
    <t>Rs-Canudos do Vale</t>
  </si>
  <si>
    <t>Rs-Capao Bonito do Sul</t>
  </si>
  <si>
    <t>Rs-Capao da Canoa</t>
  </si>
  <si>
    <t>Rs-Capao do Cipo</t>
  </si>
  <si>
    <t>Rs-Capao do Leao</t>
  </si>
  <si>
    <t>Rs-Capivari do Sul</t>
  </si>
  <si>
    <t>Rs-Capela de Santana</t>
  </si>
  <si>
    <t>Rs-Capitao</t>
  </si>
  <si>
    <t>Rs-Carazinho</t>
  </si>
  <si>
    <t>Rs-Caraa</t>
  </si>
  <si>
    <t>Rs-Carlos Barbosa</t>
  </si>
  <si>
    <t>Rs-Carlos Gomes</t>
  </si>
  <si>
    <t>Rs-Casca</t>
  </si>
  <si>
    <t>Rs-Caseiros</t>
  </si>
  <si>
    <t>Rs-Catuipe</t>
  </si>
  <si>
    <t>Rs-Caxias do Sul</t>
  </si>
  <si>
    <t>Rs-Centenario</t>
  </si>
  <si>
    <t>Rs-Cerrito</t>
  </si>
  <si>
    <t>Rs-Cerro Branco</t>
  </si>
  <si>
    <t>Rs-Cerro Grande</t>
  </si>
  <si>
    <t>Rs-Cerro Grande do Sul</t>
  </si>
  <si>
    <t>Rs-Cerro Largo</t>
  </si>
  <si>
    <t>Rs-Chapada</t>
  </si>
  <si>
    <t>Rs-Charqueadas</t>
  </si>
  <si>
    <t>Rs-Charrua</t>
  </si>
  <si>
    <t>Rs-Chiapeta</t>
  </si>
  <si>
    <t>Rs-Chui</t>
  </si>
  <si>
    <t>Rs-Chuvisca</t>
  </si>
  <si>
    <t>Rs-Cidreira</t>
  </si>
  <si>
    <t>Rs-Ciriaco</t>
  </si>
  <si>
    <t>Rs-Colinas</t>
  </si>
  <si>
    <t>Rs-Colorado</t>
  </si>
  <si>
    <t>Rs-Condor</t>
  </si>
  <si>
    <t>Rs-Constantina</t>
  </si>
  <si>
    <t>Rs-Coqueiro Baixo</t>
  </si>
  <si>
    <t>Rs-Coqueiros do Sul</t>
  </si>
  <si>
    <t>Rs-Coronel Barros</t>
  </si>
  <si>
    <t>Rs-Coronel Bicaco</t>
  </si>
  <si>
    <t>Rs-Coronel Pilar</t>
  </si>
  <si>
    <t>Rs-Cotipora</t>
  </si>
  <si>
    <t>Rs-Coxilha</t>
  </si>
  <si>
    <t>Rs-Crissiumal</t>
  </si>
  <si>
    <t>Rs-Cristal</t>
  </si>
  <si>
    <t>Rs-Cristal do Sul</t>
  </si>
  <si>
    <t>Rs-Cruz Alta</t>
  </si>
  <si>
    <t>Rs-Cruzaltense</t>
  </si>
  <si>
    <t>Rs-Cruzeiro do Sul</t>
  </si>
  <si>
    <t>Rs-David Canabarro</t>
  </si>
  <si>
    <t>Rs-Derrubadas</t>
  </si>
  <si>
    <t>Rs-Dezesseis de Novembro</t>
  </si>
  <si>
    <t>Rs-Dilermando de Aguiar</t>
  </si>
  <si>
    <t>Rs-Dois Irmaos</t>
  </si>
  <si>
    <t>Rs-Dois Irmaos das Missoes</t>
  </si>
  <si>
    <t>Rs-Dois Lajeados</t>
  </si>
  <si>
    <t>Rs-Dom Feliciano</t>
  </si>
  <si>
    <t>Rs-Dom Pedro de Alcantara</t>
  </si>
  <si>
    <t>Rs-Dom Pedrito</t>
  </si>
  <si>
    <t>Rs-Dona Francisca</t>
  </si>
  <si>
    <t>Rs-Doutor Mauricio Cardoso</t>
  </si>
  <si>
    <t>Rs-Doutor Ricardo</t>
  </si>
  <si>
    <t>Rs-Eldorado do Sul</t>
  </si>
  <si>
    <t>Rs-Encantado</t>
  </si>
  <si>
    <t>Rs-Encruzilhada do Sul</t>
  </si>
  <si>
    <t>Rs-Engenho Velho</t>
  </si>
  <si>
    <t>Rs-Entre-Ijuis</t>
  </si>
  <si>
    <t>Rs-Entre Rios do Sul</t>
  </si>
  <si>
    <t>Rs-Erebango</t>
  </si>
  <si>
    <t>Rs-Erechim</t>
  </si>
  <si>
    <t>Rs-Ernestina</t>
  </si>
  <si>
    <t>Rs-Herval</t>
  </si>
  <si>
    <t>Rs-Erval Grande</t>
  </si>
  <si>
    <t>Rs-Erval Seco</t>
  </si>
  <si>
    <t>Rs-Esmeralda</t>
  </si>
  <si>
    <t>Rs-Esperanca do Sul</t>
  </si>
  <si>
    <t>Rs-Espumoso</t>
  </si>
  <si>
    <t>Rs-Estacao</t>
  </si>
  <si>
    <t>Rs-Estancia Velha</t>
  </si>
  <si>
    <t>Rs-Esteio</t>
  </si>
  <si>
    <t>Rs-Estrela</t>
  </si>
  <si>
    <t>Rs-Estrela Velha</t>
  </si>
  <si>
    <t>Rs-Eugenio de Castro</t>
  </si>
  <si>
    <t>Rs-Fagundes Varela</t>
  </si>
  <si>
    <t>Rs-Farroupilha</t>
  </si>
  <si>
    <t>Rs-Faxinal do Soturno</t>
  </si>
  <si>
    <t>Rs-Faxinalzinho</t>
  </si>
  <si>
    <t>Rs-Fazenda Vilanova</t>
  </si>
  <si>
    <t>Rs-Feliz</t>
  </si>
  <si>
    <t>Rs-Flores da Cunha</t>
  </si>
  <si>
    <t>Rs-Floriano Peixoto</t>
  </si>
  <si>
    <t>Rs-Fontoura Xavier</t>
  </si>
  <si>
    <t>Rs-Formigueiro</t>
  </si>
  <si>
    <t>Rs-Forquetinha</t>
  </si>
  <si>
    <t>Rs-Fortaleza dos Valos</t>
  </si>
  <si>
    <t>Rs-Frederico Westphalen</t>
  </si>
  <si>
    <t>Rs-Garibaldi</t>
  </si>
  <si>
    <t>Rs-Garruchos</t>
  </si>
  <si>
    <t>Rs-Gaurama</t>
  </si>
  <si>
    <t>Rs-General Camara</t>
  </si>
  <si>
    <t>Rs-Gentil</t>
  </si>
  <si>
    <t>Rs-Getulio Vargas</t>
  </si>
  <si>
    <t>Rs-Girua</t>
  </si>
  <si>
    <t>Rs-Glorinha</t>
  </si>
  <si>
    <t>Rs-Gramado</t>
  </si>
  <si>
    <t>Rs-Gramado dos Loureiros</t>
  </si>
  <si>
    <t>Rs-Gramado Xavier</t>
  </si>
  <si>
    <t>Rs-Gravatai</t>
  </si>
  <si>
    <t>Rs-Guabiju</t>
  </si>
  <si>
    <t>Rs-Guaiba</t>
  </si>
  <si>
    <t>Rs-Guapore</t>
  </si>
  <si>
    <t>Rs-Guarani das Missoes</t>
  </si>
  <si>
    <t>Rs-Harmonia</t>
  </si>
  <si>
    <t>Rs-Herveiras</t>
  </si>
  <si>
    <t>Rs-Horizontina</t>
  </si>
  <si>
    <t>Rs-Hulha Negra</t>
  </si>
  <si>
    <t>Rs-Humaita</t>
  </si>
  <si>
    <t>Rs-Ibarama</t>
  </si>
  <si>
    <t>Rs-Ibiaca</t>
  </si>
  <si>
    <t>Rs-Ibiraiaras</t>
  </si>
  <si>
    <t>Rs-Ibirapuita</t>
  </si>
  <si>
    <t>Rs-Ibiruba</t>
  </si>
  <si>
    <t>Rs-Igrejinha</t>
  </si>
  <si>
    <t>Rs-Ijui</t>
  </si>
  <si>
    <t>Rs-Ilopolis</t>
  </si>
  <si>
    <t>Rs-Imbe</t>
  </si>
  <si>
    <t>Rs-Imigrante</t>
  </si>
  <si>
    <t>Rs-Independencia</t>
  </si>
  <si>
    <t>Rs-Inhacora</t>
  </si>
  <si>
    <t>Rs-Ipe</t>
  </si>
  <si>
    <t>Rs-Ipiranga do Sul</t>
  </si>
  <si>
    <t>Rs-Irai</t>
  </si>
  <si>
    <t>Rs-Itaara</t>
  </si>
  <si>
    <t>Rs-Itacurubi</t>
  </si>
  <si>
    <t>Rs-Itapuca</t>
  </si>
  <si>
    <t>Rs-Itaqui</t>
  </si>
  <si>
    <t>Rs-Itati</t>
  </si>
  <si>
    <t>Rs-Itatiba do Sul</t>
  </si>
  <si>
    <t>Rs-Ivora</t>
  </si>
  <si>
    <t>Rs-Ivoti</t>
  </si>
  <si>
    <t>Rs-Jaboticaba</t>
  </si>
  <si>
    <t>Rs-Jacuizinho</t>
  </si>
  <si>
    <t>Rs-Jacutinga</t>
  </si>
  <si>
    <t>Rs-Jaguarao</t>
  </si>
  <si>
    <t>Rs-Jaguari</t>
  </si>
  <si>
    <t>Rs-Jaquirana</t>
  </si>
  <si>
    <t>Rs-Jari</t>
  </si>
  <si>
    <t>Rs-Joia</t>
  </si>
  <si>
    <t>Rs-Julio de Castilhos</t>
  </si>
  <si>
    <t>Rs-Lagoa Bonita do Sul</t>
  </si>
  <si>
    <t>Rs-Lagoao</t>
  </si>
  <si>
    <t>Rs-Lagoa dos Tres Cantos</t>
  </si>
  <si>
    <t>Rs-Lagoa Vermelha</t>
  </si>
  <si>
    <t>Rs-Lajeado</t>
  </si>
  <si>
    <t>Rs-Lajeado do Bugre</t>
  </si>
  <si>
    <t>Rs-Lavras do Sul</t>
  </si>
  <si>
    <t>Rs-Liberato Salzano</t>
  </si>
  <si>
    <t>Rs-Lindolfo Collor</t>
  </si>
  <si>
    <t>Rs-Linha Nova</t>
  </si>
  <si>
    <t>Rs-Machadinho</t>
  </si>
  <si>
    <t>Rs-Macambara</t>
  </si>
  <si>
    <t>Rs-Mampituba</t>
  </si>
  <si>
    <t>Rs-Manoel Viana</t>
  </si>
  <si>
    <t>Rs-Maquine</t>
  </si>
  <si>
    <t>Rs-Marata</t>
  </si>
  <si>
    <t>Rs-Marau</t>
  </si>
  <si>
    <t>Rs-Marcelino Ramos</t>
  </si>
  <si>
    <t>Rs-Mariana Pimentel</t>
  </si>
  <si>
    <t>Rs-Mariano Moro</t>
  </si>
  <si>
    <t>Rs-Marques de Souza</t>
  </si>
  <si>
    <t>Rs-Mata</t>
  </si>
  <si>
    <t>Rs-Mato Castelhano</t>
  </si>
  <si>
    <t>Rs-Mato Leitao</t>
  </si>
  <si>
    <t>Rs-Mato Queimado</t>
  </si>
  <si>
    <t>Rs-Maximiliano de Almeida</t>
  </si>
  <si>
    <t>Rs-Minas do Leao</t>
  </si>
  <si>
    <t>Rs-Miraguai</t>
  </si>
  <si>
    <t>Rs-Montauri</t>
  </si>
  <si>
    <t>Rs-Monte Alegre dos Campos</t>
  </si>
  <si>
    <t>Rs-Monte Belo do Sul</t>
  </si>
  <si>
    <t>Rs-Montenegro</t>
  </si>
  <si>
    <t>Rs-Mormaco</t>
  </si>
  <si>
    <t>Rs-Morrinhos do Sul</t>
  </si>
  <si>
    <t>Rs-Morro Redondo</t>
  </si>
  <si>
    <t>Rs-Morro Reuter</t>
  </si>
  <si>
    <t>Rs-Mostardas</t>
  </si>
  <si>
    <t>Rs-Mucum</t>
  </si>
  <si>
    <t>Rs-Muitos Capoes</t>
  </si>
  <si>
    <t>Rs-Muliterno</t>
  </si>
  <si>
    <t>Rs-Nao-Me-Toque</t>
  </si>
  <si>
    <t>Rs-Nicolau Vergueiro</t>
  </si>
  <si>
    <t>Rs-Nonoai</t>
  </si>
  <si>
    <t>Rs-Nova Alvorada</t>
  </si>
  <si>
    <t>Rs-Nova Araca</t>
  </si>
  <si>
    <t>Rs-Nova Bassano</t>
  </si>
  <si>
    <t>Rs-Nova Boa Vista</t>
  </si>
  <si>
    <t>Rs-Nova Brescia</t>
  </si>
  <si>
    <t>Rs-Nova Candelaria</t>
  </si>
  <si>
    <t>Rs-Nova Esperanca do Sul</t>
  </si>
  <si>
    <t>Rs-Nova Hartz</t>
  </si>
  <si>
    <t>Rs-Nova Padua</t>
  </si>
  <si>
    <t>Rs-Nova Palma</t>
  </si>
  <si>
    <t>Rs-Nova Petropolis</t>
  </si>
  <si>
    <t>Rs-Nova Prata</t>
  </si>
  <si>
    <t>Rs-Nova Ramada</t>
  </si>
  <si>
    <t>Rs-Nova Roma do Sul</t>
  </si>
  <si>
    <t>Rs-Nova Santa Rita</t>
  </si>
  <si>
    <t>Rs-Novo Cabrais</t>
  </si>
  <si>
    <t>Rs-Novo Hamburgo</t>
  </si>
  <si>
    <t>Rs-Novo Machado</t>
  </si>
  <si>
    <t>Rs-Novo Tiradentes</t>
  </si>
  <si>
    <t>Rs-Novo Xingu</t>
  </si>
  <si>
    <t>Rs-Novo Barreiro</t>
  </si>
  <si>
    <t>Rs-Osorio</t>
  </si>
  <si>
    <t>Rs-Paim Filho</t>
  </si>
  <si>
    <t>Rs-Palmares do Sul</t>
  </si>
  <si>
    <t>Rs-Palmeira das Missoes</t>
  </si>
  <si>
    <t>Rs-Palmitinho</t>
  </si>
  <si>
    <t>Rs-Panambi</t>
  </si>
  <si>
    <t>Rs-Pantano Grande</t>
  </si>
  <si>
    <t>Rs-Parai</t>
  </si>
  <si>
    <t>Rs-Paraiso do Sul</t>
  </si>
  <si>
    <t>Rs-Pareci Novo</t>
  </si>
  <si>
    <t>Rs-Parobe</t>
  </si>
  <si>
    <t>Rs-Passa Sete</t>
  </si>
  <si>
    <t>Rs-Passo do Sobrado</t>
  </si>
  <si>
    <t>Rs-Passo Fundo</t>
  </si>
  <si>
    <t>Rs-Paulo Bento</t>
  </si>
  <si>
    <t>Rs-Paverama</t>
  </si>
  <si>
    <t>Rs-Pedras Altas</t>
  </si>
  <si>
    <t>Rs-Pedro Osorio</t>
  </si>
  <si>
    <t>Rs-Pejucara</t>
  </si>
  <si>
    <t>Rs-Pelotas</t>
  </si>
  <si>
    <t>Rs-Picada Cafe</t>
  </si>
  <si>
    <t>Rs-Pinhal</t>
  </si>
  <si>
    <t>Rs-Pinhal da Serra</t>
  </si>
  <si>
    <t>Rs-Pinhal Grande</t>
  </si>
  <si>
    <t>Rs-Pinheirinho do Vale</t>
  </si>
  <si>
    <t>Rs-Pinheiro Machado</t>
  </si>
  <si>
    <t>Rs-Pinto Bandeira</t>
  </si>
  <si>
    <t>Rs-Pirapo</t>
  </si>
  <si>
    <t>Rs-Piratini</t>
  </si>
  <si>
    <t>Rs-Planalto</t>
  </si>
  <si>
    <t>Rs-Poco das Antas</t>
  </si>
  <si>
    <t>Rs-Pontao</t>
  </si>
  <si>
    <t>Rs-Ponte Preta</t>
  </si>
  <si>
    <t>Rs-Portao</t>
  </si>
  <si>
    <t>Rs-Porto Alegre</t>
  </si>
  <si>
    <t>Rs-Porto Lucena</t>
  </si>
  <si>
    <t>Rs-Porto Maua</t>
  </si>
  <si>
    <t>Rs-Porto Vera Cruz</t>
  </si>
  <si>
    <t>Rs-Porto Xavier</t>
  </si>
  <si>
    <t>Rs-Pouso Novo</t>
  </si>
  <si>
    <t>Rs-Presidente Lucena</t>
  </si>
  <si>
    <t>Rs-Progresso</t>
  </si>
  <si>
    <t>Rs-Protasio Alves</t>
  </si>
  <si>
    <t>Rs-Putinga</t>
  </si>
  <si>
    <t>Rs-Quarai</t>
  </si>
  <si>
    <t>Rs-Quatro Irmaos</t>
  </si>
  <si>
    <t>Rs-Quevedos</t>
  </si>
  <si>
    <t>Rs-Quinze de Novembro</t>
  </si>
  <si>
    <t>Rs-Redentora</t>
  </si>
  <si>
    <t>Rs-Relvado</t>
  </si>
  <si>
    <t>Rs-Restinga Seca</t>
  </si>
  <si>
    <t>Rs-Rio dos Indios</t>
  </si>
  <si>
    <t>Rs-Rio Grande</t>
  </si>
  <si>
    <t>Rs-Rio Pardo</t>
  </si>
  <si>
    <t>Rs-Riozinho</t>
  </si>
  <si>
    <t>Rs-Roca Sales</t>
  </si>
  <si>
    <t>Rs-Rodeio Bonito</t>
  </si>
  <si>
    <t>Rs-Rolador</t>
  </si>
  <si>
    <t>Rs-Rolante</t>
  </si>
  <si>
    <t>Rs-Ronda Alta</t>
  </si>
  <si>
    <t>Rs-Rondinha</t>
  </si>
  <si>
    <t>Rs-Roque Gonzales</t>
  </si>
  <si>
    <t>Rs-Rosario do Sul</t>
  </si>
  <si>
    <t>Rs-Sagrada Familia</t>
  </si>
  <si>
    <t>Rs-Saldanha Marinho</t>
  </si>
  <si>
    <t>Rs-Salto do Jacui</t>
  </si>
  <si>
    <t>Rs-Salvador das Missoes</t>
  </si>
  <si>
    <t>Rs-Salvador do Sul</t>
  </si>
  <si>
    <t>Rs-Sananduva</t>
  </si>
  <si>
    <t>Rs-Santa Barbara do Sul</t>
  </si>
  <si>
    <t>Rs-Santa Cecilia do Sul</t>
  </si>
  <si>
    <t>Rs-Santa Clara do Sul</t>
  </si>
  <si>
    <t>Rs-Santa Cruz do Sul</t>
  </si>
  <si>
    <t>Rs-Santa Maria</t>
  </si>
  <si>
    <t>Rs-Santa Maria do Herval</t>
  </si>
  <si>
    <t>Rs-Santa Margarida do Sul</t>
  </si>
  <si>
    <t>Rs-Santana da Boa Vista</t>
  </si>
  <si>
    <t>Rs-Santana do Livramento</t>
  </si>
  <si>
    <t>Rs-Santa Rosa</t>
  </si>
  <si>
    <t>Rs-Santa Tereza</t>
  </si>
  <si>
    <t>Rs-Santa Vitoria do Palmar</t>
  </si>
  <si>
    <t>Rs-Santiago</t>
  </si>
  <si>
    <t>Rs-Santo Angelo</t>
  </si>
  <si>
    <t>Rs-Santo Antonio do Palma</t>
  </si>
  <si>
    <t>Rs-Santo Antonio da Patrulha</t>
  </si>
  <si>
    <t>Rs-Santo Antonio das Missoes</t>
  </si>
  <si>
    <t>Rs-Santo Antonio do Planalto</t>
  </si>
  <si>
    <t>Rs-Santo Augusto</t>
  </si>
  <si>
    <t>Rs-Santo Cristo</t>
  </si>
  <si>
    <t>Rs-Santo Expedito do Sul</t>
  </si>
  <si>
    <t>Rs-Sao Borja</t>
  </si>
  <si>
    <t>Rs-Sao Domingos do Sul</t>
  </si>
  <si>
    <t>Rs-Sao Francisco de Assis</t>
  </si>
  <si>
    <t>Rs-Sao Francisco de Paula</t>
  </si>
  <si>
    <t>Rs-Sao Gabriel</t>
  </si>
  <si>
    <t>Rs-Sao Jeronimo</t>
  </si>
  <si>
    <t>Rs-Sao Joao da Urtiga</t>
  </si>
  <si>
    <t>Rs-Sao Joao do Polesine</t>
  </si>
  <si>
    <t>Rs-Sao Jorge</t>
  </si>
  <si>
    <t>Rs-Sao Jose das Missoes</t>
  </si>
  <si>
    <t>Rs-Sao Jose do Herval</t>
  </si>
  <si>
    <t>Rs-Sao Jose do Hortencio</t>
  </si>
  <si>
    <t>Rs-Sao Jose do Inhacora</t>
  </si>
  <si>
    <t>Rs-Sao Jose do Norte</t>
  </si>
  <si>
    <t>Rs-Sao Jose do Ouro</t>
  </si>
  <si>
    <t>Rs-Sao Jose do Sul</t>
  </si>
  <si>
    <t>Rs-Sao Jose dos Ausentes</t>
  </si>
  <si>
    <t>Rs-Sao Leopoldo</t>
  </si>
  <si>
    <t>Rs-Sao Lourenco do Sul</t>
  </si>
  <si>
    <t>Rs-Sao Luiz Gonzaga</t>
  </si>
  <si>
    <t>Rs-Sao Marcos</t>
  </si>
  <si>
    <t>Rs-Sao Martinho</t>
  </si>
  <si>
    <t>Rs-Sao Martinho da Serra</t>
  </si>
  <si>
    <t>Rs-Sao Miguel das Missoes</t>
  </si>
  <si>
    <t>Rs-Sao Nicolau</t>
  </si>
  <si>
    <t>Rs-Sao Paulo das Missoes</t>
  </si>
  <si>
    <t>Rs-Sao Pedro da Serra</t>
  </si>
  <si>
    <t>Rs-Sao Pedro das Missoes</t>
  </si>
  <si>
    <t>Rs-Sao Pedro do Butia</t>
  </si>
  <si>
    <t>Rs-Sao Pedro do Sul</t>
  </si>
  <si>
    <t>Rs-Sao Sebastiao do Cai</t>
  </si>
  <si>
    <t>Rs-Sao Sepe</t>
  </si>
  <si>
    <t>Rs-Sao Valentim</t>
  </si>
  <si>
    <t>Rs-Sao Valentim do Sul</t>
  </si>
  <si>
    <t>Rs-Sao Valerio do Sul</t>
  </si>
  <si>
    <t>Rs-Sao Vendelino</t>
  </si>
  <si>
    <t>Rs-Sao Vicente do Sul</t>
  </si>
  <si>
    <t>Rs-Sapiranga</t>
  </si>
  <si>
    <t>Rs-Sapucaia do Sul</t>
  </si>
  <si>
    <t>Rs-Sarandi</t>
  </si>
  <si>
    <t>Rs-Seberi</t>
  </si>
  <si>
    <t>Rs-Sede Nova</t>
  </si>
  <si>
    <t>Rs-Segredo</t>
  </si>
  <si>
    <t>Rs-Selbach</t>
  </si>
  <si>
    <t>Rs-Senador Salgado Filho</t>
  </si>
  <si>
    <t>Rs-Sentinela do Sul</t>
  </si>
  <si>
    <t>Rs-Serafina Correa</t>
  </si>
  <si>
    <t>Rs-Serio</t>
  </si>
  <si>
    <t>Rs-Sertao</t>
  </si>
  <si>
    <t>Rs-Sertao Santana</t>
  </si>
  <si>
    <t>Rs-Sete de Setembro</t>
  </si>
  <si>
    <t>Rs-Severiano de Almeida</t>
  </si>
  <si>
    <t>Rs-Silveira Martins</t>
  </si>
  <si>
    <t>Rs-Sinimbu</t>
  </si>
  <si>
    <t>Rs-Sobradinho</t>
  </si>
  <si>
    <t>Rs-Soledade</t>
  </si>
  <si>
    <t>Rs-Tabai</t>
  </si>
  <si>
    <t>Rs-Tapejara</t>
  </si>
  <si>
    <t>Rs-Tapera</t>
  </si>
  <si>
    <t>Rs-Tapes</t>
  </si>
  <si>
    <t>Rs-Taquara</t>
  </si>
  <si>
    <t>Rs-Taquari</t>
  </si>
  <si>
    <t>Rs-Taquarucu do Sul</t>
  </si>
  <si>
    <t>Rs-Tavares</t>
  </si>
  <si>
    <t>Rs-Tenente Portela</t>
  </si>
  <si>
    <t>Rs-Terra de Areia</t>
  </si>
  <si>
    <t>Rs-Teutonia</t>
  </si>
  <si>
    <t>Rs-Tio Hugo</t>
  </si>
  <si>
    <t>Rs-Tiradentes do Sul</t>
  </si>
  <si>
    <t>Rs-Toropi</t>
  </si>
  <si>
    <t>Rs-Torres</t>
  </si>
  <si>
    <t>Rs-Tramandai</t>
  </si>
  <si>
    <t>Rs-Travesseiro</t>
  </si>
  <si>
    <t>Rs-Tres Arroios</t>
  </si>
  <si>
    <t>Rs-Tres Cachoeiras</t>
  </si>
  <si>
    <t>Rs-Tres Coroas</t>
  </si>
  <si>
    <t>Rs-Tres de Maio</t>
  </si>
  <si>
    <t>Rs-Tres Forquilhas</t>
  </si>
  <si>
    <t>Rs-Tres Palmeiras</t>
  </si>
  <si>
    <t>Rs-Tres Passos</t>
  </si>
  <si>
    <t>Rs-Trindade do Sul</t>
  </si>
  <si>
    <t>Rs-Triunfo</t>
  </si>
  <si>
    <t>Rs-Tucunduva</t>
  </si>
  <si>
    <t>Rs-Tunas</t>
  </si>
  <si>
    <t>Rs-Tupanci do Sul</t>
  </si>
  <si>
    <t>Rs-Tupancireta</t>
  </si>
  <si>
    <t>Rs-Tupandi</t>
  </si>
  <si>
    <t>Rs-Tuparendi</t>
  </si>
  <si>
    <t>Rs-Turucu</t>
  </si>
  <si>
    <t>Rs-Ubiretama</t>
  </si>
  <si>
    <t>Rs-Uniao da Serra</t>
  </si>
  <si>
    <t>Rs-Unistalda</t>
  </si>
  <si>
    <t>Rs-Uruguaiana</t>
  </si>
  <si>
    <t>Rs-Vacaria</t>
  </si>
  <si>
    <t>Rs-Vale Verde</t>
  </si>
  <si>
    <t>Rs-Vale do Sol</t>
  </si>
  <si>
    <t>Rs-Vale Real</t>
  </si>
  <si>
    <t>Rs-Vanini</t>
  </si>
  <si>
    <t>Rs-Venancio Aires</t>
  </si>
  <si>
    <t>Rs-Vera Cruz</t>
  </si>
  <si>
    <t>Rs-Veranopolis</t>
  </si>
  <si>
    <t>Rs-Vespasiano Correa</t>
  </si>
  <si>
    <t>Rs-Viadutos</t>
  </si>
  <si>
    <t>Rs-Viamao</t>
  </si>
  <si>
    <t>Rs-Vicente Dutra</t>
  </si>
  <si>
    <t>Rs-Victor Graeff</t>
  </si>
  <si>
    <t>Rs-Vila Flores</t>
  </si>
  <si>
    <t>Rs-Vila Langaro</t>
  </si>
  <si>
    <t>Rs-Vila Maria</t>
  </si>
  <si>
    <t>Rs-Vila Nova do Sul</t>
  </si>
  <si>
    <t>Rs-Vista Alegre</t>
  </si>
  <si>
    <t>Rs-Vista Alegre do Prata</t>
  </si>
  <si>
    <t>Rs-Vista Gaucha</t>
  </si>
  <si>
    <t>Rs-Vitoria das Missoes</t>
  </si>
  <si>
    <t>Rs-Westfalia</t>
  </si>
  <si>
    <t>Rs-Xangri-La</t>
  </si>
  <si>
    <t>TABELA 4 - SALDO POR UNIDADE DA FEDERAÇÃO, GRUPAMENTO DE ATIVIDADES ECONÔMICAS E SEÇÃO CNAE 2.0 EM MAIO DE 2020 - SEM AJUSTES</t>
  </si>
  <si>
    <t>Estoque</t>
  </si>
  <si>
    <t>Janeiro/2020</t>
  </si>
  <si>
    <t>Fevereiro/2020</t>
  </si>
  <si>
    <t>Março/2020</t>
  </si>
  <si>
    <t>Abril/2020</t>
  </si>
  <si>
    <t>Maio/2020</t>
  </si>
  <si>
    <t>Junho/2020</t>
  </si>
  <si>
    <t>Julho/2020</t>
  </si>
  <si>
    <t>Agosto/2020</t>
  </si>
  <si>
    <t>Setembro/2020</t>
  </si>
  <si>
    <t>Outubro/2020</t>
  </si>
  <si>
    <t>Novembro/2020</t>
  </si>
  <si>
    <t>Dezembro/2020</t>
  </si>
  <si>
    <t>Estoque
1º de Janeiro</t>
  </si>
  <si>
    <t>Acumulado no Ano</t>
  </si>
  <si>
    <t>TABELA 7 - EVOLUÇÃO MENSAL DE ESTOQUE, ADMISSÕES, DESLIGAMENTOS E SALDO POR NÍVEL GEOGRÁFICO - SÉRIE SEM AJUSTES</t>
  </si>
  <si>
    <t>TABELA 7.1 - EVOLUÇÃO MENSAL DE ESTOQUE, ADMISSÕES, DESLIGAMENTOS E SALDO POR NÍVEL GEOGRÁFICO - SÉRIE COM AJUSTES</t>
  </si>
  <si>
    <t>TABELA 8 - EVOLUÇÃO MENSAL DE ESTOQUE, ADMISSÕES, DESLIGAMENTOS E SALDO POR MUNICÍPIO - SÉRIE SEM AJUSTES</t>
  </si>
  <si>
    <t xml:space="preserve">
UF</t>
  </si>
  <si>
    <t xml:space="preserve">
Código do Município</t>
  </si>
  <si>
    <t xml:space="preserve">
Município</t>
  </si>
  <si>
    <t xml:space="preserve">
Estoque
1º de Janeiro</t>
  </si>
  <si>
    <t xml:space="preserve">
Acumulado no Ano</t>
  </si>
  <si>
    <t>TABELA 8.1 - EVOLUÇÃO MENSAL DE ESTOQUE, ADMISSÕES, DESLIGAMENTOS E SALDO POR MUNICÍPIO - SÉRIE COM AJUSTES</t>
  </si>
  <si>
    <t>*** O estoque total considera os saldos não identificados.</t>
  </si>
  <si>
    <t>* O estoque total considera os saldos não identificados.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</si>
</sst>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#0.00"/>
    <numFmt numFmtId="165" formatCode="_(* #,##0.00_);_(* \(#,##0.00\);_(* \-??_);_(@_)"/>
    <numFmt numFmtId="166" formatCode="_(* #,##0.00_);_(* \(#,##0.00\);_(* &quot;-&quot;??_);_(@_)"/>
  </numFmts>
  <fonts count="3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SansSerif"/>
    </font>
    <font>
      <sz val="10"/>
      <name val="Arial"/>
      <family val="2"/>
    </font>
    <font>
      <sz val="10"/>
      <name val="MS Sans Serif"/>
      <family val="2"/>
      <charset val="1"/>
    </font>
    <font>
      <sz val="11"/>
      <name val="Arial"/>
      <family val="2"/>
    </font>
    <font>
      <sz val="10"/>
      <name val="Arial"/>
      <family val="2"/>
    </font>
    <font>
      <sz val="11"/>
      <color indexed="72"/>
      <name val="Arial"/>
      <family val="2"/>
    </font>
    <font>
      <sz val="10"/>
      <name val="Courier"/>
      <family val="3"/>
    </font>
    <font>
      <sz val="11"/>
      <color theme="1"/>
      <name val="Calibri"/>
      <family val="2"/>
      <scheme val="minor"/>
    </font>
    <font>
      <u/>
      <sz val="9"/>
      <color rgb="FF0000FF"/>
      <name val="Calibri"/>
      <family val="2"/>
      <scheme val="minor"/>
    </font>
    <font>
      <u/>
      <sz val="9"/>
      <color rgb="FF800080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0"/>
      <name val="Arial"/>
      <family val="2"/>
    </font>
    <font>
      <sz val="9"/>
      <name val="Arial"/>
      <family val="2"/>
    </font>
    <font>
      <b/>
      <sz val="11"/>
      <color theme="4" tint="-0.249977111117893"/>
      <name val="Arial"/>
      <family val="2"/>
    </font>
    <font>
      <b/>
      <sz val="12"/>
      <color theme="1" tint="0.34998626667073579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indexed="8"/>
      <name val="Arial"/>
      <family val="2"/>
    </font>
    <font>
      <sz val="9"/>
      <color indexed="8"/>
      <name val="Calibri"/>
      <family val="2"/>
    </font>
    <font>
      <b/>
      <sz val="11"/>
      <color theme="0"/>
      <name val="Calibri"/>
      <family val="2"/>
    </font>
    <font>
      <b/>
      <sz val="10.5"/>
      <color theme="0"/>
      <name val="Arial"/>
      <family val="2"/>
    </font>
    <font>
      <b/>
      <sz val="10"/>
      <color theme="3"/>
      <name val="Arial"/>
      <family val="2"/>
    </font>
    <font>
      <b/>
      <sz val="11"/>
      <color theme="3"/>
      <name val="Arial"/>
      <family val="2"/>
    </font>
    <font>
      <sz val="10"/>
      <color rgb="FF000000"/>
      <name val="Arial"/>
      <family val="2"/>
    </font>
    <font>
      <sz val="10"/>
      <color indexed="72"/>
      <name val="Arial"/>
      <family val="2"/>
    </font>
    <font>
      <b/>
      <sz val="11"/>
      <color theme="1"/>
      <name val="Arial"/>
      <family val="2"/>
    </font>
    <font>
      <sz val="9"/>
      <name val="Arial"/>
      <family val="2"/>
    </font>
    <font>
      <sz val="10"/>
      <color rgb="FFFF0000"/>
      <name val="Arial"/>
      <family val="2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-0.249977111117893"/>
        <bgColor indexed="64"/>
      </patternFill>
    </fill>
  </fills>
  <borders count="1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/>
      <bottom/>
      <diagonal/>
    </border>
    <border>
      <left style="thin">
        <color theme="0" tint="-0.14999847407452621"/>
      </left>
      <right/>
      <top style="thin">
        <color theme="0" tint="-0.14999847407452621"/>
      </top>
      <bottom/>
      <diagonal/>
    </border>
    <border>
      <left/>
      <right style="thin">
        <color theme="0" tint="-0.14999847407452621"/>
      </right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9847407452621"/>
      </left>
      <right style="thin">
        <color theme="0" tint="-0.14999847407452621"/>
      </right>
      <top/>
      <bottom style="thick">
        <color theme="0" tint="-0.14999847407452621"/>
      </bottom>
      <diagonal/>
    </border>
    <border>
      <left/>
      <right style="thin">
        <color theme="0" tint="-0.14999847407452621"/>
      </right>
      <top/>
      <bottom style="thick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 style="thick">
        <color theme="0" tint="-0.14999847407452621"/>
      </bottom>
      <diagonal/>
    </border>
    <border>
      <left style="thin">
        <color theme="0" tint="-0.14999847407452621"/>
      </left>
      <right style="thin">
        <color theme="0" tint="-0.14999847407452621"/>
      </right>
      <top style="thick">
        <color theme="0" tint="-0.14999847407452621"/>
      </top>
      <bottom/>
      <diagonal/>
    </border>
  </borders>
  <cellStyleXfs count="18">
    <xf numFmtId="0" fontId="0" fillId="0" borderId="0"/>
    <xf numFmtId="0" fontId="1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4" fillId="0" borderId="0"/>
    <xf numFmtId="0" fontId="2" fillId="0" borderId="0" applyNumberFormat="0" applyFont="0" applyFill="0" applyBorder="0" applyAlignment="0" applyProtection="0"/>
    <xf numFmtId="0" fontId="7" fillId="0" borderId="0"/>
    <xf numFmtId="0" fontId="10" fillId="3" borderId="1" applyNumberFormat="0" applyFont="0" applyAlignment="0" applyProtection="0"/>
    <xf numFmtId="0" fontId="10" fillId="3" borderId="1" applyNumberFormat="0" applyFont="0" applyAlignment="0" applyProtection="0"/>
    <xf numFmtId="9" fontId="5" fillId="0" borderId="0" applyFill="0" applyBorder="0" applyProtection="0"/>
    <xf numFmtId="166" fontId="9" fillId="0" borderId="0" applyFont="0" applyFill="0" applyBorder="0" applyAlignment="0" applyProtection="0"/>
    <xf numFmtId="165" fontId="5" fillId="0" borderId="0" applyFill="0" applyBorder="0" applyProtection="0"/>
    <xf numFmtId="165" fontId="5" fillId="0" borderId="0" applyFill="0" applyBorder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0" fillId="0" borderId="0" applyFont="0" applyFill="0" applyBorder="0" applyAlignment="0" applyProtection="0"/>
    <xf numFmtId="0" fontId="28" fillId="0" borderId="0"/>
  </cellStyleXfs>
  <cellXfs count="109">
    <xf numFmtId="0" fontId="0" fillId="0" borderId="0" xfId="0"/>
    <xf numFmtId="0" fontId="7" fillId="0" borderId="0" xfId="6"/>
    <xf numFmtId="0" fontId="3" fillId="2" borderId="0" xfId="6" applyFont="1" applyFill="1" applyAlignment="1">
      <alignment horizontal="left" vertical="top" wrapText="1"/>
    </xf>
    <xf numFmtId="3" fontId="7" fillId="0" borderId="0" xfId="6" applyNumberFormat="1"/>
    <xf numFmtId="0" fontId="2" fillId="0" borderId="0" xfId="6" applyFont="1"/>
    <xf numFmtId="0" fontId="8" fillId="2" borderId="0" xfId="6" applyFont="1" applyFill="1" applyBorder="1" applyAlignment="1">
      <alignment horizontal="left" vertical="center" wrapText="1"/>
    </xf>
    <xf numFmtId="3" fontId="8" fillId="2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4" borderId="0" xfId="0" applyFill="1"/>
    <xf numFmtId="164" fontId="8" fillId="2" borderId="0" xfId="0" applyNumberFormat="1" applyFont="1" applyFill="1" applyBorder="1" applyAlignment="1">
      <alignment horizontal="center" vertical="center" wrapText="1"/>
    </xf>
    <xf numFmtId="164" fontId="6" fillId="2" borderId="0" xfId="0" applyNumberFormat="1" applyFont="1" applyFill="1" applyBorder="1" applyAlignment="1">
      <alignment horizontal="center" vertical="center" wrapText="1"/>
    </xf>
    <xf numFmtId="0" fontId="2" fillId="4" borderId="0" xfId="6" applyFont="1" applyFill="1" applyAlignment="1">
      <alignment horizontal="left" vertical="top" wrapText="1"/>
    </xf>
    <xf numFmtId="0" fontId="2" fillId="4" borderId="0" xfId="6" applyFont="1" applyFill="1"/>
    <xf numFmtId="0" fontId="2" fillId="0" borderId="2" xfId="6" applyFont="1" applyFill="1" applyBorder="1" applyAlignment="1">
      <alignment horizontal="left" vertical="center" wrapText="1" indent="4"/>
    </xf>
    <xf numFmtId="0" fontId="19" fillId="0" borderId="0" xfId="6" applyFont="1"/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3" fillId="0" borderId="2" xfId="0" applyFont="1" applyBorder="1" applyAlignment="1">
      <alignment horizontal="left" vertical="center" wrapText="1" indent="2"/>
    </xf>
    <xf numFmtId="3" fontId="13" fillId="0" borderId="2" xfId="0" applyNumberFormat="1" applyFont="1" applyBorder="1" applyAlignment="1">
      <alignment horizontal="center" vertical="center" wrapText="1"/>
    </xf>
    <xf numFmtId="3" fontId="20" fillId="0" borderId="2" xfId="0" applyNumberFormat="1" applyFont="1" applyBorder="1" applyAlignment="1">
      <alignment horizontal="center" vertical="center" wrapText="1"/>
    </xf>
    <xf numFmtId="0" fontId="20" fillId="0" borderId="2" xfId="0" applyFont="1" applyBorder="1" applyAlignment="1">
      <alignment horizontal="left" vertical="center" wrapText="1" indent="2"/>
    </xf>
    <xf numFmtId="3" fontId="14" fillId="0" borderId="0" xfId="0" applyNumberFormat="1" applyFont="1" applyAlignment="1">
      <alignment horizontal="center" vertical="center" wrapText="1"/>
    </xf>
    <xf numFmtId="0" fontId="14" fillId="4" borderId="0" xfId="0" applyFont="1" applyFill="1" applyAlignment="1">
      <alignment horizontal="center" vertical="center" wrapText="1"/>
    </xf>
    <xf numFmtId="0" fontId="23" fillId="0" borderId="0" xfId="0" applyFont="1"/>
    <xf numFmtId="0" fontId="0" fillId="4" borderId="0" xfId="0" applyFill="1" applyBorder="1"/>
    <xf numFmtId="0" fontId="0" fillId="4" borderId="0" xfId="0" applyFill="1" applyAlignment="1">
      <alignment horizontal="center" vertical="center"/>
    </xf>
    <xf numFmtId="3" fontId="22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left" vertical="center" indent="1"/>
    </xf>
    <xf numFmtId="3" fontId="2" fillId="0" borderId="0" xfId="6" applyNumberFormat="1" applyFont="1"/>
    <xf numFmtId="0" fontId="2" fillId="2" borderId="0" xfId="6" applyFont="1" applyFill="1" applyAlignment="1">
      <alignment horizontal="left" vertical="top" wrapText="1"/>
    </xf>
    <xf numFmtId="4" fontId="2" fillId="0" borderId="0" xfId="6" applyNumberFormat="1" applyFont="1"/>
    <xf numFmtId="0" fontId="26" fillId="0" borderId="2" xfId="0" applyFont="1" applyFill="1" applyBorder="1" applyAlignment="1">
      <alignment horizontal="left" vertical="center" wrapText="1" indent="1"/>
    </xf>
    <xf numFmtId="0" fontId="28" fillId="0" borderId="0" xfId="17" applyAlignment="1">
      <alignment horizontal="center" vertical="top"/>
    </xf>
    <xf numFmtId="0" fontId="28" fillId="0" borderId="0" xfId="17"/>
    <xf numFmtId="4" fontId="22" fillId="0" borderId="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3" fontId="26" fillId="0" borderId="5" xfId="0" applyNumberFormat="1" applyFont="1" applyFill="1" applyBorder="1" applyAlignment="1">
      <alignment horizontal="center" vertical="center" wrapText="1"/>
    </xf>
    <xf numFmtId="164" fontId="2" fillId="0" borderId="2" xfId="6" applyNumberFormat="1" applyFont="1" applyFill="1" applyBorder="1" applyAlignment="1">
      <alignment horizontal="center" vertical="center" wrapText="1"/>
    </xf>
    <xf numFmtId="3" fontId="29" fillId="0" borderId="2" xfId="0" applyNumberFormat="1" applyFont="1" applyFill="1" applyBorder="1" applyAlignment="1">
      <alignment horizontal="center" vertical="center" wrapText="1"/>
    </xf>
    <xf numFmtId="3" fontId="2" fillId="0" borderId="2" xfId="6" applyNumberFormat="1" applyFont="1" applyFill="1" applyBorder="1" applyAlignment="1">
      <alignment horizontal="center" vertical="center" wrapText="1"/>
    </xf>
    <xf numFmtId="3" fontId="2" fillId="0" borderId="2" xfId="6" applyNumberFormat="1" applyFont="1" applyBorder="1" applyAlignment="1">
      <alignment horizontal="center" vertical="center" wrapText="1"/>
    </xf>
    <xf numFmtId="3" fontId="22" fillId="0" borderId="5" xfId="0" applyNumberFormat="1" applyFont="1" applyBorder="1" applyAlignment="1">
      <alignment horizontal="center" vertical="center"/>
    </xf>
    <xf numFmtId="4" fontId="22" fillId="0" borderId="5" xfId="0" applyNumberFormat="1" applyFont="1" applyBorder="1" applyAlignment="1">
      <alignment horizontal="center" vertical="center"/>
    </xf>
    <xf numFmtId="0" fontId="16" fillId="5" borderId="12" xfId="0" applyFont="1" applyFill="1" applyBorder="1" applyAlignment="1">
      <alignment horizontal="center" vertical="center" wrapText="1"/>
    </xf>
    <xf numFmtId="0" fontId="16" fillId="5" borderId="13" xfId="6" applyFont="1" applyFill="1" applyBorder="1" applyAlignment="1">
      <alignment horizontal="center" vertical="center" wrapText="1"/>
    </xf>
    <xf numFmtId="17" fontId="25" fillId="5" borderId="13" xfId="0" applyNumberFormat="1" applyFont="1" applyFill="1" applyBorder="1" applyAlignment="1">
      <alignment horizontal="center" vertical="center" wrapText="1"/>
    </xf>
    <xf numFmtId="0" fontId="16" fillId="5" borderId="3" xfId="6" applyFont="1" applyFill="1" applyBorder="1" applyAlignment="1">
      <alignment horizontal="center" wrapText="1"/>
    </xf>
    <xf numFmtId="17" fontId="25" fillId="5" borderId="3" xfId="0" applyNumberFormat="1" applyFont="1" applyFill="1" applyBorder="1" applyAlignment="1">
      <alignment horizontal="center" wrapText="1"/>
    </xf>
    <xf numFmtId="0" fontId="16" fillId="5" borderId="15" xfId="0" applyFont="1" applyFill="1" applyBorder="1" applyAlignment="1">
      <alignment horizontal="center" vertical="center"/>
    </xf>
    <xf numFmtId="17" fontId="16" fillId="5" borderId="15" xfId="0" applyNumberFormat="1" applyFont="1" applyFill="1" applyBorder="1" applyAlignment="1">
      <alignment horizontal="center" vertical="center" wrapText="1"/>
    </xf>
    <xf numFmtId="17" fontId="25" fillId="5" borderId="15" xfId="0" applyNumberFormat="1" applyFont="1" applyFill="1" applyBorder="1" applyAlignment="1">
      <alignment horizontal="center" vertical="center" wrapText="1"/>
    </xf>
    <xf numFmtId="0" fontId="26" fillId="0" borderId="16" xfId="0" applyFont="1" applyFill="1" applyBorder="1" applyAlignment="1">
      <alignment horizontal="left" vertical="center" wrapText="1" indent="1"/>
    </xf>
    <xf numFmtId="0" fontId="30" fillId="4" borderId="0" xfId="0" applyFont="1" applyFill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26" fillId="0" borderId="5" xfId="0" applyFont="1" applyFill="1" applyBorder="1" applyAlignment="1">
      <alignment horizontal="left" vertical="center" wrapText="1" indent="1"/>
    </xf>
    <xf numFmtId="0" fontId="13" fillId="0" borderId="2" xfId="0" applyFont="1" applyBorder="1" applyAlignment="1">
      <alignment horizontal="left" vertical="center" wrapText="1" indent="4"/>
    </xf>
    <xf numFmtId="0" fontId="13" fillId="0" borderId="3" xfId="0" applyFont="1" applyBorder="1" applyAlignment="1">
      <alignment horizontal="left" vertical="center" wrapText="1" indent="4"/>
    </xf>
    <xf numFmtId="4" fontId="29" fillId="0" borderId="2" xfId="16" applyNumberFormat="1" applyFont="1" applyFill="1" applyBorder="1" applyAlignment="1">
      <alignment horizontal="center" vertical="center" wrapText="1"/>
    </xf>
    <xf numFmtId="3" fontId="26" fillId="0" borderId="12" xfId="0" applyNumberFormat="1" applyFont="1" applyFill="1" applyBorder="1" applyAlignment="1">
      <alignment horizontal="center" vertical="center" wrapText="1"/>
    </xf>
    <xf numFmtId="17" fontId="25" fillId="5" borderId="4" xfId="0" applyNumberFormat="1" applyFont="1" applyFill="1" applyBorder="1" applyAlignment="1">
      <alignment horizontal="center" vertical="center" wrapText="1"/>
    </xf>
    <xf numFmtId="0" fontId="27" fillId="0" borderId="8" xfId="6" applyFont="1" applyFill="1" applyBorder="1" applyAlignment="1">
      <alignment horizontal="left" vertical="center" wrapText="1" indent="1"/>
    </xf>
    <xf numFmtId="0" fontId="21" fillId="5" borderId="4" xfId="0" applyFont="1" applyFill="1" applyBorder="1" applyAlignment="1">
      <alignment horizontal="center" vertical="center" wrapText="1"/>
    </xf>
    <xf numFmtId="3" fontId="27" fillId="0" borderId="12" xfId="0" quotePrefix="1" applyNumberFormat="1" applyFont="1" applyFill="1" applyBorder="1" applyAlignment="1">
      <alignment horizontal="center" vertical="center" wrapText="1"/>
    </xf>
    <xf numFmtId="4" fontId="27" fillId="0" borderId="12" xfId="0" applyNumberFormat="1" applyFont="1" applyFill="1" applyBorder="1" applyAlignment="1">
      <alignment horizontal="center" vertical="center" wrapText="1"/>
    </xf>
    <xf numFmtId="0" fontId="18" fillId="0" borderId="12" xfId="6" applyFont="1" applyFill="1" applyBorder="1" applyAlignment="1">
      <alignment horizontal="left" vertical="center" wrapText="1" indent="1"/>
    </xf>
    <xf numFmtId="3" fontId="18" fillId="0" borderId="12" xfId="0" applyNumberFormat="1" applyFont="1" applyFill="1" applyBorder="1" applyAlignment="1">
      <alignment horizontal="center" vertical="center" wrapText="1"/>
    </xf>
    <xf numFmtId="4" fontId="18" fillId="0" borderId="12" xfId="16" applyNumberFormat="1" applyFont="1" applyFill="1" applyBorder="1" applyAlignment="1">
      <alignment horizontal="center" vertical="center" wrapText="1"/>
    </xf>
    <xf numFmtId="0" fontId="17" fillId="0" borderId="0" xfId="6" applyFont="1" applyAlignment="1">
      <alignment horizontal="left"/>
    </xf>
    <xf numFmtId="0" fontId="17" fillId="0" borderId="0" xfId="6" applyFont="1" applyAlignment="1">
      <alignment horizontal="left" wrapText="1"/>
    </xf>
    <xf numFmtId="0" fontId="16" fillId="5" borderId="4" xfId="6" applyFont="1" applyFill="1" applyBorder="1" applyAlignment="1">
      <alignment horizontal="center" vertical="center" wrapText="1"/>
    </xf>
    <xf numFmtId="17" fontId="25" fillId="5" borderId="12" xfId="0" applyNumberFormat="1" applyFont="1" applyFill="1" applyBorder="1" applyAlignment="1">
      <alignment horizontal="center" vertical="center" wrapText="1"/>
    </xf>
    <xf numFmtId="0" fontId="16" fillId="5" borderId="12" xfId="6" applyFont="1" applyFill="1" applyBorder="1" applyAlignment="1">
      <alignment horizontal="center" vertical="center" wrapText="1"/>
    </xf>
    <xf numFmtId="0" fontId="15" fillId="5" borderId="2" xfId="0" applyFont="1" applyFill="1" applyBorder="1" applyAlignment="1">
      <alignment horizontal="center" vertical="center"/>
    </xf>
    <xf numFmtId="0" fontId="17" fillId="0" borderId="0" xfId="6" applyFont="1" applyAlignment="1"/>
    <xf numFmtId="0" fontId="32" fillId="4" borderId="0" xfId="6" applyFont="1" applyFill="1"/>
    <xf numFmtId="3" fontId="32" fillId="0" borderId="0" xfId="6" applyNumberFormat="1" applyFont="1"/>
    <xf numFmtId="4" fontId="32" fillId="0" borderId="0" xfId="6" applyNumberFormat="1" applyFont="1"/>
    <xf numFmtId="0" fontId="32" fillId="0" borderId="0" xfId="6" applyFont="1"/>
    <xf numFmtId="0" fontId="33" fillId="0" borderId="2" xfId="0" applyFont="1" applyBorder="1" applyAlignment="1">
      <alignment horizontal="center" vertical="center"/>
    </xf>
    <xf numFmtId="0" fontId="33" fillId="0" borderId="2" xfId="0" applyFont="1" applyBorder="1" applyAlignment="1">
      <alignment horizontal="left" vertical="center" indent="1"/>
    </xf>
    <xf numFmtId="0" fontId="16" fillId="5" borderId="2" xfId="6" applyFont="1" applyFill="1" applyBorder="1" applyAlignment="1">
      <alignment horizontal="center" vertical="center" wrapText="1"/>
    </xf>
    <xf numFmtId="0" fontId="16" fillId="5" borderId="4" xfId="6" applyFont="1" applyFill="1" applyBorder="1" applyAlignment="1">
      <alignment horizontal="center" vertical="center" wrapText="1"/>
    </xf>
    <xf numFmtId="0" fontId="16" fillId="5" borderId="2" xfId="0" applyFont="1" applyFill="1" applyBorder="1" applyAlignment="1">
      <alignment horizontal="center" vertical="center" wrapText="1"/>
    </xf>
    <xf numFmtId="0" fontId="17" fillId="0" borderId="0" xfId="6" applyFont="1" applyAlignment="1">
      <alignment horizontal="left" wrapText="1"/>
    </xf>
    <xf numFmtId="0" fontId="17" fillId="0" borderId="0" xfId="6" applyFont="1" applyAlignment="1">
      <alignment horizontal="left"/>
    </xf>
    <xf numFmtId="0" fontId="16" fillId="5" borderId="3" xfId="0" applyFont="1" applyFill="1" applyBorder="1" applyAlignment="1">
      <alignment horizontal="center" vertical="center" wrapText="1"/>
    </xf>
    <xf numFmtId="0" fontId="16" fillId="5" borderId="8" xfId="0" applyFont="1" applyFill="1" applyBorder="1" applyAlignment="1">
      <alignment horizontal="center" vertical="center" wrapText="1"/>
    </xf>
    <xf numFmtId="0" fontId="16" fillId="5" borderId="3" xfId="0" applyFont="1" applyFill="1" applyBorder="1" applyAlignment="1">
      <alignment horizontal="center" vertical="center"/>
    </xf>
    <xf numFmtId="0" fontId="16" fillId="5" borderId="8" xfId="0" applyFont="1" applyFill="1" applyBorder="1" applyAlignment="1">
      <alignment horizontal="center" vertical="center"/>
    </xf>
    <xf numFmtId="0" fontId="17" fillId="0" borderId="0" xfId="6" applyFont="1" applyAlignment="1">
      <alignment horizontal="left" vertical="center"/>
    </xf>
    <xf numFmtId="0" fontId="24" fillId="5" borderId="2" xfId="0" applyFont="1" applyFill="1" applyBorder="1" applyAlignment="1">
      <alignment horizontal="center" vertical="center" wrapText="1"/>
    </xf>
    <xf numFmtId="0" fontId="24" fillId="5" borderId="4" xfId="0" applyFont="1" applyFill="1" applyBorder="1" applyAlignment="1">
      <alignment horizontal="center" vertical="center" wrapText="1"/>
    </xf>
    <xf numFmtId="49" fontId="25" fillId="5" borderId="6" xfId="0" applyNumberFormat="1" applyFont="1" applyFill="1" applyBorder="1" applyAlignment="1">
      <alignment horizontal="center" vertical="center" wrapText="1"/>
    </xf>
    <xf numFmtId="49" fontId="25" fillId="5" borderId="14" xfId="0" applyNumberFormat="1" applyFont="1" applyFill="1" applyBorder="1" applyAlignment="1">
      <alignment horizontal="center" vertical="center" wrapText="1"/>
    </xf>
    <xf numFmtId="49" fontId="25" fillId="5" borderId="7" xfId="0" applyNumberFormat="1" applyFont="1" applyFill="1" applyBorder="1" applyAlignment="1">
      <alignment horizontal="center" vertical="center" wrapText="1"/>
    </xf>
    <xf numFmtId="0" fontId="31" fillId="0" borderId="0" xfId="6" applyFont="1" applyAlignment="1">
      <alignment horizontal="left" wrapText="1"/>
    </xf>
    <xf numFmtId="49" fontId="25" fillId="5" borderId="9" xfId="0" applyNumberFormat="1" applyFont="1" applyFill="1" applyBorder="1" applyAlignment="1">
      <alignment horizontal="center" vertical="center" wrapText="1"/>
    </xf>
    <xf numFmtId="49" fontId="25" fillId="5" borderId="11" xfId="0" applyNumberFormat="1" applyFont="1" applyFill="1" applyBorder="1" applyAlignment="1">
      <alignment horizontal="center" vertical="center" wrapText="1"/>
    </xf>
    <xf numFmtId="49" fontId="25" fillId="5" borderId="10" xfId="0" applyNumberFormat="1" applyFont="1" applyFill="1" applyBorder="1" applyAlignment="1">
      <alignment horizontal="center" vertical="center" wrapText="1"/>
    </xf>
    <xf numFmtId="17" fontId="16" fillId="5" borderId="6" xfId="0" applyNumberFormat="1" applyFont="1" applyFill="1" applyBorder="1" applyAlignment="1">
      <alignment horizontal="center" vertical="center" wrapText="1"/>
    </xf>
    <xf numFmtId="17" fontId="16" fillId="5" borderId="14" xfId="0" applyNumberFormat="1" applyFont="1" applyFill="1" applyBorder="1" applyAlignment="1">
      <alignment horizontal="center" vertical="center" wrapText="1"/>
    </xf>
    <xf numFmtId="0" fontId="16" fillId="5" borderId="3" xfId="6" applyFont="1" applyFill="1" applyBorder="1" applyAlignment="1">
      <alignment horizontal="center" vertical="center" wrapText="1"/>
    </xf>
    <xf numFmtId="0" fontId="16" fillId="5" borderId="12" xfId="6" applyFont="1" applyFill="1" applyBorder="1" applyAlignment="1">
      <alignment horizontal="center" vertical="center" wrapText="1"/>
    </xf>
    <xf numFmtId="17" fontId="25" fillId="5" borderId="3" xfId="0" applyNumberFormat="1" applyFont="1" applyFill="1" applyBorder="1" applyAlignment="1">
      <alignment horizontal="center" vertical="center" wrapText="1"/>
    </xf>
    <xf numFmtId="17" fontId="25" fillId="5" borderId="12" xfId="0" applyNumberFormat="1" applyFont="1" applyFill="1" applyBorder="1" applyAlignment="1">
      <alignment horizontal="center" vertical="center" wrapText="1"/>
    </xf>
    <xf numFmtId="17" fontId="16" fillId="5" borderId="3" xfId="0" applyNumberFormat="1" applyFont="1" applyFill="1" applyBorder="1" applyAlignment="1">
      <alignment horizontal="center" vertical="center" wrapText="1"/>
    </xf>
    <xf numFmtId="17" fontId="16" fillId="5" borderId="8" xfId="0" applyNumberFormat="1" applyFont="1" applyFill="1" applyBorder="1" applyAlignment="1">
      <alignment horizontal="center" vertical="center" wrapText="1"/>
    </xf>
    <xf numFmtId="17" fontId="16" fillId="5" borderId="9" xfId="0" applyNumberFormat="1" applyFont="1" applyFill="1" applyBorder="1" applyAlignment="1">
      <alignment horizontal="center" vertical="center" wrapText="1"/>
    </xf>
    <xf numFmtId="17" fontId="16" fillId="5" borderId="11" xfId="0" applyNumberFormat="1" applyFont="1" applyFill="1" applyBorder="1" applyAlignment="1">
      <alignment horizontal="center" vertical="center" wrapText="1"/>
    </xf>
  </cellXfs>
  <cellStyles count="18">
    <cellStyle name="Hiperlink 2" xfId="1" xr:uid="{00000000-0005-0000-0000-000001000000}"/>
    <cellStyle name="Hiperlink Visitado 2" xfId="2" xr:uid="{00000000-0005-0000-0000-000002000000}"/>
    <cellStyle name="Normal" xfId="0" builtinId="0"/>
    <cellStyle name="Normal 2" xfId="3" xr:uid="{00000000-0005-0000-0000-000004000000}"/>
    <cellStyle name="Normal 3" xfId="4" xr:uid="{00000000-0005-0000-0000-000005000000}"/>
    <cellStyle name="Normal 3 2" xfId="15" xr:uid="{00000000-0005-0000-0000-000006000000}"/>
    <cellStyle name="Normal 3 3" xfId="17" xr:uid="{D998D6A5-DBF0-4C56-9FEE-9D7C184504EB}"/>
    <cellStyle name="Normal 4" xfId="5" xr:uid="{00000000-0005-0000-0000-000007000000}"/>
    <cellStyle name="Normal 5" xfId="6" xr:uid="{00000000-0005-0000-0000-000008000000}"/>
    <cellStyle name="Nota 2" xfId="7" xr:uid="{00000000-0005-0000-0000-000009000000}"/>
    <cellStyle name="Nota 3" xfId="8" xr:uid="{00000000-0005-0000-0000-00000A000000}"/>
    <cellStyle name="Porcentagem" xfId="16" builtinId="5"/>
    <cellStyle name="Porcentagem 2" xfId="9" xr:uid="{00000000-0005-0000-0000-00000C000000}"/>
    <cellStyle name="Separador de milhares 2" xfId="10" xr:uid="{00000000-0005-0000-0000-00000D000000}"/>
    <cellStyle name="Vírgula 2" xfId="11" xr:uid="{00000000-0005-0000-0000-00000E000000}"/>
    <cellStyle name="Vírgula 3" xfId="12" xr:uid="{00000000-0005-0000-0000-00000F000000}"/>
    <cellStyle name="Vírgula 4" xfId="13" xr:uid="{00000000-0005-0000-0000-000010000000}"/>
    <cellStyle name="Vírgula 5" xfId="14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9525</xdr:colOff>
      <xdr:row>30</xdr:row>
      <xdr:rowOff>9525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DEA4BA9-5CD3-40D8-B6D4-D5BCCD131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496675" cy="7324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2176440</xdr:colOff>
      <xdr:row>9</xdr:row>
      <xdr:rowOff>31248</xdr:rowOff>
    </xdr:from>
    <xdr:ext cx="7043760" cy="1549335"/>
    <xdr:sp macro="" textlink="">
      <xdr:nvSpPr>
        <xdr:cNvPr id="3" name="Retângulo 2">
          <a:extLst>
            <a:ext uri="{FF2B5EF4-FFF2-40B4-BE49-F238E27FC236}">
              <a16:creationId xmlns:a16="http://schemas.microsoft.com/office/drawing/2014/main" id="{4B64D71A-66F2-480F-A98F-F736C8D851E1}"/>
            </a:ext>
          </a:extLst>
        </xdr:cNvPr>
        <xdr:cNvSpPr/>
      </xdr:nvSpPr>
      <xdr:spPr>
        <a:xfrm>
          <a:off x="2214540" y="2260098"/>
          <a:ext cx="7043760" cy="154933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marL="581660" marR="998220" algn="ctr">
            <a:lnSpc>
              <a:spcPct val="157000"/>
            </a:lnSpc>
            <a:spcAft>
              <a:spcPts val="0"/>
            </a:spcAft>
            <a:tabLst>
              <a:tab pos="2063750" algn="l"/>
              <a:tab pos="3024505" algn="l"/>
              <a:tab pos="3134995" algn="l"/>
              <a:tab pos="3379470" algn="l"/>
              <a:tab pos="3542665" algn="l"/>
              <a:tab pos="5551805" algn="l"/>
            </a:tabLst>
          </a:pPr>
          <a:r>
            <a:rPr lang="pt-PT" sz="4400" b="1">
              <a:solidFill>
                <a:srgbClr val="D9D9D9"/>
              </a:solidFill>
              <a:effectLst/>
              <a:latin typeface="Arial" panose="020B0604020202020204" pitchFamily="34" charset="0"/>
              <a:ea typeface="Arial" panose="020B0604020202020204" pitchFamily="34" charset="0"/>
            </a:rPr>
            <a:t>NOVO CAGED</a:t>
          </a:r>
          <a:endParaRPr lang="pt-BR" sz="4400" b="1">
            <a:effectLst/>
            <a:latin typeface="Arial" panose="020B0604020202020204" pitchFamily="34" charset="0"/>
            <a:ea typeface="Arial" panose="020B0604020202020204" pitchFamily="34" charset="0"/>
          </a:endParaRPr>
        </a:p>
        <a:p>
          <a:pPr algn="ctr"/>
          <a:r>
            <a:rPr lang="pt-PT" sz="2800">
              <a:solidFill>
                <a:srgbClr val="D9D9D9"/>
              </a:solidFill>
              <a:effectLst/>
              <a:latin typeface="Carlito"/>
              <a:ea typeface="Carlito"/>
              <a:cs typeface="Carlito"/>
            </a:rPr>
            <a:t>Estatísticas Mensais do Emprego Formal</a:t>
          </a:r>
          <a:endParaRPr lang="pt-BR" sz="2800" b="1" cap="none" spc="50">
            <a:ln w="0"/>
            <a:solidFill>
              <a:schemeClr val="bg2"/>
            </a:solidFill>
            <a:effectLst>
              <a:innerShdw blurRad="63500" dist="50800" dir="13500000">
                <a:srgbClr val="000000">
                  <a:alpha val="50000"/>
                </a:srgbClr>
              </a:innerShdw>
            </a:effectLst>
          </a:endParaRPr>
        </a:p>
      </xdr:txBody>
    </xdr:sp>
    <xdr:clientData/>
  </xdr:oneCellAnchor>
  <xdr:oneCellAnchor>
    <xdr:from>
      <xdr:col>1</xdr:col>
      <xdr:colOff>4523334</xdr:colOff>
      <xdr:row>6</xdr:row>
      <xdr:rowOff>171450</xdr:rowOff>
    </xdr:from>
    <xdr:ext cx="1715791" cy="405432"/>
    <xdr:sp macro="" textlink="">
      <xdr:nvSpPr>
        <xdr:cNvPr id="4" name="Retângulo 3">
          <a:extLst>
            <a:ext uri="{FF2B5EF4-FFF2-40B4-BE49-F238E27FC236}">
              <a16:creationId xmlns:a16="http://schemas.microsoft.com/office/drawing/2014/main" id="{E76930D7-EC3D-4314-A688-90C4BB335A72}"/>
            </a:ext>
          </a:extLst>
        </xdr:cNvPr>
        <xdr:cNvSpPr/>
      </xdr:nvSpPr>
      <xdr:spPr>
        <a:xfrm>
          <a:off x="4561434" y="1657350"/>
          <a:ext cx="1715791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2000" b="1" cap="none" spc="5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  <a:t>Maio de 2020</a:t>
          </a:r>
        </a:p>
      </xdr:txBody>
    </xdr:sp>
    <xdr:clientData/>
  </xdr:oneCellAnchor>
  <xdr:oneCellAnchor>
    <xdr:from>
      <xdr:col>1</xdr:col>
      <xdr:colOff>5028049</xdr:colOff>
      <xdr:row>17</xdr:row>
      <xdr:rowOff>76200</xdr:rowOff>
    </xdr:from>
    <xdr:ext cx="812979" cy="405432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6A284D59-D20C-4801-86A3-CBC0086C1870}"/>
            </a:ext>
          </a:extLst>
        </xdr:cNvPr>
        <xdr:cNvSpPr/>
      </xdr:nvSpPr>
      <xdr:spPr>
        <a:xfrm>
          <a:off x="5066149" y="4286250"/>
          <a:ext cx="812979" cy="405432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pt-BR" sz="2000" b="1" cap="none" spc="50">
              <a:ln w="0"/>
              <a:solidFill>
                <a:schemeClr val="bg2"/>
              </a:solidFill>
              <a:effectLst>
                <a:innerShdw blurRad="63500" dist="50800" dir="13500000">
                  <a:srgbClr val="000000">
                    <a:alpha val="50000"/>
                  </a:srgbClr>
                </a:innerShdw>
              </a:effectLst>
            </a:rPr>
            <a:t>Brasil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F0DDB-83BC-400D-887D-BE1759FFAD18}">
  <dimension ref="A29:C29"/>
  <sheetViews>
    <sheetView showGridLines="0" topLeftCell="A22" workbookViewId="0">
      <selection activeCell="E1" sqref="E1"/>
    </sheetView>
  </sheetViews>
  <sheetFormatPr defaultColWidth="26.33203125" defaultRowHeight="19.5" customHeight="1"/>
  <cols>
    <col min="1" max="1" width="0.5546875" style="32" customWidth="1"/>
    <col min="2" max="2" width="144.88671875" style="33" customWidth="1"/>
    <col min="3" max="3" width="0.5546875" style="32" customWidth="1"/>
    <col min="4" max="4" width="26.33203125" style="33"/>
    <col min="5" max="5" width="1.44140625" style="33" customWidth="1"/>
    <col min="6" max="16384" width="26.33203125" style="33"/>
  </cols>
  <sheetData>
    <row r="29" ht="10.5" customHeight="1"/>
  </sheetData>
  <pageMargins left="0.511811024" right="0.511811024" top="0.78740157499999996" bottom="0.78740157499999996" header="0.31496062000000002" footer="0.31496062000000002"/>
  <drawing r:id="rId1"/>
  <picture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Q49"/>
  <sheetViews>
    <sheetView showGridLines="0" zoomScaleNormal="100" workbookViewId="0">
      <pane ySplit="6" topLeftCell="A7" activePane="bottomLeft" state="frozen"/>
      <selection pane="bottomLeft" activeCell="H19" sqref="H19"/>
    </sheetView>
  </sheetViews>
  <sheetFormatPr defaultColWidth="9.109375" defaultRowHeight="16.5" customHeight="1"/>
  <cols>
    <col min="1" max="1" width="0.6640625" style="1" customWidth="1"/>
    <col min="2" max="2" width="50.5546875" style="1" customWidth="1"/>
    <col min="3" max="10" width="17" style="1" customWidth="1"/>
    <col min="11" max="11" width="0.6640625" style="1" customWidth="1"/>
    <col min="12" max="12" width="10.109375" style="1" bestFit="1" customWidth="1"/>
    <col min="13" max="15" width="9.109375" style="1"/>
    <col min="16" max="16" width="10.109375" style="1" bestFit="1" customWidth="1"/>
    <col min="17" max="17" width="11.44140625" style="1" customWidth="1"/>
    <col min="18" max="16384" width="9.109375" style="1"/>
  </cols>
  <sheetData>
    <row r="1" spans="1:17" ht="8.25" customHeight="1"/>
    <row r="2" spans="1:17" ht="15.6">
      <c r="B2" s="14" t="s">
        <v>39</v>
      </c>
    </row>
    <row r="3" spans="1:17" ht="15" customHeight="1">
      <c r="B3" s="2"/>
      <c r="C3" s="2"/>
      <c r="D3" s="2"/>
      <c r="E3" s="2"/>
      <c r="F3" s="2"/>
      <c r="G3" s="2"/>
      <c r="H3" s="2"/>
      <c r="I3" s="2"/>
      <c r="J3" s="2"/>
    </row>
    <row r="4" spans="1:17" ht="3.9" customHeight="1">
      <c r="A4" s="12"/>
      <c r="B4" s="11"/>
      <c r="C4" s="11"/>
      <c r="D4" s="11"/>
      <c r="E4" s="11"/>
      <c r="F4" s="11"/>
      <c r="G4" s="11"/>
      <c r="H4" s="11"/>
      <c r="I4" s="11"/>
      <c r="J4" s="11"/>
      <c r="K4" s="12"/>
    </row>
    <row r="5" spans="1:17" ht="32.25" customHeight="1">
      <c r="A5" s="12"/>
      <c r="B5" s="80" t="s">
        <v>44</v>
      </c>
      <c r="C5" s="82" t="s">
        <v>1</v>
      </c>
      <c r="D5" s="82"/>
      <c r="E5" s="82"/>
      <c r="F5" s="82"/>
      <c r="G5" s="82" t="s">
        <v>2</v>
      </c>
      <c r="H5" s="82"/>
      <c r="I5" s="82"/>
      <c r="J5" s="82"/>
      <c r="K5" s="12"/>
    </row>
    <row r="6" spans="1:17" ht="32.25" customHeight="1" thickBot="1">
      <c r="A6" s="12"/>
      <c r="B6" s="81"/>
      <c r="C6" s="69" t="s">
        <v>3</v>
      </c>
      <c r="D6" s="69" t="s">
        <v>4</v>
      </c>
      <c r="E6" s="69" t="s">
        <v>5</v>
      </c>
      <c r="F6" s="59" t="s">
        <v>6</v>
      </c>
      <c r="G6" s="69" t="s">
        <v>3</v>
      </c>
      <c r="H6" s="69" t="s">
        <v>4</v>
      </c>
      <c r="I6" s="69" t="s">
        <v>5</v>
      </c>
      <c r="J6" s="59" t="s">
        <v>6</v>
      </c>
      <c r="K6" s="12"/>
    </row>
    <row r="7" spans="1:17" s="77" customFormat="1" ht="31.5" customHeight="1" thickTop="1">
      <c r="A7" s="74"/>
      <c r="B7" s="13" t="s">
        <v>42</v>
      </c>
      <c r="C7" s="39">
        <v>43140</v>
      </c>
      <c r="D7" s="39">
        <v>75246</v>
      </c>
      <c r="E7" s="39">
        <v>-32106</v>
      </c>
      <c r="F7" s="37">
        <f>(E7/'Tabela 7.1'!S8)*100</f>
        <v>-1.3059570204850501</v>
      </c>
      <c r="G7" s="40">
        <v>392985</v>
      </c>
      <c r="H7" s="40">
        <v>479545</v>
      </c>
      <c r="I7" s="40">
        <v>-86560</v>
      </c>
      <c r="J7" s="37">
        <f>I7/'Tabela 7'!C8*100</f>
        <v>-3.4446517761883668</v>
      </c>
      <c r="K7" s="74"/>
      <c r="L7" s="75"/>
      <c r="M7" s="76"/>
      <c r="P7" s="75"/>
      <c r="Q7" s="75"/>
    </row>
    <row r="8" spans="1:17" ht="3.9" customHeight="1">
      <c r="A8" s="12"/>
      <c r="B8" s="11"/>
      <c r="C8" s="11"/>
      <c r="D8" s="11"/>
      <c r="E8" s="11"/>
      <c r="F8" s="11"/>
      <c r="G8" s="11"/>
      <c r="H8" s="11"/>
      <c r="I8" s="11"/>
      <c r="J8" s="11"/>
      <c r="K8" s="12"/>
    </row>
    <row r="9" spans="1:17" ht="9.9" customHeight="1">
      <c r="B9" s="5"/>
      <c r="C9" s="6"/>
      <c r="D9" s="6"/>
      <c r="E9" s="6"/>
      <c r="F9" s="9"/>
      <c r="G9" s="6"/>
      <c r="H9" s="6"/>
      <c r="I9" s="6"/>
      <c r="J9" s="10"/>
      <c r="L9" s="3"/>
      <c r="M9" s="3"/>
      <c r="P9" s="3"/>
      <c r="Q9" s="3"/>
    </row>
    <row r="10" spans="1:17" ht="16.5" customHeight="1">
      <c r="B10" s="84" t="s">
        <v>36</v>
      </c>
      <c r="C10" s="84"/>
      <c r="D10" s="84"/>
      <c r="E10" s="84"/>
      <c r="F10" s="84"/>
      <c r="G10" s="84"/>
      <c r="H10" s="84"/>
      <c r="I10" s="84"/>
      <c r="J10" s="84"/>
    </row>
    <row r="11" spans="1:17" ht="16.5" customHeight="1">
      <c r="B11" s="84" t="s">
        <v>37</v>
      </c>
      <c r="C11" s="84"/>
      <c r="D11" s="84"/>
      <c r="E11" s="84"/>
      <c r="F11" s="84"/>
      <c r="G11" s="84"/>
      <c r="H11" s="84"/>
      <c r="I11" s="84"/>
      <c r="J11" s="84"/>
    </row>
    <row r="12" spans="1:17" ht="16.5" customHeight="1">
      <c r="B12" s="84" t="s">
        <v>38</v>
      </c>
      <c r="C12" s="84"/>
      <c r="D12" s="84"/>
      <c r="E12" s="84"/>
      <c r="F12" s="84"/>
      <c r="G12" s="84"/>
      <c r="H12" s="84"/>
      <c r="I12" s="84"/>
      <c r="J12" s="84"/>
    </row>
    <row r="13" spans="1:17" ht="16.5" customHeight="1">
      <c r="B13" s="83"/>
      <c r="C13" s="83"/>
      <c r="D13" s="83"/>
      <c r="E13" s="83"/>
      <c r="F13" s="83"/>
      <c r="G13" s="83"/>
      <c r="H13" s="83"/>
      <c r="I13" s="83"/>
      <c r="J13" s="83"/>
    </row>
    <row r="36" spans="2:2" ht="16.5" customHeight="1">
      <c r="B36" s="4"/>
    </row>
    <row r="49" spans="2:2" ht="16.5" customHeight="1">
      <c r="B49" s="4"/>
    </row>
  </sheetData>
  <mergeCells count="7">
    <mergeCell ref="B5:B6"/>
    <mergeCell ref="C5:F5"/>
    <mergeCell ref="G5:J5"/>
    <mergeCell ref="B13:J13"/>
    <mergeCell ref="B12:J12"/>
    <mergeCell ref="B11:J11"/>
    <mergeCell ref="B10:J10"/>
  </mergeCells>
  <printOptions horizontalCentered="1" verticalCentered="1"/>
  <pageMargins left="0" right="0" top="0" bottom="0" header="0.19" footer="0.18"/>
  <pageSetup paperSize="9" scale="42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507"/>
  <sheetViews>
    <sheetView showGridLines="0" workbookViewId="0">
      <pane xSplit="4" ySplit="7" topLeftCell="E8" activePane="bottomRight" state="frozen"/>
      <selection pane="topRight" activeCell="E1" sqref="E1"/>
      <selection pane="bottomLeft" activeCell="A8" sqref="A8"/>
      <selection pane="bottomRight" activeCell="F12" sqref="F12"/>
    </sheetView>
  </sheetViews>
  <sheetFormatPr defaultRowHeight="14.4"/>
  <cols>
    <col min="1" max="1" width="0.6640625" customWidth="1"/>
    <col min="2" max="3" width="17.109375" customWidth="1"/>
    <col min="4" max="4" width="33.44140625" customWidth="1"/>
    <col min="5" max="12" width="24.6640625" customWidth="1"/>
    <col min="13" max="13" width="0.6640625" customWidth="1"/>
    <col min="14" max="14" width="10.5546875" customWidth="1"/>
    <col min="15" max="15" width="24.44140625" customWidth="1"/>
    <col min="16" max="16" width="17.5546875" customWidth="1"/>
    <col min="249" max="249" width="33.44140625" bestFit="1" customWidth="1"/>
    <col min="250" max="267" width="12" customWidth="1"/>
    <col min="269" max="269" width="33.44140625" bestFit="1" customWidth="1"/>
    <col min="270" max="270" width="10.5546875" customWidth="1"/>
    <col min="271" max="271" width="24.44140625" customWidth="1"/>
    <col min="272" max="272" width="17.5546875" customWidth="1"/>
    <col min="505" max="505" width="33.44140625" bestFit="1" customWidth="1"/>
    <col min="506" max="523" width="12" customWidth="1"/>
    <col min="525" max="525" width="33.44140625" bestFit="1" customWidth="1"/>
    <col min="526" max="526" width="10.5546875" customWidth="1"/>
    <col min="527" max="527" width="24.44140625" customWidth="1"/>
    <col min="528" max="528" width="17.5546875" customWidth="1"/>
    <col min="761" max="761" width="33.44140625" bestFit="1" customWidth="1"/>
    <col min="762" max="779" width="12" customWidth="1"/>
    <col min="781" max="781" width="33.44140625" bestFit="1" customWidth="1"/>
    <col min="782" max="782" width="10.5546875" customWidth="1"/>
    <col min="783" max="783" width="24.44140625" customWidth="1"/>
    <col min="784" max="784" width="17.5546875" customWidth="1"/>
    <col min="1017" max="1017" width="33.44140625" bestFit="1" customWidth="1"/>
    <col min="1018" max="1035" width="12" customWidth="1"/>
    <col min="1037" max="1037" width="33.44140625" bestFit="1" customWidth="1"/>
    <col min="1038" max="1038" width="10.5546875" customWidth="1"/>
    <col min="1039" max="1039" width="24.44140625" customWidth="1"/>
    <col min="1040" max="1040" width="17.5546875" customWidth="1"/>
    <col min="1273" max="1273" width="33.44140625" bestFit="1" customWidth="1"/>
    <col min="1274" max="1291" width="12" customWidth="1"/>
    <col min="1293" max="1293" width="33.44140625" bestFit="1" customWidth="1"/>
    <col min="1294" max="1294" width="10.5546875" customWidth="1"/>
    <col min="1295" max="1295" width="24.44140625" customWidth="1"/>
    <col min="1296" max="1296" width="17.5546875" customWidth="1"/>
    <col min="1529" max="1529" width="33.44140625" bestFit="1" customWidth="1"/>
    <col min="1530" max="1547" width="12" customWidth="1"/>
    <col min="1549" max="1549" width="33.44140625" bestFit="1" customWidth="1"/>
    <col min="1550" max="1550" width="10.5546875" customWidth="1"/>
    <col min="1551" max="1551" width="24.44140625" customWidth="1"/>
    <col min="1552" max="1552" width="17.5546875" customWidth="1"/>
    <col min="1785" max="1785" width="33.44140625" bestFit="1" customWidth="1"/>
    <col min="1786" max="1803" width="12" customWidth="1"/>
    <col min="1805" max="1805" width="33.44140625" bestFit="1" customWidth="1"/>
    <col min="1806" max="1806" width="10.5546875" customWidth="1"/>
    <col min="1807" max="1807" width="24.44140625" customWidth="1"/>
    <col min="1808" max="1808" width="17.5546875" customWidth="1"/>
    <col min="2041" max="2041" width="33.44140625" bestFit="1" customWidth="1"/>
    <col min="2042" max="2059" width="12" customWidth="1"/>
    <col min="2061" max="2061" width="33.44140625" bestFit="1" customWidth="1"/>
    <col min="2062" max="2062" width="10.5546875" customWidth="1"/>
    <col min="2063" max="2063" width="24.44140625" customWidth="1"/>
    <col min="2064" max="2064" width="17.5546875" customWidth="1"/>
    <col min="2297" max="2297" width="33.44140625" bestFit="1" customWidth="1"/>
    <col min="2298" max="2315" width="12" customWidth="1"/>
    <col min="2317" max="2317" width="33.44140625" bestFit="1" customWidth="1"/>
    <col min="2318" max="2318" width="10.5546875" customWidth="1"/>
    <col min="2319" max="2319" width="24.44140625" customWidth="1"/>
    <col min="2320" max="2320" width="17.5546875" customWidth="1"/>
    <col min="2553" max="2553" width="33.44140625" bestFit="1" customWidth="1"/>
    <col min="2554" max="2571" width="12" customWidth="1"/>
    <col min="2573" max="2573" width="33.44140625" bestFit="1" customWidth="1"/>
    <col min="2574" max="2574" width="10.5546875" customWidth="1"/>
    <col min="2575" max="2575" width="24.44140625" customWidth="1"/>
    <col min="2576" max="2576" width="17.5546875" customWidth="1"/>
    <col min="2809" max="2809" width="33.44140625" bestFit="1" customWidth="1"/>
    <col min="2810" max="2827" width="12" customWidth="1"/>
    <col min="2829" max="2829" width="33.44140625" bestFit="1" customWidth="1"/>
    <col min="2830" max="2830" width="10.5546875" customWidth="1"/>
    <col min="2831" max="2831" width="24.44140625" customWidth="1"/>
    <col min="2832" max="2832" width="17.5546875" customWidth="1"/>
    <col min="3065" max="3065" width="33.44140625" bestFit="1" customWidth="1"/>
    <col min="3066" max="3083" width="12" customWidth="1"/>
    <col min="3085" max="3085" width="33.44140625" bestFit="1" customWidth="1"/>
    <col min="3086" max="3086" width="10.5546875" customWidth="1"/>
    <col min="3087" max="3087" width="24.44140625" customWidth="1"/>
    <col min="3088" max="3088" width="17.5546875" customWidth="1"/>
    <col min="3321" max="3321" width="33.44140625" bestFit="1" customWidth="1"/>
    <col min="3322" max="3339" width="12" customWidth="1"/>
    <col min="3341" max="3341" width="33.44140625" bestFit="1" customWidth="1"/>
    <col min="3342" max="3342" width="10.5546875" customWidth="1"/>
    <col min="3343" max="3343" width="24.44140625" customWidth="1"/>
    <col min="3344" max="3344" width="17.5546875" customWidth="1"/>
    <col min="3577" max="3577" width="33.44140625" bestFit="1" customWidth="1"/>
    <col min="3578" max="3595" width="12" customWidth="1"/>
    <col min="3597" max="3597" width="33.44140625" bestFit="1" customWidth="1"/>
    <col min="3598" max="3598" width="10.5546875" customWidth="1"/>
    <col min="3599" max="3599" width="24.44140625" customWidth="1"/>
    <col min="3600" max="3600" width="17.5546875" customWidth="1"/>
    <col min="3833" max="3833" width="33.44140625" bestFit="1" customWidth="1"/>
    <col min="3834" max="3851" width="12" customWidth="1"/>
    <col min="3853" max="3853" width="33.44140625" bestFit="1" customWidth="1"/>
    <col min="3854" max="3854" width="10.5546875" customWidth="1"/>
    <col min="3855" max="3855" width="24.44140625" customWidth="1"/>
    <col min="3856" max="3856" width="17.5546875" customWidth="1"/>
    <col min="4089" max="4089" width="33.44140625" bestFit="1" customWidth="1"/>
    <col min="4090" max="4107" width="12" customWidth="1"/>
    <col min="4109" max="4109" width="33.44140625" bestFit="1" customWidth="1"/>
    <col min="4110" max="4110" width="10.5546875" customWidth="1"/>
    <col min="4111" max="4111" width="24.44140625" customWidth="1"/>
    <col min="4112" max="4112" width="17.5546875" customWidth="1"/>
    <col min="4345" max="4345" width="33.44140625" bestFit="1" customWidth="1"/>
    <col min="4346" max="4363" width="12" customWidth="1"/>
    <col min="4365" max="4365" width="33.44140625" bestFit="1" customWidth="1"/>
    <col min="4366" max="4366" width="10.5546875" customWidth="1"/>
    <col min="4367" max="4367" width="24.44140625" customWidth="1"/>
    <col min="4368" max="4368" width="17.5546875" customWidth="1"/>
    <col min="4601" max="4601" width="33.44140625" bestFit="1" customWidth="1"/>
    <col min="4602" max="4619" width="12" customWidth="1"/>
    <col min="4621" max="4621" width="33.44140625" bestFit="1" customWidth="1"/>
    <col min="4622" max="4622" width="10.5546875" customWidth="1"/>
    <col min="4623" max="4623" width="24.44140625" customWidth="1"/>
    <col min="4624" max="4624" width="17.5546875" customWidth="1"/>
    <col min="4857" max="4857" width="33.44140625" bestFit="1" customWidth="1"/>
    <col min="4858" max="4875" width="12" customWidth="1"/>
    <col min="4877" max="4877" width="33.44140625" bestFit="1" customWidth="1"/>
    <col min="4878" max="4878" width="10.5546875" customWidth="1"/>
    <col min="4879" max="4879" width="24.44140625" customWidth="1"/>
    <col min="4880" max="4880" width="17.5546875" customWidth="1"/>
    <col min="5113" max="5113" width="33.44140625" bestFit="1" customWidth="1"/>
    <col min="5114" max="5131" width="12" customWidth="1"/>
    <col min="5133" max="5133" width="33.44140625" bestFit="1" customWidth="1"/>
    <col min="5134" max="5134" width="10.5546875" customWidth="1"/>
    <col min="5135" max="5135" width="24.44140625" customWidth="1"/>
    <col min="5136" max="5136" width="17.5546875" customWidth="1"/>
    <col min="5369" max="5369" width="33.44140625" bestFit="1" customWidth="1"/>
    <col min="5370" max="5387" width="12" customWidth="1"/>
    <col min="5389" max="5389" width="33.44140625" bestFit="1" customWidth="1"/>
    <col min="5390" max="5390" width="10.5546875" customWidth="1"/>
    <col min="5391" max="5391" width="24.44140625" customWidth="1"/>
    <col min="5392" max="5392" width="17.5546875" customWidth="1"/>
    <col min="5625" max="5625" width="33.44140625" bestFit="1" customWidth="1"/>
    <col min="5626" max="5643" width="12" customWidth="1"/>
    <col min="5645" max="5645" width="33.44140625" bestFit="1" customWidth="1"/>
    <col min="5646" max="5646" width="10.5546875" customWidth="1"/>
    <col min="5647" max="5647" width="24.44140625" customWidth="1"/>
    <col min="5648" max="5648" width="17.5546875" customWidth="1"/>
    <col min="5881" max="5881" width="33.44140625" bestFit="1" customWidth="1"/>
    <col min="5882" max="5899" width="12" customWidth="1"/>
    <col min="5901" max="5901" width="33.44140625" bestFit="1" customWidth="1"/>
    <col min="5902" max="5902" width="10.5546875" customWidth="1"/>
    <col min="5903" max="5903" width="24.44140625" customWidth="1"/>
    <col min="5904" max="5904" width="17.5546875" customWidth="1"/>
    <col min="6137" max="6137" width="33.44140625" bestFit="1" customWidth="1"/>
    <col min="6138" max="6155" width="12" customWidth="1"/>
    <col min="6157" max="6157" width="33.44140625" bestFit="1" customWidth="1"/>
    <col min="6158" max="6158" width="10.5546875" customWidth="1"/>
    <col min="6159" max="6159" width="24.44140625" customWidth="1"/>
    <col min="6160" max="6160" width="17.5546875" customWidth="1"/>
    <col min="6393" max="6393" width="33.44140625" bestFit="1" customWidth="1"/>
    <col min="6394" max="6411" width="12" customWidth="1"/>
    <col min="6413" max="6413" width="33.44140625" bestFit="1" customWidth="1"/>
    <col min="6414" max="6414" width="10.5546875" customWidth="1"/>
    <col min="6415" max="6415" width="24.44140625" customWidth="1"/>
    <col min="6416" max="6416" width="17.5546875" customWidth="1"/>
    <col min="6649" max="6649" width="33.44140625" bestFit="1" customWidth="1"/>
    <col min="6650" max="6667" width="12" customWidth="1"/>
    <col min="6669" max="6669" width="33.44140625" bestFit="1" customWidth="1"/>
    <col min="6670" max="6670" width="10.5546875" customWidth="1"/>
    <col min="6671" max="6671" width="24.44140625" customWidth="1"/>
    <col min="6672" max="6672" width="17.5546875" customWidth="1"/>
    <col min="6905" max="6905" width="33.44140625" bestFit="1" customWidth="1"/>
    <col min="6906" max="6923" width="12" customWidth="1"/>
    <col min="6925" max="6925" width="33.44140625" bestFit="1" customWidth="1"/>
    <col min="6926" max="6926" width="10.5546875" customWidth="1"/>
    <col min="6927" max="6927" width="24.44140625" customWidth="1"/>
    <col min="6928" max="6928" width="17.5546875" customWidth="1"/>
    <col min="7161" max="7161" width="33.44140625" bestFit="1" customWidth="1"/>
    <col min="7162" max="7179" width="12" customWidth="1"/>
    <col min="7181" max="7181" width="33.44140625" bestFit="1" customWidth="1"/>
    <col min="7182" max="7182" width="10.5546875" customWidth="1"/>
    <col min="7183" max="7183" width="24.44140625" customWidth="1"/>
    <col min="7184" max="7184" width="17.5546875" customWidth="1"/>
    <col min="7417" max="7417" width="33.44140625" bestFit="1" customWidth="1"/>
    <col min="7418" max="7435" width="12" customWidth="1"/>
    <col min="7437" max="7437" width="33.44140625" bestFit="1" customWidth="1"/>
    <col min="7438" max="7438" width="10.5546875" customWidth="1"/>
    <col min="7439" max="7439" width="24.44140625" customWidth="1"/>
    <col min="7440" max="7440" width="17.5546875" customWidth="1"/>
    <col min="7673" max="7673" width="33.44140625" bestFit="1" customWidth="1"/>
    <col min="7674" max="7691" width="12" customWidth="1"/>
    <col min="7693" max="7693" width="33.44140625" bestFit="1" customWidth="1"/>
    <col min="7694" max="7694" width="10.5546875" customWidth="1"/>
    <col min="7695" max="7695" width="24.44140625" customWidth="1"/>
    <col min="7696" max="7696" width="17.5546875" customWidth="1"/>
    <col min="7929" max="7929" width="33.44140625" bestFit="1" customWidth="1"/>
    <col min="7930" max="7947" width="12" customWidth="1"/>
    <col min="7949" max="7949" width="33.44140625" bestFit="1" customWidth="1"/>
    <col min="7950" max="7950" width="10.5546875" customWidth="1"/>
    <col min="7951" max="7951" width="24.44140625" customWidth="1"/>
    <col min="7952" max="7952" width="17.5546875" customWidth="1"/>
    <col min="8185" max="8185" width="33.44140625" bestFit="1" customWidth="1"/>
    <col min="8186" max="8203" width="12" customWidth="1"/>
    <col min="8205" max="8205" width="33.44140625" bestFit="1" customWidth="1"/>
    <col min="8206" max="8206" width="10.5546875" customWidth="1"/>
    <col min="8207" max="8207" width="24.44140625" customWidth="1"/>
    <col min="8208" max="8208" width="17.5546875" customWidth="1"/>
    <col min="8441" max="8441" width="33.44140625" bestFit="1" customWidth="1"/>
    <col min="8442" max="8459" width="12" customWidth="1"/>
    <col min="8461" max="8461" width="33.44140625" bestFit="1" customWidth="1"/>
    <col min="8462" max="8462" width="10.5546875" customWidth="1"/>
    <col min="8463" max="8463" width="24.44140625" customWidth="1"/>
    <col min="8464" max="8464" width="17.5546875" customWidth="1"/>
    <col min="8697" max="8697" width="33.44140625" bestFit="1" customWidth="1"/>
    <col min="8698" max="8715" width="12" customWidth="1"/>
    <col min="8717" max="8717" width="33.44140625" bestFit="1" customWidth="1"/>
    <col min="8718" max="8718" width="10.5546875" customWidth="1"/>
    <col min="8719" max="8719" width="24.44140625" customWidth="1"/>
    <col min="8720" max="8720" width="17.5546875" customWidth="1"/>
    <col min="8953" max="8953" width="33.44140625" bestFit="1" customWidth="1"/>
    <col min="8954" max="8971" width="12" customWidth="1"/>
    <col min="8973" max="8973" width="33.44140625" bestFit="1" customWidth="1"/>
    <col min="8974" max="8974" width="10.5546875" customWidth="1"/>
    <col min="8975" max="8975" width="24.44140625" customWidth="1"/>
    <col min="8976" max="8976" width="17.5546875" customWidth="1"/>
    <col min="9209" max="9209" width="33.44140625" bestFit="1" customWidth="1"/>
    <col min="9210" max="9227" width="12" customWidth="1"/>
    <col min="9229" max="9229" width="33.44140625" bestFit="1" customWidth="1"/>
    <col min="9230" max="9230" width="10.5546875" customWidth="1"/>
    <col min="9231" max="9231" width="24.44140625" customWidth="1"/>
    <col min="9232" max="9232" width="17.5546875" customWidth="1"/>
    <col min="9465" max="9465" width="33.44140625" bestFit="1" customWidth="1"/>
    <col min="9466" max="9483" width="12" customWidth="1"/>
    <col min="9485" max="9485" width="33.44140625" bestFit="1" customWidth="1"/>
    <col min="9486" max="9486" width="10.5546875" customWidth="1"/>
    <col min="9487" max="9487" width="24.44140625" customWidth="1"/>
    <col min="9488" max="9488" width="17.5546875" customWidth="1"/>
    <col min="9721" max="9721" width="33.44140625" bestFit="1" customWidth="1"/>
    <col min="9722" max="9739" width="12" customWidth="1"/>
    <col min="9741" max="9741" width="33.44140625" bestFit="1" customWidth="1"/>
    <col min="9742" max="9742" width="10.5546875" customWidth="1"/>
    <col min="9743" max="9743" width="24.44140625" customWidth="1"/>
    <col min="9744" max="9744" width="17.5546875" customWidth="1"/>
    <col min="9977" max="9977" width="33.44140625" bestFit="1" customWidth="1"/>
    <col min="9978" max="9995" width="12" customWidth="1"/>
    <col min="9997" max="9997" width="33.44140625" bestFit="1" customWidth="1"/>
    <col min="9998" max="9998" width="10.5546875" customWidth="1"/>
    <col min="9999" max="9999" width="24.44140625" customWidth="1"/>
    <col min="10000" max="10000" width="17.5546875" customWidth="1"/>
    <col min="10233" max="10233" width="33.44140625" bestFit="1" customWidth="1"/>
    <col min="10234" max="10251" width="12" customWidth="1"/>
    <col min="10253" max="10253" width="33.44140625" bestFit="1" customWidth="1"/>
    <col min="10254" max="10254" width="10.5546875" customWidth="1"/>
    <col min="10255" max="10255" width="24.44140625" customWidth="1"/>
    <col min="10256" max="10256" width="17.5546875" customWidth="1"/>
    <col min="10489" max="10489" width="33.44140625" bestFit="1" customWidth="1"/>
    <col min="10490" max="10507" width="12" customWidth="1"/>
    <col min="10509" max="10509" width="33.44140625" bestFit="1" customWidth="1"/>
    <col min="10510" max="10510" width="10.5546875" customWidth="1"/>
    <col min="10511" max="10511" width="24.44140625" customWidth="1"/>
    <col min="10512" max="10512" width="17.5546875" customWidth="1"/>
    <col min="10745" max="10745" width="33.44140625" bestFit="1" customWidth="1"/>
    <col min="10746" max="10763" width="12" customWidth="1"/>
    <col min="10765" max="10765" width="33.44140625" bestFit="1" customWidth="1"/>
    <col min="10766" max="10766" width="10.5546875" customWidth="1"/>
    <col min="10767" max="10767" width="24.44140625" customWidth="1"/>
    <col min="10768" max="10768" width="17.5546875" customWidth="1"/>
    <col min="11001" max="11001" width="33.44140625" bestFit="1" customWidth="1"/>
    <col min="11002" max="11019" width="12" customWidth="1"/>
    <col min="11021" max="11021" width="33.44140625" bestFit="1" customWidth="1"/>
    <col min="11022" max="11022" width="10.5546875" customWidth="1"/>
    <col min="11023" max="11023" width="24.44140625" customWidth="1"/>
    <col min="11024" max="11024" width="17.5546875" customWidth="1"/>
    <col min="11257" max="11257" width="33.44140625" bestFit="1" customWidth="1"/>
    <col min="11258" max="11275" width="12" customWidth="1"/>
    <col min="11277" max="11277" width="33.44140625" bestFit="1" customWidth="1"/>
    <col min="11278" max="11278" width="10.5546875" customWidth="1"/>
    <col min="11279" max="11279" width="24.44140625" customWidth="1"/>
    <col min="11280" max="11280" width="17.5546875" customWidth="1"/>
    <col min="11513" max="11513" width="33.44140625" bestFit="1" customWidth="1"/>
    <col min="11514" max="11531" width="12" customWidth="1"/>
    <col min="11533" max="11533" width="33.44140625" bestFit="1" customWidth="1"/>
    <col min="11534" max="11534" width="10.5546875" customWidth="1"/>
    <col min="11535" max="11535" width="24.44140625" customWidth="1"/>
    <col min="11536" max="11536" width="17.5546875" customWidth="1"/>
    <col min="11769" max="11769" width="33.44140625" bestFit="1" customWidth="1"/>
    <col min="11770" max="11787" width="12" customWidth="1"/>
    <col min="11789" max="11789" width="33.44140625" bestFit="1" customWidth="1"/>
    <col min="11790" max="11790" width="10.5546875" customWidth="1"/>
    <col min="11791" max="11791" width="24.44140625" customWidth="1"/>
    <col min="11792" max="11792" width="17.5546875" customWidth="1"/>
    <col min="12025" max="12025" width="33.44140625" bestFit="1" customWidth="1"/>
    <col min="12026" max="12043" width="12" customWidth="1"/>
    <col min="12045" max="12045" width="33.44140625" bestFit="1" customWidth="1"/>
    <col min="12046" max="12046" width="10.5546875" customWidth="1"/>
    <col min="12047" max="12047" width="24.44140625" customWidth="1"/>
    <col min="12048" max="12048" width="17.5546875" customWidth="1"/>
    <col min="12281" max="12281" width="33.44140625" bestFit="1" customWidth="1"/>
    <col min="12282" max="12299" width="12" customWidth="1"/>
    <col min="12301" max="12301" width="33.44140625" bestFit="1" customWidth="1"/>
    <col min="12302" max="12302" width="10.5546875" customWidth="1"/>
    <col min="12303" max="12303" width="24.44140625" customWidth="1"/>
    <col min="12304" max="12304" width="17.5546875" customWidth="1"/>
    <col min="12537" max="12537" width="33.44140625" bestFit="1" customWidth="1"/>
    <col min="12538" max="12555" width="12" customWidth="1"/>
    <col min="12557" max="12557" width="33.44140625" bestFit="1" customWidth="1"/>
    <col min="12558" max="12558" width="10.5546875" customWidth="1"/>
    <col min="12559" max="12559" width="24.44140625" customWidth="1"/>
    <col min="12560" max="12560" width="17.5546875" customWidth="1"/>
    <col min="12793" max="12793" width="33.44140625" bestFit="1" customWidth="1"/>
    <col min="12794" max="12811" width="12" customWidth="1"/>
    <col min="12813" max="12813" width="33.44140625" bestFit="1" customWidth="1"/>
    <col min="12814" max="12814" width="10.5546875" customWidth="1"/>
    <col min="12815" max="12815" width="24.44140625" customWidth="1"/>
    <col min="12816" max="12816" width="17.5546875" customWidth="1"/>
    <col min="13049" max="13049" width="33.44140625" bestFit="1" customWidth="1"/>
    <col min="13050" max="13067" width="12" customWidth="1"/>
    <col min="13069" max="13069" width="33.44140625" bestFit="1" customWidth="1"/>
    <col min="13070" max="13070" width="10.5546875" customWidth="1"/>
    <col min="13071" max="13071" width="24.44140625" customWidth="1"/>
    <col min="13072" max="13072" width="17.5546875" customWidth="1"/>
    <col min="13305" max="13305" width="33.44140625" bestFit="1" customWidth="1"/>
    <col min="13306" max="13323" width="12" customWidth="1"/>
    <col min="13325" max="13325" width="33.44140625" bestFit="1" customWidth="1"/>
    <col min="13326" max="13326" width="10.5546875" customWidth="1"/>
    <col min="13327" max="13327" width="24.44140625" customWidth="1"/>
    <col min="13328" max="13328" width="17.5546875" customWidth="1"/>
    <col min="13561" max="13561" width="33.44140625" bestFit="1" customWidth="1"/>
    <col min="13562" max="13579" width="12" customWidth="1"/>
    <col min="13581" max="13581" width="33.44140625" bestFit="1" customWidth="1"/>
    <col min="13582" max="13582" width="10.5546875" customWidth="1"/>
    <col min="13583" max="13583" width="24.44140625" customWidth="1"/>
    <col min="13584" max="13584" width="17.5546875" customWidth="1"/>
    <col min="13817" max="13817" width="33.44140625" bestFit="1" customWidth="1"/>
    <col min="13818" max="13835" width="12" customWidth="1"/>
    <col min="13837" max="13837" width="33.44140625" bestFit="1" customWidth="1"/>
    <col min="13838" max="13838" width="10.5546875" customWidth="1"/>
    <col min="13839" max="13839" width="24.44140625" customWidth="1"/>
    <col min="13840" max="13840" width="17.5546875" customWidth="1"/>
    <col min="14073" max="14073" width="33.44140625" bestFit="1" customWidth="1"/>
    <col min="14074" max="14091" width="12" customWidth="1"/>
    <col min="14093" max="14093" width="33.44140625" bestFit="1" customWidth="1"/>
    <col min="14094" max="14094" width="10.5546875" customWidth="1"/>
    <col min="14095" max="14095" width="24.44140625" customWidth="1"/>
    <col min="14096" max="14096" width="17.5546875" customWidth="1"/>
    <col min="14329" max="14329" width="33.44140625" bestFit="1" customWidth="1"/>
    <col min="14330" max="14347" width="12" customWidth="1"/>
    <col min="14349" max="14349" width="33.44140625" bestFit="1" customWidth="1"/>
    <col min="14350" max="14350" width="10.5546875" customWidth="1"/>
    <col min="14351" max="14351" width="24.44140625" customWidth="1"/>
    <col min="14352" max="14352" width="17.5546875" customWidth="1"/>
    <col min="14585" max="14585" width="33.44140625" bestFit="1" customWidth="1"/>
    <col min="14586" max="14603" width="12" customWidth="1"/>
    <col min="14605" max="14605" width="33.44140625" bestFit="1" customWidth="1"/>
    <col min="14606" max="14606" width="10.5546875" customWidth="1"/>
    <col min="14607" max="14607" width="24.44140625" customWidth="1"/>
    <col min="14608" max="14608" width="17.5546875" customWidth="1"/>
    <col min="14841" max="14841" width="33.44140625" bestFit="1" customWidth="1"/>
    <col min="14842" max="14859" width="12" customWidth="1"/>
    <col min="14861" max="14861" width="33.44140625" bestFit="1" customWidth="1"/>
    <col min="14862" max="14862" width="10.5546875" customWidth="1"/>
    <col min="14863" max="14863" width="24.44140625" customWidth="1"/>
    <col min="14864" max="14864" width="17.5546875" customWidth="1"/>
    <col min="15097" max="15097" width="33.44140625" bestFit="1" customWidth="1"/>
    <col min="15098" max="15115" width="12" customWidth="1"/>
    <col min="15117" max="15117" width="33.44140625" bestFit="1" customWidth="1"/>
    <col min="15118" max="15118" width="10.5546875" customWidth="1"/>
    <col min="15119" max="15119" width="24.44140625" customWidth="1"/>
    <col min="15120" max="15120" width="17.5546875" customWidth="1"/>
    <col min="15353" max="15353" width="33.44140625" bestFit="1" customWidth="1"/>
    <col min="15354" max="15371" width="12" customWidth="1"/>
    <col min="15373" max="15373" width="33.44140625" bestFit="1" customWidth="1"/>
    <col min="15374" max="15374" width="10.5546875" customWidth="1"/>
    <col min="15375" max="15375" width="24.44140625" customWidth="1"/>
    <col min="15376" max="15376" width="17.5546875" customWidth="1"/>
    <col min="15609" max="15609" width="33.44140625" bestFit="1" customWidth="1"/>
    <col min="15610" max="15627" width="12" customWidth="1"/>
    <col min="15629" max="15629" width="33.44140625" bestFit="1" customWidth="1"/>
    <col min="15630" max="15630" width="10.5546875" customWidth="1"/>
    <col min="15631" max="15631" width="24.44140625" customWidth="1"/>
    <col min="15632" max="15632" width="17.5546875" customWidth="1"/>
    <col min="15865" max="15865" width="33.44140625" bestFit="1" customWidth="1"/>
    <col min="15866" max="15883" width="12" customWidth="1"/>
    <col min="15885" max="15885" width="33.44140625" bestFit="1" customWidth="1"/>
    <col min="15886" max="15886" width="10.5546875" customWidth="1"/>
    <col min="15887" max="15887" width="24.44140625" customWidth="1"/>
    <col min="15888" max="15888" width="17.5546875" customWidth="1"/>
    <col min="16121" max="16121" width="33.44140625" bestFit="1" customWidth="1"/>
    <col min="16122" max="16139" width="12" customWidth="1"/>
    <col min="16141" max="16141" width="33.44140625" bestFit="1" customWidth="1"/>
    <col min="16142" max="16142" width="10.5546875" customWidth="1"/>
    <col min="16143" max="16143" width="24.44140625" customWidth="1"/>
    <col min="16144" max="16144" width="17.5546875" customWidth="1"/>
  </cols>
  <sheetData>
    <row r="1" spans="1:13" s="1" customFormat="1" ht="8.25" customHeight="1"/>
    <row r="2" spans="1:13" s="1" customFormat="1" ht="15.6">
      <c r="B2" s="14" t="s">
        <v>43</v>
      </c>
      <c r="C2" s="14"/>
      <c r="D2" s="14"/>
    </row>
    <row r="3" spans="1:13" s="16" customFormat="1" ht="15" customHeight="1"/>
    <row r="4" spans="1:13" ht="3.9" customHeight="1">
      <c r="A4" s="8"/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</row>
    <row r="5" spans="1:13" ht="37.5" customHeight="1">
      <c r="A5" s="8"/>
      <c r="B5" s="85" t="s">
        <v>44</v>
      </c>
      <c r="C5" s="85" t="s">
        <v>45</v>
      </c>
      <c r="D5" s="87" t="s">
        <v>46</v>
      </c>
      <c r="E5" s="82" t="s">
        <v>1</v>
      </c>
      <c r="F5" s="82"/>
      <c r="G5" s="82"/>
      <c r="H5" s="82"/>
      <c r="I5" s="82" t="s">
        <v>2</v>
      </c>
      <c r="J5" s="82"/>
      <c r="K5" s="82"/>
      <c r="L5" s="82"/>
      <c r="M5" s="8"/>
    </row>
    <row r="6" spans="1:13" ht="29.25" customHeight="1">
      <c r="A6" s="8"/>
      <c r="B6" s="86"/>
      <c r="C6" s="86"/>
      <c r="D6" s="88"/>
      <c r="E6" s="46" t="s">
        <v>3</v>
      </c>
      <c r="F6" s="46" t="s">
        <v>4</v>
      </c>
      <c r="G6" s="46" t="s">
        <v>5</v>
      </c>
      <c r="H6" s="47" t="s">
        <v>6</v>
      </c>
      <c r="I6" s="46" t="s">
        <v>3</v>
      </c>
      <c r="J6" s="46" t="s">
        <v>4</v>
      </c>
      <c r="K6" s="46" t="s">
        <v>5</v>
      </c>
      <c r="L6" s="47" t="s">
        <v>6</v>
      </c>
      <c r="M6" s="8"/>
    </row>
    <row r="7" spans="1:13" ht="15" customHeight="1" thickBot="1">
      <c r="A7" s="8"/>
      <c r="B7" s="43"/>
      <c r="C7" s="43"/>
      <c r="D7" s="71"/>
      <c r="E7" s="71"/>
      <c r="F7" s="71"/>
      <c r="G7" s="44"/>
      <c r="H7" s="44"/>
      <c r="I7" s="45"/>
      <c r="J7" s="71"/>
      <c r="K7" s="71"/>
      <c r="L7" s="71"/>
      <c r="M7" s="8"/>
    </row>
    <row r="8" spans="1:13" s="7" customFormat="1" ht="18" customHeight="1" thickTop="1">
      <c r="A8" s="25"/>
      <c r="B8" s="78" t="s">
        <v>47</v>
      </c>
      <c r="C8" s="78">
        <v>430003</v>
      </c>
      <c r="D8" s="79" t="s">
        <v>48</v>
      </c>
      <c r="E8" s="26">
        <v>9</v>
      </c>
      <c r="F8" s="26">
        <v>18</v>
      </c>
      <c r="G8" s="26">
        <v>-9</v>
      </c>
      <c r="H8" s="42">
        <f>(G8/'Tabela 8.1'!U8)*100</f>
        <v>-1.196808510638298</v>
      </c>
      <c r="I8" s="26">
        <v>73</v>
      </c>
      <c r="J8" s="26">
        <v>72</v>
      </c>
      <c r="K8" s="26">
        <v>1</v>
      </c>
      <c r="L8" s="42">
        <f>(K8/'Tabela 8.1'!E8)*100</f>
        <v>0.13477088948787064</v>
      </c>
      <c r="M8" s="25"/>
    </row>
    <row r="9" spans="1:13" s="7" customFormat="1" ht="18" customHeight="1">
      <c r="A9" s="25"/>
      <c r="B9" s="78" t="s">
        <v>47</v>
      </c>
      <c r="C9" s="78">
        <v>430005</v>
      </c>
      <c r="D9" s="79" t="s">
        <v>49</v>
      </c>
      <c r="E9" s="26">
        <v>3</v>
      </c>
      <c r="F9" s="26">
        <v>14</v>
      </c>
      <c r="G9" s="26">
        <v>-11</v>
      </c>
      <c r="H9" s="42">
        <f>(G9/'Tabela 8.1'!U9)*100</f>
        <v>-2.6442307692307692</v>
      </c>
      <c r="I9" s="26">
        <v>42</v>
      </c>
      <c r="J9" s="26">
        <v>60</v>
      </c>
      <c r="K9" s="26">
        <v>-18</v>
      </c>
      <c r="L9" s="42">
        <f>(K9/'Tabela 8.1'!E9)*100</f>
        <v>-4.2553191489361701</v>
      </c>
      <c r="M9" s="25"/>
    </row>
    <row r="10" spans="1:13" s="7" customFormat="1" ht="18" customHeight="1">
      <c r="A10" s="25"/>
      <c r="B10" s="78" t="s">
        <v>47</v>
      </c>
      <c r="C10" s="78">
        <v>430010</v>
      </c>
      <c r="D10" s="79" t="s">
        <v>50</v>
      </c>
      <c r="E10" s="26">
        <v>29</v>
      </c>
      <c r="F10" s="26">
        <v>63</v>
      </c>
      <c r="G10" s="26">
        <v>-34</v>
      </c>
      <c r="H10" s="42">
        <f>(G10/'Tabela 8.1'!U10)*100</f>
        <v>-1.5617822691777674</v>
      </c>
      <c r="I10" s="26">
        <v>263</v>
      </c>
      <c r="J10" s="26">
        <v>315</v>
      </c>
      <c r="K10" s="26">
        <v>-52</v>
      </c>
      <c r="L10" s="42">
        <f>(K10/'Tabela 8.1'!E10)*100</f>
        <v>-2.369020501138952</v>
      </c>
      <c r="M10" s="25"/>
    </row>
    <row r="11" spans="1:13" s="7" customFormat="1" ht="18" customHeight="1">
      <c r="A11" s="25"/>
      <c r="B11" s="78" t="s">
        <v>47</v>
      </c>
      <c r="C11" s="78">
        <v>430020</v>
      </c>
      <c r="D11" s="79" t="s">
        <v>51</v>
      </c>
      <c r="E11" s="26">
        <v>11</v>
      </c>
      <c r="F11" s="26">
        <v>21</v>
      </c>
      <c r="G11" s="26">
        <v>-10</v>
      </c>
      <c r="H11" s="42">
        <f>(G11/'Tabela 8.1'!U11)*100</f>
        <v>-1.1049723756906076</v>
      </c>
      <c r="I11" s="26">
        <v>109</v>
      </c>
      <c r="J11" s="26">
        <v>123</v>
      </c>
      <c r="K11" s="26">
        <v>-14</v>
      </c>
      <c r="L11" s="42">
        <f>(K11/'Tabela 8.1'!E11)*100</f>
        <v>-1.5401540154015401</v>
      </c>
      <c r="M11" s="25"/>
    </row>
    <row r="12" spans="1:13" s="7" customFormat="1" ht="18" customHeight="1">
      <c r="A12" s="25"/>
      <c r="B12" s="78" t="s">
        <v>47</v>
      </c>
      <c r="C12" s="78">
        <v>430030</v>
      </c>
      <c r="D12" s="79" t="s">
        <v>52</v>
      </c>
      <c r="E12" s="26">
        <v>3</v>
      </c>
      <c r="F12" s="26">
        <v>7</v>
      </c>
      <c r="G12" s="26">
        <v>-4</v>
      </c>
      <c r="H12" s="42">
        <f>(G12/'Tabela 8.1'!U12)*100</f>
        <v>-1.1049723756906076</v>
      </c>
      <c r="I12" s="26">
        <v>35</v>
      </c>
      <c r="J12" s="26">
        <v>38</v>
      </c>
      <c r="K12" s="26">
        <v>-3</v>
      </c>
      <c r="L12" s="42">
        <f>(K12/'Tabela 8.1'!E12)*100</f>
        <v>-0.8310249307479225</v>
      </c>
      <c r="M12" s="25"/>
    </row>
    <row r="13" spans="1:13" s="7" customFormat="1" ht="18" customHeight="1">
      <c r="A13" s="25"/>
      <c r="B13" s="78" t="s">
        <v>47</v>
      </c>
      <c r="C13" s="78">
        <v>430040</v>
      </c>
      <c r="D13" s="79" t="s">
        <v>53</v>
      </c>
      <c r="E13" s="26">
        <v>113</v>
      </c>
      <c r="F13" s="26">
        <v>219</v>
      </c>
      <c r="G13" s="26">
        <v>-106</v>
      </c>
      <c r="H13" s="42">
        <f>(G13/'Tabela 8.1'!U13)*100</f>
        <v>-0.95220984549047782</v>
      </c>
      <c r="I13" s="26">
        <v>1207</v>
      </c>
      <c r="J13" s="26">
        <v>1399</v>
      </c>
      <c r="K13" s="26">
        <v>-192</v>
      </c>
      <c r="L13" s="42">
        <f>(K13/'Tabela 8.1'!E13)*100</f>
        <v>-1.7115350329827064</v>
      </c>
      <c r="M13" s="25"/>
    </row>
    <row r="14" spans="1:13" s="7" customFormat="1" ht="18" customHeight="1">
      <c r="A14" s="25"/>
      <c r="B14" s="78" t="s">
        <v>47</v>
      </c>
      <c r="C14" s="78">
        <v>430045</v>
      </c>
      <c r="D14" s="79" t="s">
        <v>54</v>
      </c>
      <c r="E14" s="26">
        <v>2</v>
      </c>
      <c r="F14" s="26">
        <v>2</v>
      </c>
      <c r="G14" s="26">
        <v>0</v>
      </c>
      <c r="H14" s="42">
        <f>(G14/'Tabela 8.1'!U14)*100</f>
        <v>0</v>
      </c>
      <c r="I14" s="26">
        <v>27</v>
      </c>
      <c r="J14" s="26">
        <v>30</v>
      </c>
      <c r="K14" s="26">
        <v>-3</v>
      </c>
      <c r="L14" s="42">
        <f>(K14/'Tabela 8.1'!E14)*100</f>
        <v>-1.3452914798206279</v>
      </c>
      <c r="M14" s="25"/>
    </row>
    <row r="15" spans="1:13" s="7" customFormat="1" ht="18" customHeight="1">
      <c r="A15" s="25"/>
      <c r="B15" s="78" t="s">
        <v>47</v>
      </c>
      <c r="C15" s="78">
        <v>430047</v>
      </c>
      <c r="D15" s="79" t="s">
        <v>55</v>
      </c>
      <c r="E15" s="26">
        <v>14</v>
      </c>
      <c r="F15" s="26">
        <v>8</v>
      </c>
      <c r="G15" s="26">
        <v>6</v>
      </c>
      <c r="H15" s="42">
        <f>(G15/'Tabela 8.1'!U15)*100</f>
        <v>1.5037593984962405</v>
      </c>
      <c r="I15" s="26">
        <v>77</v>
      </c>
      <c r="J15" s="26">
        <v>93</v>
      </c>
      <c r="K15" s="26">
        <v>-16</v>
      </c>
      <c r="L15" s="42">
        <f>(K15/'Tabela 8.1'!E15)*100</f>
        <v>-3.800475059382423</v>
      </c>
      <c r="M15" s="25"/>
    </row>
    <row r="16" spans="1:13" s="7" customFormat="1" ht="18" customHeight="1">
      <c r="A16" s="25"/>
      <c r="B16" s="78" t="s">
        <v>47</v>
      </c>
      <c r="C16" s="78">
        <v>430050</v>
      </c>
      <c r="D16" s="79" t="s">
        <v>56</v>
      </c>
      <c r="E16" s="26">
        <v>5</v>
      </c>
      <c r="F16" s="26">
        <v>12</v>
      </c>
      <c r="G16" s="26">
        <v>-7</v>
      </c>
      <c r="H16" s="42">
        <f>(G16/'Tabela 8.1'!U16)*100</f>
        <v>-1.3513513513513513</v>
      </c>
      <c r="I16" s="26">
        <v>46</v>
      </c>
      <c r="J16" s="26">
        <v>42</v>
      </c>
      <c r="K16" s="26">
        <v>4</v>
      </c>
      <c r="L16" s="42">
        <f>(K16/'Tabela 8.1'!E16)*100</f>
        <v>0.78895463510848129</v>
      </c>
      <c r="M16" s="25"/>
    </row>
    <row r="17" spans="1:13" s="7" customFormat="1" ht="18" customHeight="1">
      <c r="A17" s="25"/>
      <c r="B17" s="78" t="s">
        <v>47</v>
      </c>
      <c r="C17" s="78">
        <v>430055</v>
      </c>
      <c r="D17" s="79" t="s">
        <v>57</v>
      </c>
      <c r="E17" s="26">
        <v>0</v>
      </c>
      <c r="F17" s="26">
        <v>0</v>
      </c>
      <c r="G17" s="26">
        <v>0</v>
      </c>
      <c r="H17" s="42">
        <f>(G17/'Tabela 8.1'!U17)*100</f>
        <v>0</v>
      </c>
      <c r="I17" s="26">
        <v>9</v>
      </c>
      <c r="J17" s="26">
        <v>4</v>
      </c>
      <c r="K17" s="26">
        <v>5</v>
      </c>
      <c r="L17" s="42">
        <f>(K17/'Tabela 8.1'!E17)*100</f>
        <v>4.2735042735042734</v>
      </c>
      <c r="M17" s="25"/>
    </row>
    <row r="18" spans="1:13" s="7" customFormat="1" ht="18" customHeight="1">
      <c r="A18" s="25"/>
      <c r="B18" s="78" t="s">
        <v>47</v>
      </c>
      <c r="C18" s="78">
        <v>430057</v>
      </c>
      <c r="D18" s="79" t="s">
        <v>58</v>
      </c>
      <c r="E18" s="26">
        <v>2</v>
      </c>
      <c r="F18" s="26">
        <v>6</v>
      </c>
      <c r="G18" s="26">
        <v>-4</v>
      </c>
      <c r="H18" s="42">
        <f>(G18/'Tabela 8.1'!U18)*100</f>
        <v>-0.65573770491803274</v>
      </c>
      <c r="I18" s="26">
        <v>87</v>
      </c>
      <c r="J18" s="26">
        <v>93</v>
      </c>
      <c r="K18" s="26">
        <v>-6</v>
      </c>
      <c r="L18" s="42">
        <f>(K18/'Tabela 8.1'!E18)*100</f>
        <v>-0.98039215686274506</v>
      </c>
      <c r="M18" s="25"/>
    </row>
    <row r="19" spans="1:13" s="7" customFormat="1" ht="18" customHeight="1">
      <c r="A19" s="25"/>
      <c r="B19" s="78" t="s">
        <v>47</v>
      </c>
      <c r="C19" s="78">
        <v>430060</v>
      </c>
      <c r="D19" s="79" t="s">
        <v>59</v>
      </c>
      <c r="E19" s="26">
        <v>265</v>
      </c>
      <c r="F19" s="26">
        <v>353</v>
      </c>
      <c r="G19" s="26">
        <v>-88</v>
      </c>
      <c r="H19" s="42">
        <f>(G19/'Tabela 8.1'!U19)*100</f>
        <v>-0.65103203373529628</v>
      </c>
      <c r="I19" s="26">
        <v>2046</v>
      </c>
      <c r="J19" s="26">
        <v>2710</v>
      </c>
      <c r="K19" s="26">
        <v>-664</v>
      </c>
      <c r="L19" s="42">
        <f>(K19/'Tabela 8.1'!E19)*100</f>
        <v>-4.7115589299652312</v>
      </c>
      <c r="M19" s="25"/>
    </row>
    <row r="20" spans="1:13" s="7" customFormat="1" ht="18" customHeight="1">
      <c r="A20" s="25"/>
      <c r="B20" s="78" t="s">
        <v>47</v>
      </c>
      <c r="C20" s="78">
        <v>430063</v>
      </c>
      <c r="D20" s="79" t="s">
        <v>60</v>
      </c>
      <c r="E20" s="26">
        <v>0</v>
      </c>
      <c r="F20" s="26">
        <v>0</v>
      </c>
      <c r="G20" s="26">
        <v>0</v>
      </c>
      <c r="H20" s="42">
        <f>(G20/'Tabela 8.1'!U20)*100</f>
        <v>0</v>
      </c>
      <c r="I20" s="26">
        <v>5</v>
      </c>
      <c r="J20" s="26">
        <v>11</v>
      </c>
      <c r="K20" s="26">
        <v>-6</v>
      </c>
      <c r="L20" s="42">
        <f>(K20/'Tabela 8.1'!E20)*100</f>
        <v>-4.2553191489361701</v>
      </c>
      <c r="M20" s="25"/>
    </row>
    <row r="21" spans="1:13" s="7" customFormat="1" ht="18" customHeight="1">
      <c r="A21" s="25"/>
      <c r="B21" s="78" t="s">
        <v>47</v>
      </c>
      <c r="C21" s="78">
        <v>430064</v>
      </c>
      <c r="D21" s="79" t="s">
        <v>61</v>
      </c>
      <c r="E21" s="26">
        <v>16</v>
      </c>
      <c r="F21" s="26">
        <v>20</v>
      </c>
      <c r="G21" s="26">
        <v>-4</v>
      </c>
      <c r="H21" s="42">
        <f>(G21/'Tabela 8.1'!U21)*100</f>
        <v>-0.44593088071348941</v>
      </c>
      <c r="I21" s="26">
        <v>152</v>
      </c>
      <c r="J21" s="26">
        <v>173</v>
      </c>
      <c r="K21" s="26">
        <v>-21</v>
      </c>
      <c r="L21" s="42">
        <f>(K21/'Tabela 8.1'!E21)*100</f>
        <v>-2.2975929978118161</v>
      </c>
      <c r="M21" s="25"/>
    </row>
    <row r="22" spans="1:13" s="7" customFormat="1" ht="18" customHeight="1">
      <c r="A22" s="25"/>
      <c r="B22" s="78" t="s">
        <v>47</v>
      </c>
      <c r="C22" s="78">
        <v>430066</v>
      </c>
      <c r="D22" s="79" t="s">
        <v>62</v>
      </c>
      <c r="E22" s="26">
        <v>4</v>
      </c>
      <c r="F22" s="26">
        <v>2</v>
      </c>
      <c r="G22" s="26">
        <v>2</v>
      </c>
      <c r="H22" s="42">
        <f>(G22/'Tabela 8.1'!U22)*100</f>
        <v>1.0869565217391304</v>
      </c>
      <c r="I22" s="26">
        <v>26</v>
      </c>
      <c r="J22" s="26">
        <v>33</v>
      </c>
      <c r="K22" s="26">
        <v>-7</v>
      </c>
      <c r="L22" s="42">
        <f>(K22/'Tabela 8.1'!E22)*100</f>
        <v>-3.6269430051813467</v>
      </c>
      <c r="M22" s="25"/>
    </row>
    <row r="23" spans="1:13" s="7" customFormat="1" ht="18" customHeight="1">
      <c r="A23" s="25"/>
      <c r="B23" s="78" t="s">
        <v>47</v>
      </c>
      <c r="C23" s="78">
        <v>430070</v>
      </c>
      <c r="D23" s="79" t="s">
        <v>63</v>
      </c>
      <c r="E23" s="26">
        <v>11</v>
      </c>
      <c r="F23" s="26">
        <v>75</v>
      </c>
      <c r="G23" s="26">
        <v>-64</v>
      </c>
      <c r="H23" s="42">
        <f>(G23/'Tabela 8.1'!U23)*100</f>
        <v>-5.6687333923826397</v>
      </c>
      <c r="I23" s="26">
        <v>144</v>
      </c>
      <c r="J23" s="26">
        <v>234</v>
      </c>
      <c r="K23" s="26">
        <v>-90</v>
      </c>
      <c r="L23" s="42">
        <f>(K23/'Tabela 8.1'!E23)*100</f>
        <v>-7.7922077922077921</v>
      </c>
      <c r="M23" s="25"/>
    </row>
    <row r="24" spans="1:13" s="7" customFormat="1" ht="18" customHeight="1">
      <c r="A24" s="25"/>
      <c r="B24" s="78" t="s">
        <v>47</v>
      </c>
      <c r="C24" s="78">
        <v>430080</v>
      </c>
      <c r="D24" s="79" t="s">
        <v>64</v>
      </c>
      <c r="E24" s="26">
        <v>39</v>
      </c>
      <c r="F24" s="26">
        <v>72</v>
      </c>
      <c r="G24" s="26">
        <v>-33</v>
      </c>
      <c r="H24" s="42">
        <f>(G24/'Tabela 8.1'!U24)*100</f>
        <v>-0.97777777777777775</v>
      </c>
      <c r="I24" s="26">
        <v>427</v>
      </c>
      <c r="J24" s="26">
        <v>555</v>
      </c>
      <c r="K24" s="26">
        <v>-128</v>
      </c>
      <c r="L24" s="42">
        <f>(K24/'Tabela 8.1'!E24)*100</f>
        <v>-3.6887608069164268</v>
      </c>
      <c r="M24" s="25"/>
    </row>
    <row r="25" spans="1:13" s="7" customFormat="1" ht="18" customHeight="1">
      <c r="A25" s="25"/>
      <c r="B25" s="78" t="s">
        <v>47</v>
      </c>
      <c r="C25" s="78">
        <v>430085</v>
      </c>
      <c r="D25" s="79" t="s">
        <v>65</v>
      </c>
      <c r="E25" s="26">
        <v>2</v>
      </c>
      <c r="F25" s="26">
        <v>8</v>
      </c>
      <c r="G25" s="26">
        <v>-6</v>
      </c>
      <c r="H25" s="42">
        <f>(G25/'Tabela 8.1'!U25)*100</f>
        <v>-1.6438356164383561</v>
      </c>
      <c r="I25" s="26">
        <v>30</v>
      </c>
      <c r="J25" s="26">
        <v>32</v>
      </c>
      <c r="K25" s="26">
        <v>-2</v>
      </c>
      <c r="L25" s="42">
        <f>(K25/'Tabela 8.1'!E25)*100</f>
        <v>-0.554016620498615</v>
      </c>
      <c r="M25" s="25"/>
    </row>
    <row r="26" spans="1:13" s="7" customFormat="1" ht="18" customHeight="1">
      <c r="A26" s="25"/>
      <c r="B26" s="78" t="s">
        <v>47</v>
      </c>
      <c r="C26" s="78">
        <v>430087</v>
      </c>
      <c r="D26" s="79" t="s">
        <v>66</v>
      </c>
      <c r="E26" s="26">
        <v>33</v>
      </c>
      <c r="F26" s="26">
        <v>77</v>
      </c>
      <c r="G26" s="26">
        <v>-44</v>
      </c>
      <c r="H26" s="42">
        <f>(G26/'Tabela 8.1'!U26)*100</f>
        <v>-3.0640668523676879</v>
      </c>
      <c r="I26" s="26">
        <v>364</v>
      </c>
      <c r="J26" s="26">
        <v>365</v>
      </c>
      <c r="K26" s="26">
        <v>-1</v>
      </c>
      <c r="L26" s="42">
        <f>(K26/'Tabela 8.1'!E26)*100</f>
        <v>-7.1787508973438621E-2</v>
      </c>
      <c r="M26" s="25"/>
    </row>
    <row r="27" spans="1:13" s="7" customFormat="1" ht="18" customHeight="1">
      <c r="A27" s="25"/>
      <c r="B27" s="78" t="s">
        <v>47</v>
      </c>
      <c r="C27" s="78">
        <v>430090</v>
      </c>
      <c r="D27" s="79" t="s">
        <v>67</v>
      </c>
      <c r="E27" s="26">
        <v>12</v>
      </c>
      <c r="F27" s="26">
        <v>9</v>
      </c>
      <c r="G27" s="26">
        <v>3</v>
      </c>
      <c r="H27" s="42">
        <f>(G27/'Tabela 8.1'!U27)*100</f>
        <v>0.3115264797507788</v>
      </c>
      <c r="I27" s="26">
        <v>84</v>
      </c>
      <c r="J27" s="26">
        <v>92</v>
      </c>
      <c r="K27" s="26">
        <v>-8</v>
      </c>
      <c r="L27" s="42">
        <f>(K27/'Tabela 8.1'!E27)*100</f>
        <v>-0.82135523613963046</v>
      </c>
      <c r="M27" s="25"/>
    </row>
    <row r="28" spans="1:13" s="7" customFormat="1" ht="18" customHeight="1">
      <c r="A28" s="25"/>
      <c r="B28" s="78" t="s">
        <v>47</v>
      </c>
      <c r="C28" s="78">
        <v>430100</v>
      </c>
      <c r="D28" s="79" t="s">
        <v>68</v>
      </c>
      <c r="E28" s="26">
        <v>158</v>
      </c>
      <c r="F28" s="26">
        <v>217</v>
      </c>
      <c r="G28" s="26">
        <v>-59</v>
      </c>
      <c r="H28" s="42">
        <f>(G28/'Tabela 8.1'!U28)*100</f>
        <v>-0.83333333333333337</v>
      </c>
      <c r="I28" s="26">
        <v>1575</v>
      </c>
      <c r="J28" s="26">
        <v>1278</v>
      </c>
      <c r="K28" s="26">
        <v>297</v>
      </c>
      <c r="L28" s="42">
        <f>(K28/'Tabela 8.1'!E28)*100</f>
        <v>4.4170136823319455</v>
      </c>
      <c r="M28" s="25"/>
    </row>
    <row r="29" spans="1:13" s="7" customFormat="1" ht="18" customHeight="1">
      <c r="A29" s="25"/>
      <c r="B29" s="78" t="s">
        <v>47</v>
      </c>
      <c r="C29" s="78">
        <v>430105</v>
      </c>
      <c r="D29" s="79" t="s">
        <v>69</v>
      </c>
      <c r="E29" s="26">
        <v>18</v>
      </c>
      <c r="F29" s="26">
        <v>45</v>
      </c>
      <c r="G29" s="26">
        <v>-27</v>
      </c>
      <c r="H29" s="42">
        <f>(G29/'Tabela 8.1'!U29)*100</f>
        <v>-2.3076923076923079</v>
      </c>
      <c r="I29" s="26">
        <v>311</v>
      </c>
      <c r="J29" s="26">
        <v>572</v>
      </c>
      <c r="K29" s="26">
        <v>-261</v>
      </c>
      <c r="L29" s="42">
        <f>(K29/'Tabela 8.1'!E29)*100</f>
        <v>-18.589743589743591</v>
      </c>
      <c r="M29" s="25"/>
    </row>
    <row r="30" spans="1:13" s="7" customFormat="1" ht="18" customHeight="1">
      <c r="A30" s="25"/>
      <c r="B30" s="78" t="s">
        <v>47</v>
      </c>
      <c r="C30" s="78">
        <v>430107</v>
      </c>
      <c r="D30" s="79" t="s">
        <v>70</v>
      </c>
      <c r="E30" s="26">
        <v>0</v>
      </c>
      <c r="F30" s="26">
        <v>0</v>
      </c>
      <c r="G30" s="26">
        <v>0</v>
      </c>
      <c r="H30" s="42">
        <f>(G30/'Tabela 8.1'!U30)*100</f>
        <v>0</v>
      </c>
      <c r="I30" s="26">
        <v>6</v>
      </c>
      <c r="J30" s="26">
        <v>2</v>
      </c>
      <c r="K30" s="26">
        <v>4</v>
      </c>
      <c r="L30" s="42">
        <f>(K30/'Tabela 8.1'!E30)*100</f>
        <v>5.4054054054054053</v>
      </c>
      <c r="M30" s="25"/>
    </row>
    <row r="31" spans="1:13" s="7" customFormat="1" ht="18" customHeight="1">
      <c r="A31" s="25"/>
      <c r="B31" s="78" t="s">
        <v>47</v>
      </c>
      <c r="C31" s="78">
        <v>430110</v>
      </c>
      <c r="D31" s="79" t="s">
        <v>71</v>
      </c>
      <c r="E31" s="26">
        <v>22</v>
      </c>
      <c r="F31" s="26">
        <v>23</v>
      </c>
      <c r="G31" s="26">
        <v>-1</v>
      </c>
      <c r="H31" s="42">
        <f>(G31/'Tabela 8.1'!U31)*100</f>
        <v>-8.0906148867313926E-2</v>
      </c>
      <c r="I31" s="26">
        <v>122</v>
      </c>
      <c r="J31" s="26">
        <v>141</v>
      </c>
      <c r="K31" s="26">
        <v>-19</v>
      </c>
      <c r="L31" s="42">
        <f>(K31/'Tabela 8.1'!E31)*100</f>
        <v>-1.5151515151515151</v>
      </c>
      <c r="M31" s="25"/>
    </row>
    <row r="32" spans="1:13" s="7" customFormat="1" ht="18" customHeight="1">
      <c r="A32" s="25"/>
      <c r="B32" s="78" t="s">
        <v>47</v>
      </c>
      <c r="C32" s="78">
        <v>430120</v>
      </c>
      <c r="D32" s="79" t="s">
        <v>72</v>
      </c>
      <c r="E32" s="26">
        <v>11</v>
      </c>
      <c r="F32" s="26">
        <v>56</v>
      </c>
      <c r="G32" s="26">
        <v>-45</v>
      </c>
      <c r="H32" s="42">
        <f>(G32/'Tabela 8.1'!U32)*100</f>
        <v>-3.0591434398368458</v>
      </c>
      <c r="I32" s="26">
        <v>201</v>
      </c>
      <c r="J32" s="26">
        <v>212</v>
      </c>
      <c r="K32" s="26">
        <v>-11</v>
      </c>
      <c r="L32" s="42">
        <f>(K32/'Tabela 8.1'!E32)*100</f>
        <v>-0.76548364648573419</v>
      </c>
      <c r="M32" s="25"/>
    </row>
    <row r="33" spans="1:13" s="7" customFormat="1" ht="18" customHeight="1">
      <c r="A33" s="25"/>
      <c r="B33" s="78" t="s">
        <v>47</v>
      </c>
      <c r="C33" s="78">
        <v>430130</v>
      </c>
      <c r="D33" s="79" t="s">
        <v>73</v>
      </c>
      <c r="E33" s="26">
        <v>16</v>
      </c>
      <c r="F33" s="26">
        <v>62</v>
      </c>
      <c r="G33" s="26">
        <v>-46</v>
      </c>
      <c r="H33" s="42">
        <f>(G33/'Tabela 8.1'!U33)*100</f>
        <v>-2.4109014675052411</v>
      </c>
      <c r="I33" s="26">
        <v>174</v>
      </c>
      <c r="J33" s="26">
        <v>225</v>
      </c>
      <c r="K33" s="26">
        <v>-51</v>
      </c>
      <c r="L33" s="42">
        <f>(K33/'Tabela 8.1'!E33)*100</f>
        <v>-2.6659696811291167</v>
      </c>
      <c r="M33" s="25"/>
    </row>
    <row r="34" spans="1:13" s="7" customFormat="1" ht="18" customHeight="1">
      <c r="A34" s="25"/>
      <c r="B34" s="78" t="s">
        <v>47</v>
      </c>
      <c r="C34" s="78">
        <v>430140</v>
      </c>
      <c r="D34" s="79" t="s">
        <v>74</v>
      </c>
      <c r="E34" s="26">
        <v>25</v>
      </c>
      <c r="F34" s="26">
        <v>26</v>
      </c>
      <c r="G34" s="26">
        <v>-1</v>
      </c>
      <c r="H34" s="42">
        <f>(G34/'Tabela 8.1'!U34)*100</f>
        <v>-7.2516316171138503E-2</v>
      </c>
      <c r="I34" s="26">
        <v>241</v>
      </c>
      <c r="J34" s="26">
        <v>220</v>
      </c>
      <c r="K34" s="26">
        <v>21</v>
      </c>
      <c r="L34" s="42">
        <f>(K34/'Tabela 8.1'!E34)*100</f>
        <v>1.5475313190862197</v>
      </c>
      <c r="M34" s="25"/>
    </row>
    <row r="35" spans="1:13" s="7" customFormat="1" ht="18" customHeight="1">
      <c r="A35" s="25"/>
      <c r="B35" s="78" t="s">
        <v>47</v>
      </c>
      <c r="C35" s="78">
        <v>430150</v>
      </c>
      <c r="D35" s="79" t="s">
        <v>75</v>
      </c>
      <c r="E35" s="26">
        <v>19</v>
      </c>
      <c r="F35" s="26">
        <v>27</v>
      </c>
      <c r="G35" s="26">
        <v>-8</v>
      </c>
      <c r="H35" s="42">
        <f>(G35/'Tabela 8.1'!U35)*100</f>
        <v>-0.72793448589626941</v>
      </c>
      <c r="I35" s="26">
        <v>186</v>
      </c>
      <c r="J35" s="26">
        <v>167</v>
      </c>
      <c r="K35" s="26">
        <v>19</v>
      </c>
      <c r="L35" s="42">
        <f>(K35/'Tabela 8.1'!E35)*100</f>
        <v>1.7723880597014925</v>
      </c>
      <c r="M35" s="25"/>
    </row>
    <row r="36" spans="1:13" s="7" customFormat="1" ht="18" customHeight="1">
      <c r="A36" s="25"/>
      <c r="B36" s="78" t="s">
        <v>47</v>
      </c>
      <c r="C36" s="78">
        <v>430155</v>
      </c>
      <c r="D36" s="79" t="s">
        <v>76</v>
      </c>
      <c r="E36" s="26">
        <v>4</v>
      </c>
      <c r="F36" s="26">
        <v>7</v>
      </c>
      <c r="G36" s="26">
        <v>-3</v>
      </c>
      <c r="H36" s="42">
        <f>(G36/'Tabela 8.1'!U36)*100</f>
        <v>-1.0526315789473684</v>
      </c>
      <c r="I36" s="26">
        <v>26</v>
      </c>
      <c r="J36" s="26">
        <v>32</v>
      </c>
      <c r="K36" s="26">
        <v>-6</v>
      </c>
      <c r="L36" s="42">
        <f>(K36/'Tabela 8.1'!E36)*100</f>
        <v>-2.083333333333333</v>
      </c>
      <c r="M36" s="25"/>
    </row>
    <row r="37" spans="1:13" s="7" customFormat="1" ht="18" customHeight="1">
      <c r="A37" s="25"/>
      <c r="B37" s="78" t="s">
        <v>47</v>
      </c>
      <c r="C37" s="78">
        <v>430160</v>
      </c>
      <c r="D37" s="79" t="s">
        <v>77</v>
      </c>
      <c r="E37" s="26">
        <v>208</v>
      </c>
      <c r="F37" s="26">
        <v>428</v>
      </c>
      <c r="G37" s="26">
        <v>-220</v>
      </c>
      <c r="H37" s="42">
        <f>(G37/'Tabela 8.1'!U37)*100</f>
        <v>-1.2901712409101571</v>
      </c>
      <c r="I37" s="26">
        <v>1702</v>
      </c>
      <c r="J37" s="26">
        <v>2290</v>
      </c>
      <c r="K37" s="26">
        <v>-588</v>
      </c>
      <c r="L37" s="42">
        <f>(K37/'Tabela 8.1'!E37)*100</f>
        <v>-3.3754305396096438</v>
      </c>
      <c r="M37" s="25"/>
    </row>
    <row r="38" spans="1:13" s="7" customFormat="1" ht="18" customHeight="1">
      <c r="A38" s="25"/>
      <c r="B38" s="78" t="s">
        <v>47</v>
      </c>
      <c r="C38" s="78">
        <v>430163</v>
      </c>
      <c r="D38" s="79" t="s">
        <v>78</v>
      </c>
      <c r="E38" s="26">
        <v>21</v>
      </c>
      <c r="F38" s="26">
        <v>18</v>
      </c>
      <c r="G38" s="26">
        <v>3</v>
      </c>
      <c r="H38" s="42">
        <f>(G38/'Tabela 8.1'!U38)*100</f>
        <v>0.34207525655644244</v>
      </c>
      <c r="I38" s="26">
        <v>168</v>
      </c>
      <c r="J38" s="26">
        <v>226</v>
      </c>
      <c r="K38" s="26">
        <v>-58</v>
      </c>
      <c r="L38" s="42">
        <f>(K38/'Tabela 8.1'!E38)*100</f>
        <v>-6.1833688699360341</v>
      </c>
      <c r="M38" s="25"/>
    </row>
    <row r="39" spans="1:13" s="7" customFormat="1" ht="18" customHeight="1">
      <c r="A39" s="25"/>
      <c r="B39" s="78" t="s">
        <v>47</v>
      </c>
      <c r="C39" s="78">
        <v>430165</v>
      </c>
      <c r="D39" s="79" t="s">
        <v>79</v>
      </c>
      <c r="E39" s="26">
        <v>20</v>
      </c>
      <c r="F39" s="26">
        <v>40</v>
      </c>
      <c r="G39" s="26">
        <v>-20</v>
      </c>
      <c r="H39" s="42">
        <f>(G39/'Tabela 8.1'!U39)*100</f>
        <v>-1.3783597518952446</v>
      </c>
      <c r="I39" s="26">
        <v>247</v>
      </c>
      <c r="J39" s="26">
        <v>298</v>
      </c>
      <c r="K39" s="26">
        <v>-51</v>
      </c>
      <c r="L39" s="42">
        <f>(K39/'Tabela 8.1'!E39)*100</f>
        <v>-3.4412955465587043</v>
      </c>
      <c r="M39" s="25"/>
    </row>
    <row r="40" spans="1:13" s="7" customFormat="1" ht="18" customHeight="1">
      <c r="A40" s="25"/>
      <c r="B40" s="78" t="s">
        <v>47</v>
      </c>
      <c r="C40" s="78">
        <v>430170</v>
      </c>
      <c r="D40" s="79" t="s">
        <v>80</v>
      </c>
      <c r="E40" s="26">
        <v>25</v>
      </c>
      <c r="F40" s="26">
        <v>32</v>
      </c>
      <c r="G40" s="26">
        <v>-7</v>
      </c>
      <c r="H40" s="42">
        <f>(G40/'Tabela 8.1'!U40)*100</f>
        <v>-0.6255585344057194</v>
      </c>
      <c r="I40" s="26">
        <v>163</v>
      </c>
      <c r="J40" s="26">
        <v>175</v>
      </c>
      <c r="K40" s="26">
        <v>-12</v>
      </c>
      <c r="L40" s="42">
        <f>(K40/'Tabela 8.1'!E40)*100</f>
        <v>-1.0676156583629894</v>
      </c>
      <c r="M40" s="25"/>
    </row>
    <row r="41" spans="1:13" s="7" customFormat="1" ht="18" customHeight="1">
      <c r="A41" s="25"/>
      <c r="B41" s="78" t="s">
        <v>47</v>
      </c>
      <c r="C41" s="78">
        <v>430175</v>
      </c>
      <c r="D41" s="79" t="s">
        <v>81</v>
      </c>
      <c r="E41" s="26">
        <v>1</v>
      </c>
      <c r="F41" s="26">
        <v>3</v>
      </c>
      <c r="G41" s="26">
        <v>-2</v>
      </c>
      <c r="H41" s="42">
        <f>(G41/'Tabela 8.1'!U41)*100</f>
        <v>-1.1764705882352942</v>
      </c>
      <c r="I41" s="26">
        <v>34</v>
      </c>
      <c r="J41" s="26">
        <v>24</v>
      </c>
      <c r="K41" s="26">
        <v>10</v>
      </c>
      <c r="L41" s="42">
        <f>(K41/'Tabela 8.1'!E41)*100</f>
        <v>6.3291139240506329</v>
      </c>
      <c r="M41" s="25"/>
    </row>
    <row r="42" spans="1:13" s="7" customFormat="1" ht="18" customHeight="1">
      <c r="A42" s="25"/>
      <c r="B42" s="78" t="s">
        <v>47</v>
      </c>
      <c r="C42" s="78">
        <v>430180</v>
      </c>
      <c r="D42" s="79" t="s">
        <v>82</v>
      </c>
      <c r="E42" s="26">
        <v>2</v>
      </c>
      <c r="F42" s="26">
        <v>5</v>
      </c>
      <c r="G42" s="26">
        <v>-3</v>
      </c>
      <c r="H42" s="42">
        <f>(G42/'Tabela 8.1'!U42)*100</f>
        <v>-0.73891625615763545</v>
      </c>
      <c r="I42" s="26">
        <v>54</v>
      </c>
      <c r="J42" s="26">
        <v>55</v>
      </c>
      <c r="K42" s="26">
        <v>-1</v>
      </c>
      <c r="L42" s="42">
        <f>(K42/'Tabela 8.1'!E42)*100</f>
        <v>-0.24752475247524752</v>
      </c>
      <c r="M42" s="25"/>
    </row>
    <row r="43" spans="1:13" s="7" customFormat="1" ht="18" customHeight="1">
      <c r="A43" s="25"/>
      <c r="B43" s="78" t="s">
        <v>47</v>
      </c>
      <c r="C43" s="78">
        <v>430185</v>
      </c>
      <c r="D43" s="79" t="s">
        <v>83</v>
      </c>
      <c r="E43" s="26">
        <v>1</v>
      </c>
      <c r="F43" s="26">
        <v>0</v>
      </c>
      <c r="G43" s="26">
        <v>1</v>
      </c>
      <c r="H43" s="42">
        <f>(G43/'Tabela 8.1'!U43)*100</f>
        <v>1.4925373134328357</v>
      </c>
      <c r="I43" s="26">
        <v>7</v>
      </c>
      <c r="J43" s="26">
        <v>8</v>
      </c>
      <c r="K43" s="26">
        <v>-1</v>
      </c>
      <c r="L43" s="42">
        <f>(K43/'Tabela 8.1'!E43)*100</f>
        <v>-1.4492753623188406</v>
      </c>
      <c r="M43" s="25"/>
    </row>
    <row r="44" spans="1:13" s="7" customFormat="1" ht="18" customHeight="1">
      <c r="A44" s="25"/>
      <c r="B44" s="78" t="s">
        <v>47</v>
      </c>
      <c r="C44" s="78">
        <v>430187</v>
      </c>
      <c r="D44" s="79" t="s">
        <v>84</v>
      </c>
      <c r="E44" s="26">
        <v>9</v>
      </c>
      <c r="F44" s="26">
        <v>10</v>
      </c>
      <c r="G44" s="26">
        <v>-1</v>
      </c>
      <c r="H44" s="42">
        <f>(G44/'Tabela 8.1'!U44)*100</f>
        <v>-0.1984126984126984</v>
      </c>
      <c r="I44" s="26">
        <v>69</v>
      </c>
      <c r="J44" s="26">
        <v>75</v>
      </c>
      <c r="K44" s="26">
        <v>-6</v>
      </c>
      <c r="L44" s="42">
        <f>(K44/'Tabela 8.1'!E44)*100</f>
        <v>-1.1787819253438114</v>
      </c>
      <c r="M44" s="25"/>
    </row>
    <row r="45" spans="1:13" s="7" customFormat="1" ht="18" customHeight="1">
      <c r="A45" s="25"/>
      <c r="B45" s="78" t="s">
        <v>47</v>
      </c>
      <c r="C45" s="78">
        <v>430190</v>
      </c>
      <c r="D45" s="79" t="s">
        <v>85</v>
      </c>
      <c r="E45" s="26">
        <v>24</v>
      </c>
      <c r="F45" s="26">
        <v>23</v>
      </c>
      <c r="G45" s="26">
        <v>1</v>
      </c>
      <c r="H45" s="42">
        <f>(G45/'Tabela 8.1'!U45)*100</f>
        <v>5.6053811659192827E-2</v>
      </c>
      <c r="I45" s="26">
        <v>189</v>
      </c>
      <c r="J45" s="26">
        <v>257</v>
      </c>
      <c r="K45" s="26">
        <v>-68</v>
      </c>
      <c r="L45" s="42">
        <f>(K45/'Tabela 8.1'!E45)*100</f>
        <v>-3.669724770642202</v>
      </c>
      <c r="M45" s="25"/>
    </row>
    <row r="46" spans="1:13" s="7" customFormat="1" ht="18" customHeight="1">
      <c r="A46" s="25"/>
      <c r="B46" s="78" t="s">
        <v>47</v>
      </c>
      <c r="C46" s="78">
        <v>430192</v>
      </c>
      <c r="D46" s="79" t="s">
        <v>86</v>
      </c>
      <c r="E46" s="26">
        <v>0</v>
      </c>
      <c r="F46" s="26">
        <v>0</v>
      </c>
      <c r="G46" s="26">
        <v>0</v>
      </c>
      <c r="H46" s="42">
        <f>(G46/'Tabela 8.1'!U46)*100</f>
        <v>0</v>
      </c>
      <c r="I46" s="26">
        <v>9</v>
      </c>
      <c r="J46" s="26">
        <v>8</v>
      </c>
      <c r="K46" s="26">
        <v>1</v>
      </c>
      <c r="L46" s="42">
        <f>(K46/'Tabela 8.1'!E46)*100</f>
        <v>1.0869565217391304</v>
      </c>
      <c r="M46" s="25"/>
    </row>
    <row r="47" spans="1:13" s="7" customFormat="1" ht="18" customHeight="1">
      <c r="A47" s="25"/>
      <c r="B47" s="78" t="s">
        <v>47</v>
      </c>
      <c r="C47" s="78">
        <v>430195</v>
      </c>
      <c r="D47" s="79" t="s">
        <v>87</v>
      </c>
      <c r="E47" s="26">
        <v>11</v>
      </c>
      <c r="F47" s="26">
        <v>11</v>
      </c>
      <c r="G47" s="26">
        <v>0</v>
      </c>
      <c r="H47" s="42">
        <f>(G47/'Tabela 8.1'!U47)*100</f>
        <v>0</v>
      </c>
      <c r="I47" s="26">
        <v>70</v>
      </c>
      <c r="J47" s="26">
        <v>68</v>
      </c>
      <c r="K47" s="26">
        <v>2</v>
      </c>
      <c r="L47" s="42">
        <f>(K47/'Tabela 8.1'!E47)*100</f>
        <v>0.27137042062415195</v>
      </c>
      <c r="M47" s="25"/>
    </row>
    <row r="48" spans="1:13" s="7" customFormat="1" ht="18" customHeight="1">
      <c r="A48" s="25"/>
      <c r="B48" s="78" t="s">
        <v>47</v>
      </c>
      <c r="C48" s="78">
        <v>430200</v>
      </c>
      <c r="D48" s="79" t="s">
        <v>88</v>
      </c>
      <c r="E48" s="26">
        <v>1</v>
      </c>
      <c r="F48" s="26">
        <v>13</v>
      </c>
      <c r="G48" s="26">
        <v>-12</v>
      </c>
      <c r="H48" s="42">
        <f>(G48/'Tabela 8.1'!U48)*100</f>
        <v>-2.4193548387096775</v>
      </c>
      <c r="I48" s="26">
        <v>60</v>
      </c>
      <c r="J48" s="26">
        <v>55</v>
      </c>
      <c r="K48" s="26">
        <v>5</v>
      </c>
      <c r="L48" s="42">
        <f>(K48/'Tabela 8.1'!E48)*100</f>
        <v>1.0438413361169103</v>
      </c>
      <c r="M48" s="25"/>
    </row>
    <row r="49" spans="1:13" s="7" customFormat="1" ht="18" customHeight="1">
      <c r="A49" s="25"/>
      <c r="B49" s="78" t="s">
        <v>47</v>
      </c>
      <c r="C49" s="78">
        <v>430205</v>
      </c>
      <c r="D49" s="79" t="s">
        <v>89</v>
      </c>
      <c r="E49" s="26">
        <v>1</v>
      </c>
      <c r="F49" s="26">
        <v>3</v>
      </c>
      <c r="G49" s="26">
        <v>-2</v>
      </c>
      <c r="H49" s="42">
        <f>(G49/'Tabela 8.1'!U49)*100</f>
        <v>-2.9850746268656714</v>
      </c>
      <c r="I49" s="26">
        <v>16</v>
      </c>
      <c r="J49" s="26">
        <v>6</v>
      </c>
      <c r="K49" s="26">
        <v>10</v>
      </c>
      <c r="L49" s="42">
        <f>(K49/'Tabela 8.1'!E49)*100</f>
        <v>18.181818181818183</v>
      </c>
      <c r="M49" s="25"/>
    </row>
    <row r="50" spans="1:13" s="7" customFormat="1" ht="18" customHeight="1">
      <c r="A50" s="25"/>
      <c r="B50" s="78" t="s">
        <v>47</v>
      </c>
      <c r="C50" s="78">
        <v>430210</v>
      </c>
      <c r="D50" s="79" t="s">
        <v>90</v>
      </c>
      <c r="E50" s="26">
        <v>695</v>
      </c>
      <c r="F50" s="26">
        <v>1338</v>
      </c>
      <c r="G50" s="26">
        <v>-643</v>
      </c>
      <c r="H50" s="42">
        <f>(G50/'Tabela 8.1'!U50)*100</f>
        <v>-1.64018059842359</v>
      </c>
      <c r="I50" s="26">
        <v>6875</v>
      </c>
      <c r="J50" s="26">
        <v>8010</v>
      </c>
      <c r="K50" s="26">
        <v>-1135</v>
      </c>
      <c r="L50" s="42">
        <f>(K50/'Tabela 8.1'!E50)*100</f>
        <v>-2.8593021791157578</v>
      </c>
      <c r="M50" s="25"/>
    </row>
    <row r="51" spans="1:13" s="7" customFormat="1" ht="18" customHeight="1">
      <c r="A51" s="25"/>
      <c r="B51" s="78" t="s">
        <v>47</v>
      </c>
      <c r="C51" s="78">
        <v>430215</v>
      </c>
      <c r="D51" s="79" t="s">
        <v>91</v>
      </c>
      <c r="E51" s="26">
        <v>8</v>
      </c>
      <c r="F51" s="26">
        <v>4</v>
      </c>
      <c r="G51" s="26">
        <v>4</v>
      </c>
      <c r="H51" s="42">
        <f>(G51/'Tabela 8.1'!U51)*100</f>
        <v>2.083333333333333</v>
      </c>
      <c r="I51" s="26">
        <v>27</v>
      </c>
      <c r="J51" s="26">
        <v>35</v>
      </c>
      <c r="K51" s="26">
        <v>-8</v>
      </c>
      <c r="L51" s="42">
        <f>(K51/'Tabela 8.1'!E51)*100</f>
        <v>-3.9215686274509802</v>
      </c>
      <c r="M51" s="25"/>
    </row>
    <row r="52" spans="1:13" s="7" customFormat="1" ht="18" customHeight="1">
      <c r="A52" s="25"/>
      <c r="B52" s="78" t="s">
        <v>47</v>
      </c>
      <c r="C52" s="78">
        <v>430220</v>
      </c>
      <c r="D52" s="79" t="s">
        <v>92</v>
      </c>
      <c r="E52" s="26">
        <v>35</v>
      </c>
      <c r="F52" s="26">
        <v>38</v>
      </c>
      <c r="G52" s="26">
        <v>-3</v>
      </c>
      <c r="H52" s="42">
        <f>(G52/'Tabela 8.1'!U52)*100</f>
        <v>-0.21865889212827988</v>
      </c>
      <c r="I52" s="26">
        <v>191</v>
      </c>
      <c r="J52" s="26">
        <v>246</v>
      </c>
      <c r="K52" s="26">
        <v>-55</v>
      </c>
      <c r="L52" s="42">
        <f>(K52/'Tabela 8.1'!E52)*100</f>
        <v>-3.8623595505617976</v>
      </c>
      <c r="M52" s="25"/>
    </row>
    <row r="53" spans="1:13" s="7" customFormat="1" ht="18" customHeight="1">
      <c r="A53" s="25"/>
      <c r="B53" s="78" t="s">
        <v>47</v>
      </c>
      <c r="C53" s="78">
        <v>430222</v>
      </c>
      <c r="D53" s="79" t="s">
        <v>93</v>
      </c>
      <c r="E53" s="26">
        <v>5</v>
      </c>
      <c r="F53" s="26">
        <v>2</v>
      </c>
      <c r="G53" s="26">
        <v>3</v>
      </c>
      <c r="H53" s="42">
        <f>(G53/'Tabela 8.1'!U53)*100</f>
        <v>1.2396694214876034</v>
      </c>
      <c r="I53" s="26">
        <v>61</v>
      </c>
      <c r="J53" s="26">
        <v>34</v>
      </c>
      <c r="K53" s="26">
        <v>27</v>
      </c>
      <c r="L53" s="42">
        <f>(K53/'Tabela 8.1'!E53)*100</f>
        <v>12.385321100917432</v>
      </c>
      <c r="M53" s="25"/>
    </row>
    <row r="54" spans="1:13" s="7" customFormat="1" ht="18" customHeight="1">
      <c r="A54" s="25"/>
      <c r="B54" s="78" t="s">
        <v>47</v>
      </c>
      <c r="C54" s="78">
        <v>430223</v>
      </c>
      <c r="D54" s="79" t="s">
        <v>94</v>
      </c>
      <c r="E54" s="26">
        <v>0</v>
      </c>
      <c r="F54" s="26">
        <v>1</v>
      </c>
      <c r="G54" s="26">
        <v>-1</v>
      </c>
      <c r="H54" s="42">
        <f>(G54/'Tabela 8.1'!U54)*100</f>
        <v>-0.37453183520599254</v>
      </c>
      <c r="I54" s="26">
        <v>34</v>
      </c>
      <c r="J54" s="26">
        <v>28</v>
      </c>
      <c r="K54" s="26">
        <v>6</v>
      </c>
      <c r="L54" s="42">
        <f>(K54/'Tabela 8.1'!E54)*100</f>
        <v>2.3076923076923079</v>
      </c>
      <c r="M54" s="25"/>
    </row>
    <row r="55" spans="1:13" s="7" customFormat="1" ht="18" customHeight="1">
      <c r="A55" s="25"/>
      <c r="B55" s="78" t="s">
        <v>47</v>
      </c>
      <c r="C55" s="78">
        <v>430225</v>
      </c>
      <c r="D55" s="79" t="s">
        <v>95</v>
      </c>
      <c r="E55" s="26">
        <v>17</v>
      </c>
      <c r="F55" s="26">
        <v>18</v>
      </c>
      <c r="G55" s="26">
        <v>-1</v>
      </c>
      <c r="H55" s="42">
        <f>(G55/'Tabela 8.1'!U55)*100</f>
        <v>-0.19267822736030829</v>
      </c>
      <c r="I55" s="26">
        <v>106</v>
      </c>
      <c r="J55" s="26">
        <v>106</v>
      </c>
      <c r="K55" s="26">
        <v>0</v>
      </c>
      <c r="L55" s="42">
        <f>(K55/'Tabela 8.1'!E55)*100</f>
        <v>0</v>
      </c>
      <c r="M55" s="25"/>
    </row>
    <row r="56" spans="1:13" s="7" customFormat="1" ht="18" customHeight="1">
      <c r="A56" s="25"/>
      <c r="B56" s="78" t="s">
        <v>47</v>
      </c>
      <c r="C56" s="78">
        <v>430230</v>
      </c>
      <c r="D56" s="79" t="s">
        <v>96</v>
      </c>
      <c r="E56" s="26">
        <v>55</v>
      </c>
      <c r="F56" s="26">
        <v>549</v>
      </c>
      <c r="G56" s="26">
        <v>-494</v>
      </c>
      <c r="H56" s="42">
        <f>(G56/'Tabela 8.1'!U56)*100</f>
        <v>-18.467289719626166</v>
      </c>
      <c r="I56" s="26">
        <v>2053</v>
      </c>
      <c r="J56" s="26">
        <v>2026</v>
      </c>
      <c r="K56" s="26">
        <v>27</v>
      </c>
      <c r="L56" s="42">
        <f>(K56/'Tabela 8.1'!E56)*100</f>
        <v>1.2534818941504178</v>
      </c>
      <c r="M56" s="25"/>
    </row>
    <row r="57" spans="1:13" s="7" customFormat="1" ht="18" customHeight="1">
      <c r="A57" s="25"/>
      <c r="B57" s="78" t="s">
        <v>47</v>
      </c>
      <c r="C57" s="78">
        <v>430235</v>
      </c>
      <c r="D57" s="79" t="s">
        <v>97</v>
      </c>
      <c r="E57" s="26">
        <v>88</v>
      </c>
      <c r="F57" s="26">
        <v>92</v>
      </c>
      <c r="G57" s="26">
        <v>-4</v>
      </c>
      <c r="H57" s="42">
        <f>(G57/'Tabela 8.1'!U57)*100</f>
        <v>-9.0702947845804988E-2</v>
      </c>
      <c r="I57" s="26">
        <v>768</v>
      </c>
      <c r="J57" s="26">
        <v>833</v>
      </c>
      <c r="K57" s="26">
        <v>-65</v>
      </c>
      <c r="L57" s="42">
        <f>(K57/'Tabela 8.1'!E57)*100</f>
        <v>-1.4538134645493177</v>
      </c>
      <c r="M57" s="25"/>
    </row>
    <row r="58" spans="1:13" s="7" customFormat="1" ht="18" customHeight="1">
      <c r="A58" s="25"/>
      <c r="B58" s="78" t="s">
        <v>47</v>
      </c>
      <c r="C58" s="78">
        <v>430237</v>
      </c>
      <c r="D58" s="79" t="s">
        <v>98</v>
      </c>
      <c r="E58" s="26">
        <v>0</v>
      </c>
      <c r="F58" s="26">
        <v>4</v>
      </c>
      <c r="G58" s="26">
        <v>-4</v>
      </c>
      <c r="H58" s="42">
        <f>(G58/'Tabela 8.1'!U58)*100</f>
        <v>-2.7777777777777777</v>
      </c>
      <c r="I58" s="26">
        <v>21</v>
      </c>
      <c r="J58" s="26">
        <v>23</v>
      </c>
      <c r="K58" s="26">
        <v>-2</v>
      </c>
      <c r="L58" s="42">
        <f>(K58/'Tabela 8.1'!E58)*100</f>
        <v>-1.4084507042253522</v>
      </c>
      <c r="M58" s="25"/>
    </row>
    <row r="59" spans="1:13" s="7" customFormat="1" ht="18" customHeight="1">
      <c r="A59" s="25"/>
      <c r="B59" s="78" t="s">
        <v>47</v>
      </c>
      <c r="C59" s="78">
        <v>430240</v>
      </c>
      <c r="D59" s="79" t="s">
        <v>99</v>
      </c>
      <c r="E59" s="26">
        <v>45</v>
      </c>
      <c r="F59" s="26">
        <v>106</v>
      </c>
      <c r="G59" s="26">
        <v>-61</v>
      </c>
      <c r="H59" s="42">
        <f>(G59/'Tabela 8.1'!U59)*100</f>
        <v>-2.0991052993805921</v>
      </c>
      <c r="I59" s="26">
        <v>662</v>
      </c>
      <c r="J59" s="26">
        <v>623</v>
      </c>
      <c r="K59" s="26">
        <v>39</v>
      </c>
      <c r="L59" s="42">
        <f>(K59/'Tabela 8.1'!E59)*100</f>
        <v>1.3898788310762653</v>
      </c>
      <c r="M59" s="25"/>
    </row>
    <row r="60" spans="1:13" s="7" customFormat="1" ht="18" customHeight="1">
      <c r="A60" s="25"/>
      <c r="B60" s="78" t="s">
        <v>47</v>
      </c>
      <c r="C60" s="78">
        <v>430245</v>
      </c>
      <c r="D60" s="79" t="s">
        <v>100</v>
      </c>
      <c r="E60" s="26">
        <v>4</v>
      </c>
      <c r="F60" s="26">
        <v>8</v>
      </c>
      <c r="G60" s="26">
        <v>-4</v>
      </c>
      <c r="H60" s="42">
        <f>(G60/'Tabela 8.1'!U60)*100</f>
        <v>-0.99750623441396502</v>
      </c>
      <c r="I60" s="26">
        <v>34</v>
      </c>
      <c r="J60" s="26">
        <v>52</v>
      </c>
      <c r="K60" s="26">
        <v>-18</v>
      </c>
      <c r="L60" s="42">
        <f>(K60/'Tabela 8.1'!E60)*100</f>
        <v>-4.3373493975903612</v>
      </c>
      <c r="M60" s="25"/>
    </row>
    <row r="61" spans="1:13" s="7" customFormat="1" ht="18" customHeight="1">
      <c r="A61" s="25"/>
      <c r="B61" s="78" t="s">
        <v>47</v>
      </c>
      <c r="C61" s="78">
        <v>430250</v>
      </c>
      <c r="D61" s="79" t="s">
        <v>101</v>
      </c>
      <c r="E61" s="26">
        <v>1</v>
      </c>
      <c r="F61" s="26">
        <v>6</v>
      </c>
      <c r="G61" s="26">
        <v>-5</v>
      </c>
      <c r="H61" s="42">
        <f>(G61/'Tabela 8.1'!U61)*100</f>
        <v>-0.81300813008130091</v>
      </c>
      <c r="I61" s="26">
        <v>35</v>
      </c>
      <c r="J61" s="26">
        <v>40</v>
      </c>
      <c r="K61" s="26">
        <v>-5</v>
      </c>
      <c r="L61" s="42">
        <f>(K61/'Tabela 8.1'!E61)*100</f>
        <v>-0.81300813008130091</v>
      </c>
      <c r="M61" s="25"/>
    </row>
    <row r="62" spans="1:13" s="7" customFormat="1" ht="18" customHeight="1">
      <c r="A62" s="25"/>
      <c r="B62" s="78" t="s">
        <v>47</v>
      </c>
      <c r="C62" s="78">
        <v>430258</v>
      </c>
      <c r="D62" s="79" t="s">
        <v>102</v>
      </c>
      <c r="E62" s="26">
        <v>1</v>
      </c>
      <c r="F62" s="26">
        <v>1</v>
      </c>
      <c r="G62" s="26">
        <v>0</v>
      </c>
      <c r="H62" s="42">
        <f>(G62/'Tabela 8.1'!U62)*100</f>
        <v>0</v>
      </c>
      <c r="I62" s="26">
        <v>23</v>
      </c>
      <c r="J62" s="26">
        <v>24</v>
      </c>
      <c r="K62" s="26">
        <v>-1</v>
      </c>
      <c r="L62" s="42">
        <f>(K62/'Tabela 8.1'!E62)*100</f>
        <v>-0.8771929824561403</v>
      </c>
      <c r="M62" s="25"/>
    </row>
    <row r="63" spans="1:13" s="7" customFormat="1" ht="18" customHeight="1">
      <c r="A63" s="25"/>
      <c r="B63" s="78" t="s">
        <v>47</v>
      </c>
      <c r="C63" s="78">
        <v>430260</v>
      </c>
      <c r="D63" s="79" t="s">
        <v>103</v>
      </c>
      <c r="E63" s="26">
        <v>4</v>
      </c>
      <c r="F63" s="26">
        <v>1</v>
      </c>
      <c r="G63" s="26">
        <v>3</v>
      </c>
      <c r="H63" s="42">
        <f>(G63/'Tabela 8.1'!U63)*100</f>
        <v>2.2388059701492535</v>
      </c>
      <c r="I63" s="26">
        <v>30</v>
      </c>
      <c r="J63" s="26">
        <v>23</v>
      </c>
      <c r="K63" s="26">
        <v>7</v>
      </c>
      <c r="L63" s="42">
        <f>(K63/'Tabela 8.1'!E63)*100</f>
        <v>5.384615384615385</v>
      </c>
      <c r="M63" s="25"/>
    </row>
    <row r="64" spans="1:13" s="7" customFormat="1" ht="18" customHeight="1">
      <c r="A64" s="25"/>
      <c r="B64" s="78" t="s">
        <v>47</v>
      </c>
      <c r="C64" s="78">
        <v>430265</v>
      </c>
      <c r="D64" s="79" t="s">
        <v>104</v>
      </c>
      <c r="E64" s="26">
        <v>9</v>
      </c>
      <c r="F64" s="26">
        <v>11</v>
      </c>
      <c r="G64" s="26">
        <v>-2</v>
      </c>
      <c r="H64" s="42">
        <f>(G64/'Tabela 8.1'!U64)*100</f>
        <v>-0.39525691699604742</v>
      </c>
      <c r="I64" s="26">
        <v>69</v>
      </c>
      <c r="J64" s="26">
        <v>72</v>
      </c>
      <c r="K64" s="26">
        <v>-3</v>
      </c>
      <c r="L64" s="42">
        <f>(K64/'Tabela 8.1'!E64)*100</f>
        <v>-0.59171597633136097</v>
      </c>
      <c r="M64" s="25"/>
    </row>
    <row r="65" spans="1:13" s="7" customFormat="1" ht="18" customHeight="1">
      <c r="A65" s="25"/>
      <c r="B65" s="78" t="s">
        <v>47</v>
      </c>
      <c r="C65" s="78">
        <v>430270</v>
      </c>
      <c r="D65" s="79" t="s">
        <v>105</v>
      </c>
      <c r="E65" s="26">
        <v>55</v>
      </c>
      <c r="F65" s="26">
        <v>109</v>
      </c>
      <c r="G65" s="26">
        <v>-54</v>
      </c>
      <c r="H65" s="42">
        <f>(G65/'Tabela 8.1'!U65)*100</f>
        <v>-1.6938519447929739</v>
      </c>
      <c r="I65" s="26">
        <v>335</v>
      </c>
      <c r="J65" s="26">
        <v>471</v>
      </c>
      <c r="K65" s="26">
        <v>-136</v>
      </c>
      <c r="L65" s="42">
        <f>(K65/'Tabela 8.1'!E65)*100</f>
        <v>-4.1590214067278284</v>
      </c>
      <c r="M65" s="25"/>
    </row>
    <row r="66" spans="1:13" s="7" customFormat="1" ht="18" customHeight="1">
      <c r="A66" s="25"/>
      <c r="B66" s="78" t="s">
        <v>47</v>
      </c>
      <c r="C66" s="78">
        <v>430280</v>
      </c>
      <c r="D66" s="79" t="s">
        <v>106</v>
      </c>
      <c r="E66" s="26">
        <v>96</v>
      </c>
      <c r="F66" s="26">
        <v>309</v>
      </c>
      <c r="G66" s="26">
        <v>-213</v>
      </c>
      <c r="H66" s="42">
        <f>(G66/'Tabela 8.1'!U66)*100</f>
        <v>-4.0851553509781358</v>
      </c>
      <c r="I66" s="26">
        <v>598</v>
      </c>
      <c r="J66" s="26">
        <v>959</v>
      </c>
      <c r="K66" s="26">
        <v>-361</v>
      </c>
      <c r="L66" s="42">
        <f>(K66/'Tabela 8.1'!E66)*100</f>
        <v>-6.7325624766878036</v>
      </c>
      <c r="M66" s="25"/>
    </row>
    <row r="67" spans="1:13" s="7" customFormat="1" ht="18" customHeight="1">
      <c r="A67" s="25"/>
      <c r="B67" s="78" t="s">
        <v>47</v>
      </c>
      <c r="C67" s="78">
        <v>430290</v>
      </c>
      <c r="D67" s="79" t="s">
        <v>107</v>
      </c>
      <c r="E67" s="26">
        <v>5</v>
      </c>
      <c r="F67" s="26">
        <v>6</v>
      </c>
      <c r="G67" s="26">
        <v>-1</v>
      </c>
      <c r="H67" s="42">
        <f>(G67/'Tabela 8.1'!U67)*100</f>
        <v>-9.1659028414298807E-2</v>
      </c>
      <c r="I67" s="26">
        <v>56</v>
      </c>
      <c r="J67" s="26">
        <v>86</v>
      </c>
      <c r="K67" s="26">
        <v>-30</v>
      </c>
      <c r="L67" s="42">
        <f>(K67/'Tabela 8.1'!E67)*100</f>
        <v>-2.6785714285714284</v>
      </c>
      <c r="M67" s="25"/>
    </row>
    <row r="68" spans="1:13" s="7" customFormat="1" ht="18" customHeight="1">
      <c r="A68" s="25"/>
      <c r="B68" s="78" t="s">
        <v>47</v>
      </c>
      <c r="C68" s="78">
        <v>430300</v>
      </c>
      <c r="D68" s="79" t="s">
        <v>108</v>
      </c>
      <c r="E68" s="26">
        <v>245</v>
      </c>
      <c r="F68" s="26">
        <v>259</v>
      </c>
      <c r="G68" s="26">
        <v>-14</v>
      </c>
      <c r="H68" s="42">
        <f>(G68/'Tabela 8.1'!U68)*100</f>
        <v>-0.11583650504716202</v>
      </c>
      <c r="I68" s="26">
        <v>1257</v>
      </c>
      <c r="J68" s="26">
        <v>1610</v>
      </c>
      <c r="K68" s="26">
        <v>-353</v>
      </c>
      <c r="L68" s="42">
        <f>(K68/'Tabela 8.1'!E68)*100</f>
        <v>-2.8410462776659959</v>
      </c>
      <c r="M68" s="25"/>
    </row>
    <row r="69" spans="1:13" s="7" customFormat="1" ht="18" customHeight="1">
      <c r="A69" s="25"/>
      <c r="B69" s="78" t="s">
        <v>47</v>
      </c>
      <c r="C69" s="78">
        <v>430310</v>
      </c>
      <c r="D69" s="79" t="s">
        <v>109</v>
      </c>
      <c r="E69" s="26">
        <v>717</v>
      </c>
      <c r="F69" s="26">
        <v>1127</v>
      </c>
      <c r="G69" s="26">
        <v>-410</v>
      </c>
      <c r="H69" s="42">
        <f>(G69/'Tabela 8.1'!U69)*100</f>
        <v>-1.2056695877198143</v>
      </c>
      <c r="I69" s="26">
        <v>6286</v>
      </c>
      <c r="J69" s="26">
        <v>7682</v>
      </c>
      <c r="K69" s="26">
        <v>-1396</v>
      </c>
      <c r="L69" s="42">
        <f>(K69/'Tabela 8.1'!E69)*100</f>
        <v>-3.9894833104709648</v>
      </c>
      <c r="M69" s="25"/>
    </row>
    <row r="70" spans="1:13" s="7" customFormat="1" ht="18" customHeight="1">
      <c r="A70" s="25"/>
      <c r="B70" s="78" t="s">
        <v>47</v>
      </c>
      <c r="C70" s="78">
        <v>430320</v>
      </c>
      <c r="D70" s="79" t="s">
        <v>110</v>
      </c>
      <c r="E70" s="26">
        <v>1</v>
      </c>
      <c r="F70" s="26">
        <v>3</v>
      </c>
      <c r="G70" s="26">
        <v>-2</v>
      </c>
      <c r="H70" s="42">
        <f>(G70/'Tabela 8.1'!U70)*100</f>
        <v>-0.88105726872246704</v>
      </c>
      <c r="I70" s="26">
        <v>22</v>
      </c>
      <c r="J70" s="26">
        <v>21</v>
      </c>
      <c r="K70" s="26">
        <v>1</v>
      </c>
      <c r="L70" s="42">
        <f>(K70/'Tabela 8.1'!E70)*100</f>
        <v>0.4464285714285714</v>
      </c>
      <c r="M70" s="25"/>
    </row>
    <row r="71" spans="1:13" s="7" customFormat="1" ht="18" customHeight="1">
      <c r="A71" s="25"/>
      <c r="B71" s="78" t="s">
        <v>47</v>
      </c>
      <c r="C71" s="78">
        <v>430330</v>
      </c>
      <c r="D71" s="79" t="s">
        <v>111</v>
      </c>
      <c r="E71" s="26">
        <v>11</v>
      </c>
      <c r="F71" s="26">
        <v>10</v>
      </c>
      <c r="G71" s="26">
        <v>1</v>
      </c>
      <c r="H71" s="42">
        <f>(G71/'Tabela 8.1'!U71)*100</f>
        <v>0.13605442176870747</v>
      </c>
      <c r="I71" s="26">
        <v>101</v>
      </c>
      <c r="J71" s="26">
        <v>95</v>
      </c>
      <c r="K71" s="26">
        <v>6</v>
      </c>
      <c r="L71" s="42">
        <f>(K71/'Tabela 8.1'!E71)*100</f>
        <v>0.82191780821917804</v>
      </c>
      <c r="M71" s="25"/>
    </row>
    <row r="72" spans="1:13" s="7" customFormat="1" ht="18" customHeight="1">
      <c r="A72" s="25"/>
      <c r="B72" s="78" t="s">
        <v>47</v>
      </c>
      <c r="C72" s="78">
        <v>430340</v>
      </c>
      <c r="D72" s="79" t="s">
        <v>112</v>
      </c>
      <c r="E72" s="26">
        <v>2</v>
      </c>
      <c r="F72" s="26">
        <v>5</v>
      </c>
      <c r="G72" s="26">
        <v>-3</v>
      </c>
      <c r="H72" s="42">
        <f>(G72/'Tabela 8.1'!U72)*100</f>
        <v>-1.2987012987012987</v>
      </c>
      <c r="I72" s="26">
        <v>27</v>
      </c>
      <c r="J72" s="26">
        <v>31</v>
      </c>
      <c r="K72" s="26">
        <v>-4</v>
      </c>
      <c r="L72" s="42">
        <f>(K72/'Tabela 8.1'!E72)*100</f>
        <v>-1.7241379310344827</v>
      </c>
      <c r="M72" s="25"/>
    </row>
    <row r="73" spans="1:13" s="7" customFormat="1" ht="18" customHeight="1">
      <c r="A73" s="25"/>
      <c r="B73" s="78" t="s">
        <v>47</v>
      </c>
      <c r="C73" s="78">
        <v>430350</v>
      </c>
      <c r="D73" s="79" t="s">
        <v>113</v>
      </c>
      <c r="E73" s="26">
        <v>114</v>
      </c>
      <c r="F73" s="26">
        <v>222</v>
      </c>
      <c r="G73" s="26">
        <v>-108</v>
      </c>
      <c r="H73" s="42">
        <f>(G73/'Tabela 8.1'!U73)*100</f>
        <v>-1.0844462295411186</v>
      </c>
      <c r="I73" s="26">
        <v>1092</v>
      </c>
      <c r="J73" s="26">
        <v>1257</v>
      </c>
      <c r="K73" s="26">
        <v>-165</v>
      </c>
      <c r="L73" s="42">
        <f>(K73/'Tabela 8.1'!E73)*100</f>
        <v>-1.6473642172523961</v>
      </c>
      <c r="M73" s="25"/>
    </row>
    <row r="74" spans="1:13" s="7" customFormat="1" ht="18" customHeight="1">
      <c r="A74" s="25"/>
      <c r="B74" s="78" t="s">
        <v>47</v>
      </c>
      <c r="C74" s="78">
        <v>430355</v>
      </c>
      <c r="D74" s="79" t="s">
        <v>114</v>
      </c>
      <c r="E74" s="26">
        <v>14</v>
      </c>
      <c r="F74" s="26">
        <v>6</v>
      </c>
      <c r="G74" s="26">
        <v>8</v>
      </c>
      <c r="H74" s="42">
        <f>(G74/'Tabela 8.1'!U74)*100</f>
        <v>1.6064257028112447</v>
      </c>
      <c r="I74" s="26">
        <v>64</v>
      </c>
      <c r="J74" s="26">
        <v>54</v>
      </c>
      <c r="K74" s="26">
        <v>10</v>
      </c>
      <c r="L74" s="42">
        <f>(K74/'Tabela 8.1'!E74)*100</f>
        <v>2.0161290322580645</v>
      </c>
      <c r="M74" s="25"/>
    </row>
    <row r="75" spans="1:13" s="7" customFormat="1" ht="18" customHeight="1">
      <c r="A75" s="25"/>
      <c r="B75" s="78" t="s">
        <v>47</v>
      </c>
      <c r="C75" s="78">
        <v>430360</v>
      </c>
      <c r="D75" s="79" t="s">
        <v>115</v>
      </c>
      <c r="E75" s="26">
        <v>22</v>
      </c>
      <c r="F75" s="26">
        <v>29</v>
      </c>
      <c r="G75" s="26">
        <v>-7</v>
      </c>
      <c r="H75" s="42">
        <f>(G75/'Tabela 8.1'!U75)*100</f>
        <v>-0.67961165048543692</v>
      </c>
      <c r="I75" s="26">
        <v>191</v>
      </c>
      <c r="J75" s="26">
        <v>267</v>
      </c>
      <c r="K75" s="26">
        <v>-76</v>
      </c>
      <c r="L75" s="42">
        <f>(K75/'Tabela 8.1'!E75)*100</f>
        <v>-6.9153776160145588</v>
      </c>
      <c r="M75" s="25"/>
    </row>
    <row r="76" spans="1:13" s="7" customFormat="1" ht="18" customHeight="1">
      <c r="A76" s="25"/>
      <c r="B76" s="78" t="s">
        <v>47</v>
      </c>
      <c r="C76" s="78">
        <v>430367</v>
      </c>
      <c r="D76" s="79" t="s">
        <v>116</v>
      </c>
      <c r="E76" s="26">
        <v>15</v>
      </c>
      <c r="F76" s="26">
        <v>8</v>
      </c>
      <c r="G76" s="26">
        <v>7</v>
      </c>
      <c r="H76" s="42">
        <f>(G76/'Tabela 8.1'!U76)*100</f>
        <v>2.1538461538461537</v>
      </c>
      <c r="I76" s="26">
        <v>95</v>
      </c>
      <c r="J76" s="26">
        <v>65</v>
      </c>
      <c r="K76" s="26">
        <v>30</v>
      </c>
      <c r="L76" s="42">
        <f>(K76/'Tabela 8.1'!E76)*100</f>
        <v>9.9337748344370862</v>
      </c>
      <c r="M76" s="25"/>
    </row>
    <row r="77" spans="1:13" s="7" customFormat="1" ht="18" customHeight="1">
      <c r="A77" s="25"/>
      <c r="B77" s="78" t="s">
        <v>47</v>
      </c>
      <c r="C77" s="78">
        <v>430370</v>
      </c>
      <c r="D77" s="79" t="s">
        <v>117</v>
      </c>
      <c r="E77" s="26">
        <v>5</v>
      </c>
      <c r="F77" s="26">
        <v>17</v>
      </c>
      <c r="G77" s="26">
        <v>-12</v>
      </c>
      <c r="H77" s="42">
        <f>(G77/'Tabela 8.1'!U77)*100</f>
        <v>-2.0725388601036272</v>
      </c>
      <c r="I77" s="26">
        <v>77</v>
      </c>
      <c r="J77" s="26">
        <v>60</v>
      </c>
      <c r="K77" s="26">
        <v>17</v>
      </c>
      <c r="L77" s="42">
        <f>(K77/'Tabela 8.1'!E77)*100</f>
        <v>3.0909090909090908</v>
      </c>
      <c r="M77" s="25"/>
    </row>
    <row r="78" spans="1:13" s="7" customFormat="1" ht="18" customHeight="1">
      <c r="A78" s="25"/>
      <c r="B78" s="78" t="s">
        <v>47</v>
      </c>
      <c r="C78" s="78">
        <v>430380</v>
      </c>
      <c r="D78" s="79" t="s">
        <v>118</v>
      </c>
      <c r="E78" s="26">
        <v>10</v>
      </c>
      <c r="F78" s="26">
        <v>19</v>
      </c>
      <c r="G78" s="26">
        <v>-9</v>
      </c>
      <c r="H78" s="42">
        <f>(G78/'Tabela 8.1'!U78)*100</f>
        <v>-1.2080536912751678</v>
      </c>
      <c r="I78" s="26">
        <v>88</v>
      </c>
      <c r="J78" s="26">
        <v>89</v>
      </c>
      <c r="K78" s="26">
        <v>-1</v>
      </c>
      <c r="L78" s="42">
        <f>(K78/'Tabela 8.1'!E78)*100</f>
        <v>-0.13568521031207598</v>
      </c>
      <c r="M78" s="25"/>
    </row>
    <row r="79" spans="1:13" s="7" customFormat="1" ht="18" customHeight="1">
      <c r="A79" s="25"/>
      <c r="B79" s="78" t="s">
        <v>47</v>
      </c>
      <c r="C79" s="78">
        <v>430390</v>
      </c>
      <c r="D79" s="79" t="s">
        <v>119</v>
      </c>
      <c r="E79" s="26">
        <v>248</v>
      </c>
      <c r="F79" s="26">
        <v>887</v>
      </c>
      <c r="G79" s="26">
        <v>-639</v>
      </c>
      <c r="H79" s="42">
        <f>(G79/'Tabela 8.1'!U79)*100</f>
        <v>-3.3631578947368421</v>
      </c>
      <c r="I79" s="26">
        <v>3377</v>
      </c>
      <c r="J79" s="26">
        <v>4596</v>
      </c>
      <c r="K79" s="26">
        <v>-1219</v>
      </c>
      <c r="L79" s="42">
        <f>(K79/'Tabela 8.1'!E79)*100</f>
        <v>-6.2257405515832485</v>
      </c>
      <c r="M79" s="25"/>
    </row>
    <row r="80" spans="1:13" s="7" customFormat="1" ht="18" customHeight="1">
      <c r="A80" s="25"/>
      <c r="B80" s="78" t="s">
        <v>47</v>
      </c>
      <c r="C80" s="78">
        <v>430400</v>
      </c>
      <c r="D80" s="79" t="s">
        <v>120</v>
      </c>
      <c r="E80" s="26">
        <v>8</v>
      </c>
      <c r="F80" s="26">
        <v>14</v>
      </c>
      <c r="G80" s="26">
        <v>-6</v>
      </c>
      <c r="H80" s="42">
        <f>(G80/'Tabela 8.1'!U80)*100</f>
        <v>-0.7050528789659225</v>
      </c>
      <c r="I80" s="26">
        <v>71</v>
      </c>
      <c r="J80" s="26">
        <v>98</v>
      </c>
      <c r="K80" s="26">
        <v>-27</v>
      </c>
      <c r="L80" s="42">
        <f>(K80/'Tabela 8.1'!E80)*100</f>
        <v>-3.096330275229358</v>
      </c>
      <c r="M80" s="25"/>
    </row>
    <row r="81" spans="1:13" s="7" customFormat="1" ht="18" customHeight="1">
      <c r="A81" s="25"/>
      <c r="B81" s="78" t="s">
        <v>47</v>
      </c>
      <c r="C81" s="78">
        <v>430410</v>
      </c>
      <c r="D81" s="79" t="s">
        <v>121</v>
      </c>
      <c r="E81" s="26">
        <v>0</v>
      </c>
      <c r="F81" s="26">
        <v>3</v>
      </c>
      <c r="G81" s="26">
        <v>-3</v>
      </c>
      <c r="H81" s="42">
        <f>(G81/'Tabela 8.1'!U81)*100</f>
        <v>-0.94043887147335425</v>
      </c>
      <c r="I81" s="26">
        <v>27</v>
      </c>
      <c r="J81" s="26">
        <v>29</v>
      </c>
      <c r="K81" s="26">
        <v>-2</v>
      </c>
      <c r="L81" s="42">
        <f>(K81/'Tabela 8.1'!E81)*100</f>
        <v>-0.62893081761006298</v>
      </c>
      <c r="M81" s="25"/>
    </row>
    <row r="82" spans="1:13" s="7" customFormat="1" ht="18" customHeight="1">
      <c r="A82" s="25"/>
      <c r="B82" s="78" t="s">
        <v>47</v>
      </c>
      <c r="C82" s="78">
        <v>430420</v>
      </c>
      <c r="D82" s="79" t="s">
        <v>122</v>
      </c>
      <c r="E82" s="26">
        <v>123</v>
      </c>
      <c r="F82" s="26">
        <v>234</v>
      </c>
      <c r="G82" s="26">
        <v>-111</v>
      </c>
      <c r="H82" s="42">
        <f>(G82/'Tabela 8.1'!U82)*100</f>
        <v>-2.4214659685863875</v>
      </c>
      <c r="I82" s="26">
        <v>758</v>
      </c>
      <c r="J82" s="26">
        <v>995</v>
      </c>
      <c r="K82" s="26">
        <v>-237</v>
      </c>
      <c r="L82" s="42">
        <f>(K82/'Tabela 8.1'!E82)*100</f>
        <v>-5.031847133757962</v>
      </c>
      <c r="M82" s="25"/>
    </row>
    <row r="83" spans="1:13" s="7" customFormat="1" ht="18" customHeight="1">
      <c r="A83" s="25"/>
      <c r="B83" s="78" t="s">
        <v>47</v>
      </c>
      <c r="C83" s="78">
        <v>430430</v>
      </c>
      <c r="D83" s="79" t="s">
        <v>123</v>
      </c>
      <c r="E83" s="26">
        <v>16</v>
      </c>
      <c r="F83" s="26">
        <v>11</v>
      </c>
      <c r="G83" s="26">
        <v>5</v>
      </c>
      <c r="H83" s="42">
        <f>(G83/'Tabela 8.1'!U83)*100</f>
        <v>0.50454086781029261</v>
      </c>
      <c r="I83" s="26">
        <v>98</v>
      </c>
      <c r="J83" s="26">
        <v>83</v>
      </c>
      <c r="K83" s="26">
        <v>15</v>
      </c>
      <c r="L83" s="42">
        <f>(K83/'Tabela 8.1'!E83)*100</f>
        <v>1.5290519877675841</v>
      </c>
      <c r="M83" s="25"/>
    </row>
    <row r="84" spans="1:13" s="7" customFormat="1" ht="18" customHeight="1">
      <c r="A84" s="25"/>
      <c r="B84" s="78" t="s">
        <v>47</v>
      </c>
      <c r="C84" s="78">
        <v>430435</v>
      </c>
      <c r="D84" s="79" t="s">
        <v>124</v>
      </c>
      <c r="E84" s="26">
        <v>9</v>
      </c>
      <c r="F84" s="26">
        <v>41</v>
      </c>
      <c r="G84" s="26">
        <v>-32</v>
      </c>
      <c r="H84" s="42">
        <f>(G84/'Tabela 8.1'!U84)*100</f>
        <v>-1.5051740357478833</v>
      </c>
      <c r="I84" s="26">
        <v>128</v>
      </c>
      <c r="J84" s="26">
        <v>271</v>
      </c>
      <c r="K84" s="26">
        <v>-143</v>
      </c>
      <c r="L84" s="42">
        <f>(K84/'Tabela 8.1'!E84)*100</f>
        <v>-6.3924899418864545</v>
      </c>
      <c r="M84" s="25"/>
    </row>
    <row r="85" spans="1:13" s="7" customFormat="1" ht="18" customHeight="1">
      <c r="A85" s="25"/>
      <c r="B85" s="78" t="s">
        <v>47</v>
      </c>
      <c r="C85" s="78">
        <v>430440</v>
      </c>
      <c r="D85" s="79" t="s">
        <v>125</v>
      </c>
      <c r="E85" s="26">
        <v>145</v>
      </c>
      <c r="F85" s="26">
        <v>384</v>
      </c>
      <c r="G85" s="26">
        <v>-239</v>
      </c>
      <c r="H85" s="42">
        <f>(G85/'Tabela 8.1'!U85)*100</f>
        <v>-2.9908647228131651</v>
      </c>
      <c r="I85" s="26">
        <v>1562</v>
      </c>
      <c r="J85" s="26">
        <v>2321</v>
      </c>
      <c r="K85" s="26">
        <v>-759</v>
      </c>
      <c r="L85" s="42">
        <f>(K85/'Tabela 8.1'!E85)*100</f>
        <v>-8.9178709904829034</v>
      </c>
      <c r="M85" s="25"/>
    </row>
    <row r="86" spans="1:13" s="7" customFormat="1" ht="18" customHeight="1">
      <c r="A86" s="25"/>
      <c r="B86" s="78" t="s">
        <v>47</v>
      </c>
      <c r="C86" s="78">
        <v>430450</v>
      </c>
      <c r="D86" s="79" t="s">
        <v>126</v>
      </c>
      <c r="E86" s="26">
        <v>40</v>
      </c>
      <c r="F86" s="26">
        <v>76</v>
      </c>
      <c r="G86" s="26">
        <v>-36</v>
      </c>
      <c r="H86" s="42">
        <f>(G86/'Tabela 8.1'!U86)*100</f>
        <v>-0.94637223974763407</v>
      </c>
      <c r="I86" s="26">
        <v>403</v>
      </c>
      <c r="J86" s="26">
        <v>563</v>
      </c>
      <c r="K86" s="26">
        <v>-160</v>
      </c>
      <c r="L86" s="42">
        <f>(K86/'Tabela 8.1'!E86)*100</f>
        <v>-4.0733197556008145</v>
      </c>
      <c r="M86" s="25"/>
    </row>
    <row r="87" spans="1:13" s="7" customFormat="1" ht="18" customHeight="1">
      <c r="A87" s="25"/>
      <c r="B87" s="78" t="s">
        <v>47</v>
      </c>
      <c r="C87" s="78">
        <v>430460</v>
      </c>
      <c r="D87" s="79" t="s">
        <v>127</v>
      </c>
      <c r="E87" s="26">
        <v>1457</v>
      </c>
      <c r="F87" s="26">
        <v>2046</v>
      </c>
      <c r="G87" s="26">
        <v>-589</v>
      </c>
      <c r="H87" s="42">
        <f>(G87/'Tabela 8.1'!U87)*100</f>
        <v>-0.79913167356353032</v>
      </c>
      <c r="I87" s="26">
        <v>11463</v>
      </c>
      <c r="J87" s="26">
        <v>14387</v>
      </c>
      <c r="K87" s="26">
        <v>-2924</v>
      </c>
      <c r="L87" s="42">
        <f>(K87/'Tabela 8.1'!E87)*100</f>
        <v>-3.8453445554971064</v>
      </c>
      <c r="M87" s="25"/>
    </row>
    <row r="88" spans="1:13" s="7" customFormat="1" ht="18" customHeight="1">
      <c r="A88" s="25"/>
      <c r="B88" s="78" t="s">
        <v>47</v>
      </c>
      <c r="C88" s="78">
        <v>430461</v>
      </c>
      <c r="D88" s="79" t="s">
        <v>128</v>
      </c>
      <c r="E88" s="26">
        <v>1</v>
      </c>
      <c r="F88" s="26">
        <v>0</v>
      </c>
      <c r="G88" s="26">
        <v>1</v>
      </c>
      <c r="H88" s="42">
        <f>(G88/'Tabela 8.1'!U88)*100</f>
        <v>0.65359477124183007</v>
      </c>
      <c r="I88" s="26">
        <v>9</v>
      </c>
      <c r="J88" s="26">
        <v>4</v>
      </c>
      <c r="K88" s="26">
        <v>5</v>
      </c>
      <c r="L88" s="42">
        <f>(K88/'Tabela 8.1'!E88)*100</f>
        <v>3.3557046979865772</v>
      </c>
      <c r="M88" s="25"/>
    </row>
    <row r="89" spans="1:13" s="7" customFormat="1" ht="18" customHeight="1">
      <c r="A89" s="25"/>
      <c r="B89" s="78" t="s">
        <v>47</v>
      </c>
      <c r="C89" s="78">
        <v>430462</v>
      </c>
      <c r="D89" s="79" t="s">
        <v>129</v>
      </c>
      <c r="E89" s="26">
        <v>0</v>
      </c>
      <c r="F89" s="26">
        <v>7</v>
      </c>
      <c r="G89" s="26">
        <v>-7</v>
      </c>
      <c r="H89" s="42">
        <f>(G89/'Tabela 8.1'!U89)*100</f>
        <v>-4.1666666666666661</v>
      </c>
      <c r="I89" s="26">
        <v>55</v>
      </c>
      <c r="J89" s="26">
        <v>79</v>
      </c>
      <c r="K89" s="26">
        <v>-24</v>
      </c>
      <c r="L89" s="42">
        <f>(K89/'Tabela 8.1'!E89)*100</f>
        <v>-12.972972972972974</v>
      </c>
      <c r="M89" s="25"/>
    </row>
    <row r="90" spans="1:13" s="7" customFormat="1" ht="18" customHeight="1">
      <c r="A90" s="25"/>
      <c r="B90" s="78" t="s">
        <v>47</v>
      </c>
      <c r="C90" s="78">
        <v>430463</v>
      </c>
      <c r="D90" s="79" t="s">
        <v>130</v>
      </c>
      <c r="E90" s="26">
        <v>183</v>
      </c>
      <c r="F90" s="26">
        <v>324</v>
      </c>
      <c r="G90" s="26">
        <v>-141</v>
      </c>
      <c r="H90" s="42">
        <f>(G90/'Tabela 8.1'!U90)*100</f>
        <v>-1.4506172839506173</v>
      </c>
      <c r="I90" s="26">
        <v>2079</v>
      </c>
      <c r="J90" s="26">
        <v>3937</v>
      </c>
      <c r="K90" s="26">
        <v>-1858</v>
      </c>
      <c r="L90" s="42">
        <f>(K90/'Tabela 8.1'!E90)*100</f>
        <v>-16.245518929789281</v>
      </c>
      <c r="M90" s="25"/>
    </row>
    <row r="91" spans="1:13" s="7" customFormat="1" ht="18" customHeight="1">
      <c r="A91" s="25"/>
      <c r="B91" s="78" t="s">
        <v>47</v>
      </c>
      <c r="C91" s="78">
        <v>430465</v>
      </c>
      <c r="D91" s="79" t="s">
        <v>131</v>
      </c>
      <c r="E91" s="26">
        <v>2</v>
      </c>
      <c r="F91" s="26">
        <v>4</v>
      </c>
      <c r="G91" s="26">
        <v>-2</v>
      </c>
      <c r="H91" s="42">
        <f>(G91/'Tabela 8.1'!U91)*100</f>
        <v>-0.73260073260073255</v>
      </c>
      <c r="I91" s="26">
        <v>47</v>
      </c>
      <c r="J91" s="26">
        <v>44</v>
      </c>
      <c r="K91" s="26">
        <v>3</v>
      </c>
      <c r="L91" s="42">
        <f>(K91/'Tabela 8.1'!E91)*100</f>
        <v>1.1194029850746268</v>
      </c>
      <c r="M91" s="25"/>
    </row>
    <row r="92" spans="1:13" s="7" customFormat="1" ht="18" customHeight="1">
      <c r="A92" s="25"/>
      <c r="B92" s="78" t="s">
        <v>47</v>
      </c>
      <c r="C92" s="78">
        <v>430466</v>
      </c>
      <c r="D92" s="79" t="s">
        <v>132</v>
      </c>
      <c r="E92" s="26">
        <v>71</v>
      </c>
      <c r="F92" s="26">
        <v>144</v>
      </c>
      <c r="G92" s="26">
        <v>-73</v>
      </c>
      <c r="H92" s="42">
        <f>(G92/'Tabela 8.1'!U92)*100</f>
        <v>-2.4846834581347856</v>
      </c>
      <c r="I92" s="26">
        <v>559</v>
      </c>
      <c r="J92" s="26">
        <v>704</v>
      </c>
      <c r="K92" s="26">
        <v>-145</v>
      </c>
      <c r="L92" s="42">
        <f>(K92/'Tabela 8.1'!E92)*100</f>
        <v>-4.8172757475083063</v>
      </c>
      <c r="M92" s="25"/>
    </row>
    <row r="93" spans="1:13" s="7" customFormat="1" ht="18" customHeight="1">
      <c r="A93" s="25"/>
      <c r="B93" s="78" t="s">
        <v>47</v>
      </c>
      <c r="C93" s="78">
        <v>430467</v>
      </c>
      <c r="D93" s="79" t="s">
        <v>133</v>
      </c>
      <c r="E93" s="26">
        <v>12</v>
      </c>
      <c r="F93" s="26">
        <v>27</v>
      </c>
      <c r="G93" s="26">
        <v>-15</v>
      </c>
      <c r="H93" s="42">
        <f>(G93/'Tabela 8.1'!U93)*100</f>
        <v>-1.8050541516245486</v>
      </c>
      <c r="I93" s="26">
        <v>72</v>
      </c>
      <c r="J93" s="26">
        <v>118</v>
      </c>
      <c r="K93" s="26">
        <v>-46</v>
      </c>
      <c r="L93" s="42">
        <f>(K93/'Tabela 8.1'!E93)*100</f>
        <v>-5.3364269141531322</v>
      </c>
      <c r="M93" s="25"/>
    </row>
    <row r="94" spans="1:13" s="7" customFormat="1" ht="18" customHeight="1">
      <c r="A94" s="25"/>
      <c r="B94" s="78" t="s">
        <v>47</v>
      </c>
      <c r="C94" s="78">
        <v>430468</v>
      </c>
      <c r="D94" s="79" t="s">
        <v>134</v>
      </c>
      <c r="E94" s="26">
        <v>7</v>
      </c>
      <c r="F94" s="26">
        <v>33</v>
      </c>
      <c r="G94" s="26">
        <v>-26</v>
      </c>
      <c r="H94" s="42">
        <f>(G94/'Tabela 8.1'!U94)*100</f>
        <v>-2.7168234064785786</v>
      </c>
      <c r="I94" s="26">
        <v>165</v>
      </c>
      <c r="J94" s="26">
        <v>182</v>
      </c>
      <c r="K94" s="26">
        <v>-17</v>
      </c>
      <c r="L94" s="42">
        <f>(K94/'Tabela 8.1'!E94)*100</f>
        <v>-1.7932489451476792</v>
      </c>
      <c r="M94" s="25"/>
    </row>
    <row r="95" spans="1:13" s="7" customFormat="1" ht="18" customHeight="1">
      <c r="A95" s="25"/>
      <c r="B95" s="78" t="s">
        <v>47</v>
      </c>
      <c r="C95" s="78">
        <v>430469</v>
      </c>
      <c r="D95" s="79" t="s">
        <v>135</v>
      </c>
      <c r="E95" s="26">
        <v>0</v>
      </c>
      <c r="F95" s="26">
        <v>15</v>
      </c>
      <c r="G95" s="26">
        <v>-15</v>
      </c>
      <c r="H95" s="42">
        <f>(G95/'Tabela 8.1'!U95)*100</f>
        <v>-3.3333333333333335</v>
      </c>
      <c r="I95" s="26">
        <v>34</v>
      </c>
      <c r="J95" s="26">
        <v>57</v>
      </c>
      <c r="K95" s="26">
        <v>-23</v>
      </c>
      <c r="L95" s="42">
        <f>(K95/'Tabela 8.1'!E95)*100</f>
        <v>-5.0218340611353707</v>
      </c>
      <c r="M95" s="25"/>
    </row>
    <row r="96" spans="1:13" s="7" customFormat="1" ht="18" customHeight="1">
      <c r="A96" s="25"/>
      <c r="B96" s="78" t="s">
        <v>47</v>
      </c>
      <c r="C96" s="78">
        <v>430470</v>
      </c>
      <c r="D96" s="79" t="s">
        <v>136</v>
      </c>
      <c r="E96" s="26">
        <v>244</v>
      </c>
      <c r="F96" s="26">
        <v>484</v>
      </c>
      <c r="G96" s="26">
        <v>-240</v>
      </c>
      <c r="H96" s="42">
        <f>(G96/'Tabela 8.1'!U96)*100</f>
        <v>-1.8219084491004327</v>
      </c>
      <c r="I96" s="26">
        <v>1900</v>
      </c>
      <c r="J96" s="26">
        <v>2284</v>
      </c>
      <c r="K96" s="26">
        <v>-384</v>
      </c>
      <c r="L96" s="42">
        <f>(K96/'Tabela 8.1'!E96)*100</f>
        <v>-2.8835323271006983</v>
      </c>
      <c r="M96" s="25"/>
    </row>
    <row r="97" spans="1:13" s="7" customFormat="1" ht="18" customHeight="1">
      <c r="A97" s="25"/>
      <c r="B97" s="78" t="s">
        <v>47</v>
      </c>
      <c r="C97" s="78">
        <v>430471</v>
      </c>
      <c r="D97" s="79" t="s">
        <v>137</v>
      </c>
      <c r="E97" s="26">
        <v>3</v>
      </c>
      <c r="F97" s="26">
        <v>122</v>
      </c>
      <c r="G97" s="26">
        <v>-119</v>
      </c>
      <c r="H97" s="42">
        <f>(G97/'Tabela 8.1'!U97)*100</f>
        <v>-14.371980676328503</v>
      </c>
      <c r="I97" s="26">
        <v>189</v>
      </c>
      <c r="J97" s="26">
        <v>298</v>
      </c>
      <c r="K97" s="26">
        <v>-109</v>
      </c>
      <c r="L97" s="42">
        <f>(K97/'Tabela 8.1'!E97)*100</f>
        <v>-13.32518337408313</v>
      </c>
      <c r="M97" s="25"/>
    </row>
    <row r="98" spans="1:13" s="7" customFormat="1" ht="18" customHeight="1">
      <c r="A98" s="25"/>
      <c r="B98" s="78" t="s">
        <v>47</v>
      </c>
      <c r="C98" s="78">
        <v>430480</v>
      </c>
      <c r="D98" s="79" t="s">
        <v>138</v>
      </c>
      <c r="E98" s="26">
        <v>194</v>
      </c>
      <c r="F98" s="26">
        <v>290</v>
      </c>
      <c r="G98" s="26">
        <v>-96</v>
      </c>
      <c r="H98" s="42">
        <f>(G98/'Tabela 8.1'!U98)*100</f>
        <v>-0.82346886258363361</v>
      </c>
      <c r="I98" s="26">
        <v>1646</v>
      </c>
      <c r="J98" s="26">
        <v>1498</v>
      </c>
      <c r="K98" s="26">
        <v>148</v>
      </c>
      <c r="L98" s="42">
        <f>(K98/'Tabela 8.1'!E98)*100</f>
        <v>1.2966532328719118</v>
      </c>
      <c r="M98" s="25"/>
    </row>
    <row r="99" spans="1:13" s="7" customFormat="1" ht="18" customHeight="1">
      <c r="A99" s="25"/>
      <c r="B99" s="78" t="s">
        <v>47</v>
      </c>
      <c r="C99" s="78">
        <v>430485</v>
      </c>
      <c r="D99" s="79" t="s">
        <v>139</v>
      </c>
      <c r="E99" s="26">
        <v>0</v>
      </c>
      <c r="F99" s="26">
        <v>1</v>
      </c>
      <c r="G99" s="26">
        <v>-1</v>
      </c>
      <c r="H99" s="42">
        <f>(G99/'Tabela 8.1'!U99)*100</f>
        <v>-1.6129032258064515</v>
      </c>
      <c r="I99" s="26">
        <v>12</v>
      </c>
      <c r="J99" s="26">
        <v>7</v>
      </c>
      <c r="K99" s="26">
        <v>5</v>
      </c>
      <c r="L99" s="42">
        <f>(K99/'Tabela 8.1'!E99)*100</f>
        <v>8.9285714285714288</v>
      </c>
      <c r="M99" s="25"/>
    </row>
    <row r="100" spans="1:13" s="7" customFormat="1" ht="18" customHeight="1">
      <c r="A100" s="25"/>
      <c r="B100" s="78" t="s">
        <v>47</v>
      </c>
      <c r="C100" s="78">
        <v>430490</v>
      </c>
      <c r="D100" s="79" t="s">
        <v>140</v>
      </c>
      <c r="E100" s="26">
        <v>107</v>
      </c>
      <c r="F100" s="26">
        <v>68</v>
      </c>
      <c r="G100" s="26">
        <v>39</v>
      </c>
      <c r="H100" s="42">
        <f>(G100/'Tabela 8.1'!U100)*100</f>
        <v>1.4535967200894522</v>
      </c>
      <c r="I100" s="26">
        <v>408</v>
      </c>
      <c r="J100" s="26">
        <v>434</v>
      </c>
      <c r="K100" s="26">
        <v>-26</v>
      </c>
      <c r="L100" s="42">
        <f>(K100/'Tabela 8.1'!E100)*100</f>
        <v>-0.94614264919941782</v>
      </c>
      <c r="M100" s="25"/>
    </row>
    <row r="101" spans="1:13" s="7" customFormat="1" ht="18" customHeight="1">
      <c r="A101" s="25"/>
      <c r="B101" s="78" t="s">
        <v>47</v>
      </c>
      <c r="C101" s="78">
        <v>430495</v>
      </c>
      <c r="D101" s="79" t="s">
        <v>141</v>
      </c>
      <c r="E101" s="26">
        <v>3</v>
      </c>
      <c r="F101" s="26">
        <v>4</v>
      </c>
      <c r="G101" s="26">
        <v>-1</v>
      </c>
      <c r="H101" s="42">
        <f>(G101/'Tabela 8.1'!U101)*100</f>
        <v>-0.33333333333333337</v>
      </c>
      <c r="I101" s="26">
        <v>46</v>
      </c>
      <c r="J101" s="26">
        <v>43</v>
      </c>
      <c r="K101" s="26">
        <v>3</v>
      </c>
      <c r="L101" s="42">
        <f>(K101/'Tabela 8.1'!E101)*100</f>
        <v>1.0135135135135136</v>
      </c>
      <c r="M101" s="25"/>
    </row>
    <row r="102" spans="1:13" s="7" customFormat="1" ht="18" customHeight="1">
      <c r="A102" s="25"/>
      <c r="B102" s="78" t="s">
        <v>47</v>
      </c>
      <c r="C102" s="78">
        <v>430500</v>
      </c>
      <c r="D102" s="79" t="s">
        <v>142</v>
      </c>
      <c r="E102" s="26">
        <v>10</v>
      </c>
      <c r="F102" s="26">
        <v>21</v>
      </c>
      <c r="G102" s="26">
        <v>-11</v>
      </c>
      <c r="H102" s="42">
        <f>(G102/'Tabela 8.1'!U102)*100</f>
        <v>-1.2514220705346986</v>
      </c>
      <c r="I102" s="26">
        <v>105</v>
      </c>
      <c r="J102" s="26">
        <v>108</v>
      </c>
      <c r="K102" s="26">
        <v>-3</v>
      </c>
      <c r="L102" s="42">
        <f>(K102/'Tabela 8.1'!E102)*100</f>
        <v>-0.34443168771526977</v>
      </c>
      <c r="M102" s="25"/>
    </row>
    <row r="103" spans="1:13" s="7" customFormat="1" ht="18" customHeight="1">
      <c r="A103" s="25"/>
      <c r="B103" s="78" t="s">
        <v>47</v>
      </c>
      <c r="C103" s="78">
        <v>430510</v>
      </c>
      <c r="D103" s="79" t="s">
        <v>143</v>
      </c>
      <c r="E103" s="26">
        <v>2022</v>
      </c>
      <c r="F103" s="26">
        <v>4909</v>
      </c>
      <c r="G103" s="26">
        <v>-2887</v>
      </c>
      <c r="H103" s="42">
        <f>(G103/'Tabela 8.1'!U103)*100</f>
        <v>-1.9573942993518292</v>
      </c>
      <c r="I103" s="26">
        <v>22422</v>
      </c>
      <c r="J103" s="26">
        <v>28479</v>
      </c>
      <c r="K103" s="26">
        <v>-6057</v>
      </c>
      <c r="L103" s="42">
        <f>(K103/'Tabela 8.1'!E103)*100</f>
        <v>-4.020257264605541</v>
      </c>
      <c r="M103" s="25"/>
    </row>
    <row r="104" spans="1:13" s="7" customFormat="1" ht="18" customHeight="1">
      <c r="A104" s="25"/>
      <c r="B104" s="78" t="s">
        <v>47</v>
      </c>
      <c r="C104" s="78">
        <v>430511</v>
      </c>
      <c r="D104" s="79" t="s">
        <v>144</v>
      </c>
      <c r="E104" s="26">
        <v>0</v>
      </c>
      <c r="F104" s="26">
        <v>1</v>
      </c>
      <c r="G104" s="26">
        <v>-1</v>
      </c>
      <c r="H104" s="42">
        <f>(G104/'Tabela 8.1'!U104)*100</f>
        <v>-1.0101010101010102</v>
      </c>
      <c r="I104" s="26">
        <v>9</v>
      </c>
      <c r="J104" s="26">
        <v>11</v>
      </c>
      <c r="K104" s="26">
        <v>-2</v>
      </c>
      <c r="L104" s="42">
        <f>(K104/'Tabela 8.1'!E104)*100</f>
        <v>-2</v>
      </c>
      <c r="M104" s="25"/>
    </row>
    <row r="105" spans="1:13" s="7" customFormat="1" ht="18" customHeight="1">
      <c r="A105" s="25"/>
      <c r="B105" s="78" t="s">
        <v>47</v>
      </c>
      <c r="C105" s="78">
        <v>430512</v>
      </c>
      <c r="D105" s="79" t="s">
        <v>145</v>
      </c>
      <c r="E105" s="26">
        <v>0</v>
      </c>
      <c r="F105" s="26">
        <v>1</v>
      </c>
      <c r="G105" s="26">
        <v>-1</v>
      </c>
      <c r="H105" s="42">
        <f>(G105/'Tabela 8.1'!U105)*100</f>
        <v>-0.43103448275862066</v>
      </c>
      <c r="I105" s="26">
        <v>6</v>
      </c>
      <c r="J105" s="26">
        <v>5</v>
      </c>
      <c r="K105" s="26">
        <v>1</v>
      </c>
      <c r="L105" s="42">
        <f>(K105/'Tabela 8.1'!E105)*100</f>
        <v>0.43478260869565216</v>
      </c>
      <c r="M105" s="25"/>
    </row>
    <row r="106" spans="1:13" s="7" customFormat="1" ht="18" customHeight="1">
      <c r="A106" s="25"/>
      <c r="B106" s="78" t="s">
        <v>47</v>
      </c>
      <c r="C106" s="78">
        <v>430513</v>
      </c>
      <c r="D106" s="79" t="s">
        <v>146</v>
      </c>
      <c r="E106" s="26">
        <v>1</v>
      </c>
      <c r="F106" s="26">
        <v>4</v>
      </c>
      <c r="G106" s="26">
        <v>-3</v>
      </c>
      <c r="H106" s="42">
        <f>(G106/'Tabela 8.1'!U106)*100</f>
        <v>-1.639344262295082</v>
      </c>
      <c r="I106" s="26">
        <v>14</v>
      </c>
      <c r="J106" s="26">
        <v>16</v>
      </c>
      <c r="K106" s="26">
        <v>-2</v>
      </c>
      <c r="L106" s="42">
        <f>(K106/'Tabela 8.1'!E106)*100</f>
        <v>-1.098901098901099</v>
      </c>
      <c r="M106" s="25"/>
    </row>
    <row r="107" spans="1:13" s="7" customFormat="1" ht="18" customHeight="1">
      <c r="A107" s="25"/>
      <c r="B107" s="78" t="s">
        <v>47</v>
      </c>
      <c r="C107" s="78">
        <v>430515</v>
      </c>
      <c r="D107" s="79" t="s">
        <v>147</v>
      </c>
      <c r="E107" s="26">
        <v>0</v>
      </c>
      <c r="F107" s="26">
        <v>3</v>
      </c>
      <c r="G107" s="26">
        <v>-3</v>
      </c>
      <c r="H107" s="42">
        <f>(G107/'Tabela 8.1'!U107)*100</f>
        <v>-3.4482758620689653</v>
      </c>
      <c r="I107" s="26">
        <v>8</v>
      </c>
      <c r="J107" s="26">
        <v>10</v>
      </c>
      <c r="K107" s="26">
        <v>-2</v>
      </c>
      <c r="L107" s="42">
        <f>(K107/'Tabela 8.1'!E107)*100</f>
        <v>-2.3255813953488373</v>
      </c>
      <c r="M107" s="25"/>
    </row>
    <row r="108" spans="1:13" s="7" customFormat="1" ht="18" customHeight="1">
      <c r="A108" s="25"/>
      <c r="B108" s="78" t="s">
        <v>47</v>
      </c>
      <c r="C108" s="78">
        <v>430517</v>
      </c>
      <c r="D108" s="79" t="s">
        <v>148</v>
      </c>
      <c r="E108" s="26">
        <v>5</v>
      </c>
      <c r="F108" s="26">
        <v>9</v>
      </c>
      <c r="G108" s="26">
        <v>-4</v>
      </c>
      <c r="H108" s="42">
        <f>(G108/'Tabela 8.1'!U108)*100</f>
        <v>-0.67796610169491522</v>
      </c>
      <c r="I108" s="26">
        <v>43</v>
      </c>
      <c r="J108" s="26">
        <v>53</v>
      </c>
      <c r="K108" s="26">
        <v>-10</v>
      </c>
      <c r="L108" s="42">
        <f>(K108/'Tabela 8.1'!E108)*100</f>
        <v>-1.6778523489932886</v>
      </c>
      <c r="M108" s="25"/>
    </row>
    <row r="109" spans="1:13" s="7" customFormat="1" ht="18" customHeight="1">
      <c r="A109" s="25"/>
      <c r="B109" s="78" t="s">
        <v>47</v>
      </c>
      <c r="C109" s="78">
        <v>430520</v>
      </c>
      <c r="D109" s="79" t="s">
        <v>149</v>
      </c>
      <c r="E109" s="26">
        <v>38</v>
      </c>
      <c r="F109" s="26">
        <v>45</v>
      </c>
      <c r="G109" s="26">
        <v>-7</v>
      </c>
      <c r="H109" s="42">
        <f>(G109/'Tabela 8.1'!U109)*100</f>
        <v>-0.25897151313355526</v>
      </c>
      <c r="I109" s="26">
        <v>318</v>
      </c>
      <c r="J109" s="26">
        <v>379</v>
      </c>
      <c r="K109" s="26">
        <v>-61</v>
      </c>
      <c r="L109" s="42">
        <f>(K109/'Tabela 8.1'!E109)*100</f>
        <v>-2.2125498730504169</v>
      </c>
      <c r="M109" s="25"/>
    </row>
    <row r="110" spans="1:13" s="7" customFormat="1" ht="18" customHeight="1">
      <c r="A110" s="25"/>
      <c r="B110" s="78" t="s">
        <v>47</v>
      </c>
      <c r="C110" s="78">
        <v>430530</v>
      </c>
      <c r="D110" s="79" t="s">
        <v>150</v>
      </c>
      <c r="E110" s="26">
        <v>25</v>
      </c>
      <c r="F110" s="26">
        <v>46</v>
      </c>
      <c r="G110" s="26">
        <v>-21</v>
      </c>
      <c r="H110" s="42">
        <f>(G110/'Tabela 8.1'!U110)*100</f>
        <v>-1.0954616588419406</v>
      </c>
      <c r="I110" s="26">
        <v>251</v>
      </c>
      <c r="J110" s="26">
        <v>244</v>
      </c>
      <c r="K110" s="26">
        <v>7</v>
      </c>
      <c r="L110" s="42">
        <f>(K110/'Tabela 8.1'!E110)*100</f>
        <v>0.37056643726839594</v>
      </c>
      <c r="M110" s="25"/>
    </row>
    <row r="111" spans="1:13" s="7" customFormat="1" ht="18" customHeight="1">
      <c r="A111" s="25"/>
      <c r="B111" s="78" t="s">
        <v>47</v>
      </c>
      <c r="C111" s="78">
        <v>430535</v>
      </c>
      <c r="D111" s="79" t="s">
        <v>151</v>
      </c>
      <c r="E111" s="26">
        <v>60</v>
      </c>
      <c r="F111" s="26">
        <v>122</v>
      </c>
      <c r="G111" s="26">
        <v>-62</v>
      </c>
      <c r="H111" s="42">
        <f>(G111/'Tabela 8.1'!U111)*100</f>
        <v>-1.2576064908722109</v>
      </c>
      <c r="I111" s="26">
        <v>495</v>
      </c>
      <c r="J111" s="26">
        <v>727</v>
      </c>
      <c r="K111" s="26">
        <v>-232</v>
      </c>
      <c r="L111" s="42">
        <f>(K111/'Tabela 8.1'!E111)*100</f>
        <v>-4.5490196078431371</v>
      </c>
      <c r="M111" s="25"/>
    </row>
    <row r="112" spans="1:13" s="7" customFormat="1" ht="18" customHeight="1">
      <c r="A112" s="25"/>
      <c r="B112" s="78" t="s">
        <v>47</v>
      </c>
      <c r="C112" s="78">
        <v>430537</v>
      </c>
      <c r="D112" s="79" t="s">
        <v>152</v>
      </c>
      <c r="E112" s="26">
        <v>0</v>
      </c>
      <c r="F112" s="26">
        <v>7</v>
      </c>
      <c r="G112" s="26">
        <v>-7</v>
      </c>
      <c r="H112" s="42">
        <f>(G112/'Tabela 8.1'!U112)*100</f>
        <v>-5.6451612903225801</v>
      </c>
      <c r="I112" s="26">
        <v>28</v>
      </c>
      <c r="J112" s="26">
        <v>28</v>
      </c>
      <c r="K112" s="26">
        <v>0</v>
      </c>
      <c r="L112" s="42">
        <f>(K112/'Tabela 8.1'!E112)*100</f>
        <v>0</v>
      </c>
      <c r="M112" s="25"/>
    </row>
    <row r="113" spans="1:13" s="7" customFormat="1" ht="18" customHeight="1">
      <c r="A113" s="25"/>
      <c r="B113" s="78" t="s">
        <v>47</v>
      </c>
      <c r="C113" s="78">
        <v>430540</v>
      </c>
      <c r="D113" s="79" t="s">
        <v>153</v>
      </c>
      <c r="E113" s="26">
        <v>8</v>
      </c>
      <c r="F113" s="26">
        <v>9</v>
      </c>
      <c r="G113" s="26">
        <v>-1</v>
      </c>
      <c r="H113" s="42">
        <f>(G113/'Tabela 8.1'!U113)*100</f>
        <v>-0.21367521367521369</v>
      </c>
      <c r="I113" s="26">
        <v>73</v>
      </c>
      <c r="J113" s="26">
        <v>60</v>
      </c>
      <c r="K113" s="26">
        <v>13</v>
      </c>
      <c r="L113" s="42">
        <f>(K113/'Tabela 8.1'!E113)*100</f>
        <v>2.8634361233480177</v>
      </c>
      <c r="M113" s="25"/>
    </row>
    <row r="114" spans="1:13" s="7" customFormat="1" ht="18" customHeight="1">
      <c r="A114" s="25"/>
      <c r="B114" s="78" t="s">
        <v>47</v>
      </c>
      <c r="C114" s="78">
        <v>430543</v>
      </c>
      <c r="D114" s="79" t="s">
        <v>154</v>
      </c>
      <c r="E114" s="26">
        <v>17</v>
      </c>
      <c r="F114" s="26">
        <v>40</v>
      </c>
      <c r="G114" s="26">
        <v>-23</v>
      </c>
      <c r="H114" s="42">
        <f>(G114/'Tabela 8.1'!U114)*100</f>
        <v>-1.3888888888888888</v>
      </c>
      <c r="I114" s="26">
        <v>307</v>
      </c>
      <c r="J114" s="26">
        <v>339</v>
      </c>
      <c r="K114" s="26">
        <v>-32</v>
      </c>
      <c r="L114" s="42">
        <f>(K114/'Tabela 8.1'!E114)*100</f>
        <v>-1.9219219219219219</v>
      </c>
      <c r="M114" s="25"/>
    </row>
    <row r="115" spans="1:13" s="7" customFormat="1" ht="18" customHeight="1">
      <c r="A115" s="25"/>
      <c r="B115" s="78" t="s">
        <v>47</v>
      </c>
      <c r="C115" s="78">
        <v>430544</v>
      </c>
      <c r="D115" s="79" t="s">
        <v>155</v>
      </c>
      <c r="E115" s="26">
        <v>3</v>
      </c>
      <c r="F115" s="26">
        <v>2</v>
      </c>
      <c r="G115" s="26">
        <v>1</v>
      </c>
      <c r="H115" s="42">
        <f>(G115/'Tabela 8.1'!U115)*100</f>
        <v>0.82644628099173556</v>
      </c>
      <c r="I115" s="26">
        <v>33</v>
      </c>
      <c r="J115" s="26">
        <v>22</v>
      </c>
      <c r="K115" s="26">
        <v>11</v>
      </c>
      <c r="L115" s="42">
        <f>(K115/'Tabela 8.1'!E115)*100</f>
        <v>9.9099099099099099</v>
      </c>
      <c r="M115" s="25"/>
    </row>
    <row r="116" spans="1:13" s="7" customFormat="1" ht="18" customHeight="1">
      <c r="A116" s="25"/>
      <c r="B116" s="78" t="s">
        <v>47</v>
      </c>
      <c r="C116" s="78">
        <v>430545</v>
      </c>
      <c r="D116" s="79" t="s">
        <v>156</v>
      </c>
      <c r="E116" s="26">
        <v>18</v>
      </c>
      <c r="F116" s="26">
        <v>35</v>
      </c>
      <c r="G116" s="26">
        <v>-17</v>
      </c>
      <c r="H116" s="42">
        <f>(G116/'Tabela 8.1'!U116)*100</f>
        <v>-1.2125534950071328</v>
      </c>
      <c r="I116" s="26">
        <v>208</v>
      </c>
      <c r="J116" s="26">
        <v>324</v>
      </c>
      <c r="K116" s="26">
        <v>-116</v>
      </c>
      <c r="L116" s="42">
        <f>(K116/'Tabela 8.1'!E116)*100</f>
        <v>-7.7281812125249827</v>
      </c>
      <c r="M116" s="25"/>
    </row>
    <row r="117" spans="1:13" s="7" customFormat="1" ht="18" customHeight="1">
      <c r="A117" s="25"/>
      <c r="B117" s="78" t="s">
        <v>47</v>
      </c>
      <c r="C117" s="78">
        <v>430550</v>
      </c>
      <c r="D117" s="79" t="s">
        <v>157</v>
      </c>
      <c r="E117" s="26">
        <v>2</v>
      </c>
      <c r="F117" s="26">
        <v>25</v>
      </c>
      <c r="G117" s="26">
        <v>-23</v>
      </c>
      <c r="H117" s="42">
        <f>(G117/'Tabela 8.1'!U117)*100</f>
        <v>-5.0997782705099777</v>
      </c>
      <c r="I117" s="26">
        <v>88</v>
      </c>
      <c r="J117" s="26">
        <v>88</v>
      </c>
      <c r="K117" s="26">
        <v>0</v>
      </c>
      <c r="L117" s="42">
        <f>(K117/'Tabela 8.1'!E117)*100</f>
        <v>0</v>
      </c>
      <c r="M117" s="25"/>
    </row>
    <row r="118" spans="1:13" s="7" customFormat="1" ht="18" customHeight="1">
      <c r="A118" s="25"/>
      <c r="B118" s="78" t="s">
        <v>47</v>
      </c>
      <c r="C118" s="78">
        <v>430558</v>
      </c>
      <c r="D118" s="79" t="s">
        <v>158</v>
      </c>
      <c r="E118" s="26">
        <v>4</v>
      </c>
      <c r="F118" s="26">
        <v>3</v>
      </c>
      <c r="G118" s="26">
        <v>1</v>
      </c>
      <c r="H118" s="42">
        <f>(G118/'Tabela 8.1'!U118)*100</f>
        <v>0.38759689922480622</v>
      </c>
      <c r="I118" s="26">
        <v>28</v>
      </c>
      <c r="J118" s="26">
        <v>28</v>
      </c>
      <c r="K118" s="26">
        <v>0</v>
      </c>
      <c r="L118" s="42">
        <f>(K118/'Tabela 8.1'!E118)*100</f>
        <v>0</v>
      </c>
      <c r="M118" s="25"/>
    </row>
    <row r="119" spans="1:13" s="7" customFormat="1" ht="18" customHeight="1">
      <c r="A119" s="25"/>
      <c r="B119" s="78" t="s">
        <v>47</v>
      </c>
      <c r="C119" s="78">
        <v>430560</v>
      </c>
      <c r="D119" s="79" t="s">
        <v>159</v>
      </c>
      <c r="E119" s="26">
        <v>3</v>
      </c>
      <c r="F119" s="26">
        <v>9</v>
      </c>
      <c r="G119" s="26">
        <v>-6</v>
      </c>
      <c r="H119" s="42">
        <f>(G119/'Tabela 8.1'!U119)*100</f>
        <v>-1.935483870967742</v>
      </c>
      <c r="I119" s="26">
        <v>46</v>
      </c>
      <c r="J119" s="26">
        <v>44</v>
      </c>
      <c r="K119" s="26">
        <v>2</v>
      </c>
      <c r="L119" s="42">
        <f>(K119/'Tabela 8.1'!E119)*100</f>
        <v>0.66225165562913912</v>
      </c>
      <c r="M119" s="25"/>
    </row>
    <row r="120" spans="1:13" s="7" customFormat="1" ht="18" customHeight="1">
      <c r="A120" s="25"/>
      <c r="B120" s="78" t="s">
        <v>47</v>
      </c>
      <c r="C120" s="78">
        <v>430570</v>
      </c>
      <c r="D120" s="79" t="s">
        <v>160</v>
      </c>
      <c r="E120" s="26">
        <v>19</v>
      </c>
      <c r="F120" s="26">
        <v>39</v>
      </c>
      <c r="G120" s="26">
        <v>-20</v>
      </c>
      <c r="H120" s="42">
        <f>(G120/'Tabela 8.1'!U120)*100</f>
        <v>-1.389854065323141</v>
      </c>
      <c r="I120" s="26">
        <v>213</v>
      </c>
      <c r="J120" s="26">
        <v>300</v>
      </c>
      <c r="K120" s="26">
        <v>-87</v>
      </c>
      <c r="L120" s="42">
        <f>(K120/'Tabela 8.1'!E120)*100</f>
        <v>-5.7768924302788838</v>
      </c>
      <c r="M120" s="25"/>
    </row>
    <row r="121" spans="1:13" s="7" customFormat="1" ht="18" customHeight="1">
      <c r="A121" s="25"/>
      <c r="B121" s="78" t="s">
        <v>47</v>
      </c>
      <c r="C121" s="78">
        <v>430580</v>
      </c>
      <c r="D121" s="79" t="s">
        <v>161</v>
      </c>
      <c r="E121" s="26">
        <v>14</v>
      </c>
      <c r="F121" s="26">
        <v>28</v>
      </c>
      <c r="G121" s="26">
        <v>-14</v>
      </c>
      <c r="H121" s="42">
        <f>(G121/'Tabela 8.1'!U121)*100</f>
        <v>-0.79500283929585458</v>
      </c>
      <c r="I121" s="26">
        <v>206</v>
      </c>
      <c r="J121" s="26">
        <v>231</v>
      </c>
      <c r="K121" s="26">
        <v>-25</v>
      </c>
      <c r="L121" s="42">
        <f>(K121/'Tabela 8.1'!E121)*100</f>
        <v>-1.4108352144469527</v>
      </c>
      <c r="M121" s="25"/>
    </row>
    <row r="122" spans="1:13" s="7" customFormat="1" ht="18" customHeight="1">
      <c r="A122" s="25"/>
      <c r="B122" s="78" t="s">
        <v>47</v>
      </c>
      <c r="C122" s="78">
        <v>430583</v>
      </c>
      <c r="D122" s="79" t="s">
        <v>162</v>
      </c>
      <c r="E122" s="26">
        <v>0</v>
      </c>
      <c r="F122" s="26">
        <v>0</v>
      </c>
      <c r="G122" s="26">
        <v>0</v>
      </c>
      <c r="H122" s="42">
        <f>(G122/'Tabela 8.1'!U122)*100</f>
        <v>0</v>
      </c>
      <c r="I122" s="26">
        <v>3</v>
      </c>
      <c r="J122" s="26">
        <v>1</v>
      </c>
      <c r="K122" s="26">
        <v>2</v>
      </c>
      <c r="L122" s="42">
        <f>(K122/'Tabela 8.1'!E122)*100</f>
        <v>5.5555555555555554</v>
      </c>
      <c r="M122" s="25"/>
    </row>
    <row r="123" spans="1:13" s="7" customFormat="1" ht="18" customHeight="1">
      <c r="A123" s="25"/>
      <c r="B123" s="78" t="s">
        <v>47</v>
      </c>
      <c r="C123" s="78">
        <v>430585</v>
      </c>
      <c r="D123" s="79" t="s">
        <v>163</v>
      </c>
      <c r="E123" s="26">
        <v>8</v>
      </c>
      <c r="F123" s="26">
        <v>4</v>
      </c>
      <c r="G123" s="26">
        <v>4</v>
      </c>
      <c r="H123" s="42">
        <f>(G123/'Tabela 8.1'!U123)*100</f>
        <v>2.8571428571428572</v>
      </c>
      <c r="I123" s="26">
        <v>37</v>
      </c>
      <c r="J123" s="26">
        <v>29</v>
      </c>
      <c r="K123" s="26">
        <v>8</v>
      </c>
      <c r="L123" s="42">
        <f>(K123/'Tabela 8.1'!E123)*100</f>
        <v>5.8823529411764701</v>
      </c>
      <c r="M123" s="25"/>
    </row>
    <row r="124" spans="1:13" s="7" customFormat="1" ht="18" customHeight="1">
      <c r="A124" s="25"/>
      <c r="B124" s="78" t="s">
        <v>47</v>
      </c>
      <c r="C124" s="78">
        <v>430587</v>
      </c>
      <c r="D124" s="79" t="s">
        <v>164</v>
      </c>
      <c r="E124" s="26">
        <v>5</v>
      </c>
      <c r="F124" s="26">
        <v>5</v>
      </c>
      <c r="G124" s="26">
        <v>0</v>
      </c>
      <c r="H124" s="42">
        <f>(G124/'Tabela 8.1'!U124)*100</f>
        <v>0</v>
      </c>
      <c r="I124" s="26">
        <v>44</v>
      </c>
      <c r="J124" s="26">
        <v>37</v>
      </c>
      <c r="K124" s="26">
        <v>7</v>
      </c>
      <c r="L124" s="42">
        <f>(K124/'Tabela 8.1'!E124)*100</f>
        <v>2.9787234042553195</v>
      </c>
      <c r="M124" s="25"/>
    </row>
    <row r="125" spans="1:13" s="7" customFormat="1" ht="18" customHeight="1">
      <c r="A125" s="25"/>
      <c r="B125" s="78" t="s">
        <v>47</v>
      </c>
      <c r="C125" s="78">
        <v>430590</v>
      </c>
      <c r="D125" s="79" t="s">
        <v>165</v>
      </c>
      <c r="E125" s="26">
        <v>10</v>
      </c>
      <c r="F125" s="26">
        <v>12</v>
      </c>
      <c r="G125" s="26">
        <v>-2</v>
      </c>
      <c r="H125" s="42">
        <f>(G125/'Tabela 8.1'!U125)*100</f>
        <v>-0.31007751937984496</v>
      </c>
      <c r="I125" s="26">
        <v>109</v>
      </c>
      <c r="J125" s="26">
        <v>95</v>
      </c>
      <c r="K125" s="26">
        <v>14</v>
      </c>
      <c r="L125" s="42">
        <f>(K125/'Tabela 8.1'!E125)*100</f>
        <v>2.2257551669316373</v>
      </c>
      <c r="M125" s="25"/>
    </row>
    <row r="126" spans="1:13" s="7" customFormat="1" ht="18" customHeight="1">
      <c r="A126" s="25"/>
      <c r="B126" s="78" t="s">
        <v>47</v>
      </c>
      <c r="C126" s="78">
        <v>430593</v>
      </c>
      <c r="D126" s="79" t="s">
        <v>166</v>
      </c>
      <c r="E126" s="26">
        <v>1</v>
      </c>
      <c r="F126" s="26">
        <v>1</v>
      </c>
      <c r="G126" s="26">
        <v>0</v>
      </c>
      <c r="H126" s="42">
        <f>(G126/'Tabela 8.1'!U126)*100</f>
        <v>0</v>
      </c>
      <c r="I126" s="26">
        <v>7</v>
      </c>
      <c r="J126" s="26">
        <v>6</v>
      </c>
      <c r="K126" s="26">
        <v>1</v>
      </c>
      <c r="L126" s="42">
        <f>(K126/'Tabela 8.1'!E126)*100</f>
        <v>1.5625</v>
      </c>
      <c r="M126" s="25"/>
    </row>
    <row r="127" spans="1:13" s="7" customFormat="1" ht="18" customHeight="1">
      <c r="A127" s="25"/>
      <c r="B127" s="78" t="s">
        <v>47</v>
      </c>
      <c r="C127" s="78">
        <v>430595</v>
      </c>
      <c r="D127" s="79" t="s">
        <v>167</v>
      </c>
      <c r="E127" s="26">
        <v>5</v>
      </c>
      <c r="F127" s="26">
        <v>5</v>
      </c>
      <c r="G127" s="26">
        <v>0</v>
      </c>
      <c r="H127" s="42">
        <f>(G127/'Tabela 8.1'!U127)*100</f>
        <v>0</v>
      </c>
      <c r="I127" s="26">
        <v>47</v>
      </c>
      <c r="J127" s="26">
        <v>42</v>
      </c>
      <c r="K127" s="26">
        <v>5</v>
      </c>
      <c r="L127" s="42">
        <f>(K127/'Tabela 8.1'!E127)*100</f>
        <v>0.92421441774491686</v>
      </c>
      <c r="M127" s="25"/>
    </row>
    <row r="128" spans="1:13" s="7" customFormat="1" ht="18" customHeight="1">
      <c r="A128" s="25"/>
      <c r="B128" s="78" t="s">
        <v>47</v>
      </c>
      <c r="C128" s="78">
        <v>430597</v>
      </c>
      <c r="D128" s="79" t="s">
        <v>168</v>
      </c>
      <c r="E128" s="26">
        <v>3</v>
      </c>
      <c r="F128" s="26">
        <v>13</v>
      </c>
      <c r="G128" s="26">
        <v>-10</v>
      </c>
      <c r="H128" s="42">
        <f>(G128/'Tabela 8.1'!U128)*100</f>
        <v>-2.2883295194508007</v>
      </c>
      <c r="I128" s="26">
        <v>49</v>
      </c>
      <c r="J128" s="26">
        <v>89</v>
      </c>
      <c r="K128" s="26">
        <v>-40</v>
      </c>
      <c r="L128" s="42">
        <f>(K128/'Tabela 8.1'!E128)*100</f>
        <v>-8.5653104925053523</v>
      </c>
      <c r="M128" s="25"/>
    </row>
    <row r="129" spans="1:13" s="7" customFormat="1" ht="18" customHeight="1">
      <c r="A129" s="25"/>
      <c r="B129" s="78" t="s">
        <v>47</v>
      </c>
      <c r="C129" s="78">
        <v>430600</v>
      </c>
      <c r="D129" s="79" t="s">
        <v>169</v>
      </c>
      <c r="E129" s="26">
        <v>26</v>
      </c>
      <c r="F129" s="26">
        <v>63</v>
      </c>
      <c r="G129" s="26">
        <v>-37</v>
      </c>
      <c r="H129" s="42">
        <f>(G129/'Tabela 8.1'!U129)*100</f>
        <v>-1.8253576714356192</v>
      </c>
      <c r="I129" s="26">
        <v>382</v>
      </c>
      <c r="J129" s="26">
        <v>414</v>
      </c>
      <c r="K129" s="26">
        <v>-32</v>
      </c>
      <c r="L129" s="42">
        <f>(K129/'Tabela 8.1'!E129)*100</f>
        <v>-1.5825914935707219</v>
      </c>
      <c r="M129" s="25"/>
    </row>
    <row r="130" spans="1:13" s="7" customFormat="1" ht="18" customHeight="1">
      <c r="A130" s="25"/>
      <c r="B130" s="78" t="s">
        <v>47</v>
      </c>
      <c r="C130" s="78">
        <v>430605</v>
      </c>
      <c r="D130" s="79" t="s">
        <v>170</v>
      </c>
      <c r="E130" s="26">
        <v>15</v>
      </c>
      <c r="F130" s="26">
        <v>58</v>
      </c>
      <c r="G130" s="26">
        <v>-43</v>
      </c>
      <c r="H130" s="42">
        <f>(G130/'Tabela 8.1'!U130)*100</f>
        <v>-1.9001325673884226</v>
      </c>
      <c r="I130" s="26">
        <v>236</v>
      </c>
      <c r="J130" s="26">
        <v>337</v>
      </c>
      <c r="K130" s="26">
        <v>-101</v>
      </c>
      <c r="L130" s="42">
        <f>(K130/'Tabela 8.1'!E130)*100</f>
        <v>-4.3515725980180955</v>
      </c>
      <c r="M130" s="25"/>
    </row>
    <row r="131" spans="1:13" s="7" customFormat="1" ht="18" customHeight="1">
      <c r="A131" s="25"/>
      <c r="B131" s="78" t="s">
        <v>47</v>
      </c>
      <c r="C131" s="78">
        <v>430607</v>
      </c>
      <c r="D131" s="79" t="s">
        <v>171</v>
      </c>
      <c r="E131" s="26">
        <v>0</v>
      </c>
      <c r="F131" s="26">
        <v>2</v>
      </c>
      <c r="G131" s="26">
        <v>-2</v>
      </c>
      <c r="H131" s="42">
        <f>(G131/'Tabela 8.1'!U131)*100</f>
        <v>-3.125</v>
      </c>
      <c r="I131" s="26">
        <v>6</v>
      </c>
      <c r="J131" s="26">
        <v>9</v>
      </c>
      <c r="K131" s="26">
        <v>-3</v>
      </c>
      <c r="L131" s="42">
        <f>(K131/'Tabela 8.1'!E131)*100</f>
        <v>-4.6153846153846159</v>
      </c>
      <c r="M131" s="25"/>
    </row>
    <row r="132" spans="1:13" s="7" customFormat="1" ht="18" customHeight="1">
      <c r="A132" s="25"/>
      <c r="B132" s="78" t="s">
        <v>47</v>
      </c>
      <c r="C132" s="78">
        <v>430610</v>
      </c>
      <c r="D132" s="79" t="s">
        <v>172</v>
      </c>
      <c r="E132" s="26">
        <v>191</v>
      </c>
      <c r="F132" s="26">
        <v>294</v>
      </c>
      <c r="G132" s="26">
        <v>-103</v>
      </c>
      <c r="H132" s="42">
        <f>(G132/'Tabela 8.1'!U132)*100</f>
        <v>-0.91352549889135259</v>
      </c>
      <c r="I132" s="26">
        <v>1452</v>
      </c>
      <c r="J132" s="26">
        <v>1883</v>
      </c>
      <c r="K132" s="26">
        <v>-431</v>
      </c>
      <c r="L132" s="42">
        <f>(K132/'Tabela 8.1'!E132)*100</f>
        <v>-3.7145565801947771</v>
      </c>
      <c r="M132" s="25"/>
    </row>
    <row r="133" spans="1:13" s="7" customFormat="1" ht="18" customHeight="1">
      <c r="A133" s="25"/>
      <c r="B133" s="78" t="s">
        <v>47</v>
      </c>
      <c r="C133" s="78">
        <v>430613</v>
      </c>
      <c r="D133" s="79" t="s">
        <v>173</v>
      </c>
      <c r="E133" s="26">
        <v>0</v>
      </c>
      <c r="F133" s="26">
        <v>2</v>
      </c>
      <c r="G133" s="26">
        <v>-2</v>
      </c>
      <c r="H133" s="42">
        <f>(G133/'Tabela 8.1'!U133)*100</f>
        <v>-3.5714285714285712</v>
      </c>
      <c r="I133" s="26">
        <v>3</v>
      </c>
      <c r="J133" s="26">
        <v>3</v>
      </c>
      <c r="K133" s="26">
        <v>0</v>
      </c>
      <c r="L133" s="42">
        <f>(K133/'Tabela 8.1'!E133)*100</f>
        <v>0</v>
      </c>
      <c r="M133" s="25"/>
    </row>
    <row r="134" spans="1:13" s="7" customFormat="1" ht="18" customHeight="1">
      <c r="A134" s="25"/>
      <c r="B134" s="78" t="s">
        <v>47</v>
      </c>
      <c r="C134" s="78">
        <v>430620</v>
      </c>
      <c r="D134" s="79" t="s">
        <v>174</v>
      </c>
      <c r="E134" s="26">
        <v>24</v>
      </c>
      <c r="F134" s="26">
        <v>64</v>
      </c>
      <c r="G134" s="26">
        <v>-40</v>
      </c>
      <c r="H134" s="42">
        <f>(G134/'Tabela 8.1'!U134)*100</f>
        <v>-1.4614541468761417</v>
      </c>
      <c r="I134" s="26">
        <v>374</v>
      </c>
      <c r="J134" s="26">
        <v>443</v>
      </c>
      <c r="K134" s="26">
        <v>-69</v>
      </c>
      <c r="L134" s="42">
        <f>(K134/'Tabela 8.1'!E134)*100</f>
        <v>-2.4945770065075923</v>
      </c>
      <c r="M134" s="25"/>
    </row>
    <row r="135" spans="1:13" s="7" customFormat="1" ht="18" customHeight="1">
      <c r="A135" s="25"/>
      <c r="B135" s="78" t="s">
        <v>47</v>
      </c>
      <c r="C135" s="78">
        <v>430630</v>
      </c>
      <c r="D135" s="79" t="s">
        <v>175</v>
      </c>
      <c r="E135" s="26">
        <v>7</v>
      </c>
      <c r="F135" s="26">
        <v>10</v>
      </c>
      <c r="G135" s="26">
        <v>-3</v>
      </c>
      <c r="H135" s="42">
        <f>(G135/'Tabela 8.1'!U135)*100</f>
        <v>-0.72815533980582525</v>
      </c>
      <c r="I135" s="26">
        <v>52</v>
      </c>
      <c r="J135" s="26">
        <v>90</v>
      </c>
      <c r="K135" s="26">
        <v>-38</v>
      </c>
      <c r="L135" s="42">
        <f>(K135/'Tabela 8.1'!E135)*100</f>
        <v>-8.5011185682326627</v>
      </c>
      <c r="M135" s="25"/>
    </row>
    <row r="136" spans="1:13" s="7" customFormat="1" ht="18" customHeight="1">
      <c r="A136" s="25"/>
      <c r="B136" s="78" t="s">
        <v>47</v>
      </c>
      <c r="C136" s="78">
        <v>430632</v>
      </c>
      <c r="D136" s="79" t="s">
        <v>176</v>
      </c>
      <c r="E136" s="26">
        <v>1</v>
      </c>
      <c r="F136" s="26">
        <v>0</v>
      </c>
      <c r="G136" s="26">
        <v>1</v>
      </c>
      <c r="H136" s="42">
        <f>(G136/'Tabela 8.1'!U136)*100</f>
        <v>0.71942446043165476</v>
      </c>
      <c r="I136" s="26">
        <v>19</v>
      </c>
      <c r="J136" s="26">
        <v>18</v>
      </c>
      <c r="K136" s="26">
        <v>1</v>
      </c>
      <c r="L136" s="42">
        <f>(K136/'Tabela 8.1'!E136)*100</f>
        <v>0.71942446043165476</v>
      </c>
      <c r="M136" s="25"/>
    </row>
    <row r="137" spans="1:13" s="7" customFormat="1" ht="18" customHeight="1">
      <c r="A137" s="25"/>
      <c r="B137" s="78" t="s">
        <v>47</v>
      </c>
      <c r="C137" s="78">
        <v>430635</v>
      </c>
      <c r="D137" s="79" t="s">
        <v>177</v>
      </c>
      <c r="E137" s="26">
        <v>0</v>
      </c>
      <c r="F137" s="26">
        <v>0</v>
      </c>
      <c r="G137" s="26">
        <v>0</v>
      </c>
      <c r="H137" s="42">
        <f>(G137/'Tabela 8.1'!U137)*100</f>
        <v>0</v>
      </c>
      <c r="I137" s="26">
        <v>3</v>
      </c>
      <c r="J137" s="26">
        <v>4</v>
      </c>
      <c r="K137" s="26">
        <v>-1</v>
      </c>
      <c r="L137" s="42">
        <f>(K137/'Tabela 8.1'!E137)*100</f>
        <v>-1.4285714285714286</v>
      </c>
      <c r="M137" s="25"/>
    </row>
    <row r="138" spans="1:13" s="7" customFormat="1" ht="18" customHeight="1">
      <c r="A138" s="25"/>
      <c r="B138" s="78" t="s">
        <v>47</v>
      </c>
      <c r="C138" s="78">
        <v>430637</v>
      </c>
      <c r="D138" s="79" t="s">
        <v>178</v>
      </c>
      <c r="E138" s="26">
        <v>2</v>
      </c>
      <c r="F138" s="26">
        <v>2</v>
      </c>
      <c r="G138" s="26">
        <v>0</v>
      </c>
      <c r="H138" s="42">
        <f>(G138/'Tabela 8.1'!U138)*100</f>
        <v>0</v>
      </c>
      <c r="I138" s="26">
        <v>15</v>
      </c>
      <c r="J138" s="26">
        <v>10</v>
      </c>
      <c r="K138" s="26">
        <v>5</v>
      </c>
      <c r="L138" s="42">
        <f>(K138/'Tabela 8.1'!E138)*100</f>
        <v>2.5906735751295336</v>
      </c>
      <c r="M138" s="25"/>
    </row>
    <row r="139" spans="1:13" s="7" customFormat="1" ht="18" customHeight="1">
      <c r="A139" s="25"/>
      <c r="B139" s="78" t="s">
        <v>47</v>
      </c>
      <c r="C139" s="78">
        <v>430640</v>
      </c>
      <c r="D139" s="79" t="s">
        <v>179</v>
      </c>
      <c r="E139" s="26">
        <v>88</v>
      </c>
      <c r="F139" s="26">
        <v>470</v>
      </c>
      <c r="G139" s="26">
        <v>-382</v>
      </c>
      <c r="H139" s="42">
        <f>(G139/'Tabela 8.1'!U139)*100</f>
        <v>-3.6897517627740752</v>
      </c>
      <c r="I139" s="26">
        <v>1619</v>
      </c>
      <c r="J139" s="26">
        <v>3184</v>
      </c>
      <c r="K139" s="26">
        <v>-1565</v>
      </c>
      <c r="L139" s="42">
        <f>(K139/'Tabela 8.1'!E139)*100</f>
        <v>-13.56622746185853</v>
      </c>
      <c r="M139" s="25"/>
    </row>
    <row r="140" spans="1:13" s="7" customFormat="1" ht="18" customHeight="1">
      <c r="A140" s="25"/>
      <c r="B140" s="78" t="s">
        <v>47</v>
      </c>
      <c r="C140" s="78">
        <v>430642</v>
      </c>
      <c r="D140" s="79" t="s">
        <v>180</v>
      </c>
      <c r="E140" s="26">
        <v>1</v>
      </c>
      <c r="F140" s="26">
        <v>0</v>
      </c>
      <c r="G140" s="26">
        <v>1</v>
      </c>
      <c r="H140" s="42">
        <f>(G140/'Tabela 8.1'!U140)*100</f>
        <v>0.51020408163265307</v>
      </c>
      <c r="I140" s="26">
        <v>14</v>
      </c>
      <c r="J140" s="26">
        <v>15</v>
      </c>
      <c r="K140" s="26">
        <v>-1</v>
      </c>
      <c r="L140" s="42">
        <f>(K140/'Tabela 8.1'!E140)*100</f>
        <v>-0.50505050505050508</v>
      </c>
      <c r="M140" s="25"/>
    </row>
    <row r="141" spans="1:13" s="7" customFormat="1" ht="18" customHeight="1">
      <c r="A141" s="25"/>
      <c r="B141" s="78" t="s">
        <v>47</v>
      </c>
      <c r="C141" s="78">
        <v>430645</v>
      </c>
      <c r="D141" s="79" t="s">
        <v>181</v>
      </c>
      <c r="E141" s="26">
        <v>6</v>
      </c>
      <c r="F141" s="26">
        <v>19</v>
      </c>
      <c r="G141" s="26">
        <v>-13</v>
      </c>
      <c r="H141" s="42">
        <f>(G141/'Tabela 8.1'!U141)*100</f>
        <v>-2.9816513761467891</v>
      </c>
      <c r="I141" s="26">
        <v>57</v>
      </c>
      <c r="J141" s="26">
        <v>65</v>
      </c>
      <c r="K141" s="26">
        <v>-8</v>
      </c>
      <c r="L141" s="42">
        <f>(K141/'Tabela 8.1'!E141)*100</f>
        <v>-1.8561484918793503</v>
      </c>
      <c r="M141" s="25"/>
    </row>
    <row r="142" spans="1:13" s="7" customFormat="1" ht="18" customHeight="1">
      <c r="A142" s="25"/>
      <c r="B142" s="78" t="s">
        <v>47</v>
      </c>
      <c r="C142" s="78">
        <v>430650</v>
      </c>
      <c r="D142" s="79" t="s">
        <v>182</v>
      </c>
      <c r="E142" s="26">
        <v>8</v>
      </c>
      <c r="F142" s="26">
        <v>8</v>
      </c>
      <c r="G142" s="26">
        <v>0</v>
      </c>
      <c r="H142" s="42">
        <f>(G142/'Tabela 8.1'!U142)*100</f>
        <v>0</v>
      </c>
      <c r="I142" s="26">
        <v>73</v>
      </c>
      <c r="J142" s="26">
        <v>49</v>
      </c>
      <c r="K142" s="26">
        <v>24</v>
      </c>
      <c r="L142" s="42">
        <f>(K142/'Tabela 8.1'!E142)*100</f>
        <v>4.4776119402985071</v>
      </c>
      <c r="M142" s="25"/>
    </row>
    <row r="143" spans="1:13" s="7" customFormat="1" ht="18" customHeight="1">
      <c r="A143" s="25"/>
      <c r="B143" s="78" t="s">
        <v>47</v>
      </c>
      <c r="C143" s="78">
        <v>430655</v>
      </c>
      <c r="D143" s="79" t="s">
        <v>183</v>
      </c>
      <c r="E143" s="26">
        <v>1</v>
      </c>
      <c r="F143" s="26">
        <v>4</v>
      </c>
      <c r="G143" s="26">
        <v>-3</v>
      </c>
      <c r="H143" s="42">
        <f>(G143/'Tabela 8.1'!U143)*100</f>
        <v>-1.2396694214876034</v>
      </c>
      <c r="I143" s="26">
        <v>22</v>
      </c>
      <c r="J143" s="26">
        <v>25</v>
      </c>
      <c r="K143" s="26">
        <v>-3</v>
      </c>
      <c r="L143" s="42">
        <f>(K143/'Tabela 8.1'!E143)*100</f>
        <v>-1.2396694214876034</v>
      </c>
      <c r="M143" s="25"/>
    </row>
    <row r="144" spans="1:13" s="7" customFormat="1" ht="18" customHeight="1">
      <c r="A144" s="25"/>
      <c r="B144" s="78" t="s">
        <v>47</v>
      </c>
      <c r="C144" s="78">
        <v>430660</v>
      </c>
      <c r="D144" s="79" t="s">
        <v>184</v>
      </c>
      <c r="E144" s="26">
        <v>43</v>
      </c>
      <c r="F144" s="26">
        <v>227</v>
      </c>
      <c r="G144" s="26">
        <v>-184</v>
      </c>
      <c r="H144" s="42">
        <f>(G144/'Tabela 8.1'!U144)*100</f>
        <v>-3.3051913059098257</v>
      </c>
      <c r="I144" s="26">
        <v>618</v>
      </c>
      <c r="J144" s="26">
        <v>703</v>
      </c>
      <c r="K144" s="26">
        <v>-85</v>
      </c>
      <c r="L144" s="42">
        <f>(K144/'Tabela 8.1'!E144)*100</f>
        <v>-1.5544989027066569</v>
      </c>
      <c r="M144" s="25"/>
    </row>
    <row r="145" spans="1:13" s="7" customFormat="1" ht="18" customHeight="1">
      <c r="A145" s="25"/>
      <c r="B145" s="78" t="s">
        <v>47</v>
      </c>
      <c r="C145" s="78">
        <v>430670</v>
      </c>
      <c r="D145" s="79" t="s">
        <v>185</v>
      </c>
      <c r="E145" s="26">
        <v>0</v>
      </c>
      <c r="F145" s="26">
        <v>2</v>
      </c>
      <c r="G145" s="26">
        <v>-2</v>
      </c>
      <c r="H145" s="42">
        <f>(G145/'Tabela 8.1'!U145)*100</f>
        <v>-0.65359477124183007</v>
      </c>
      <c r="I145" s="26">
        <v>22</v>
      </c>
      <c r="J145" s="26">
        <v>22</v>
      </c>
      <c r="K145" s="26">
        <v>0</v>
      </c>
      <c r="L145" s="42">
        <f>(K145/'Tabela 8.1'!E145)*100</f>
        <v>0</v>
      </c>
      <c r="M145" s="25"/>
    </row>
    <row r="146" spans="1:13" s="7" customFormat="1" ht="18" customHeight="1">
      <c r="A146" s="25"/>
      <c r="B146" s="78" t="s">
        <v>47</v>
      </c>
      <c r="C146" s="78">
        <v>430673</v>
      </c>
      <c r="D146" s="79" t="s">
        <v>186</v>
      </c>
      <c r="E146" s="26">
        <v>7</v>
      </c>
      <c r="F146" s="26">
        <v>6</v>
      </c>
      <c r="G146" s="26">
        <v>1</v>
      </c>
      <c r="H146" s="42">
        <f>(G146/'Tabela 8.1'!U146)*100</f>
        <v>0.26246719160104987</v>
      </c>
      <c r="I146" s="26">
        <v>77</v>
      </c>
      <c r="J146" s="26">
        <v>71</v>
      </c>
      <c r="K146" s="26">
        <v>6</v>
      </c>
      <c r="L146" s="42">
        <f>(K146/'Tabela 8.1'!E146)*100</f>
        <v>1.5957446808510638</v>
      </c>
      <c r="M146" s="25"/>
    </row>
    <row r="147" spans="1:13" s="7" customFormat="1" ht="18" customHeight="1">
      <c r="A147" s="25"/>
      <c r="B147" s="78" t="s">
        <v>47</v>
      </c>
      <c r="C147" s="78">
        <v>430675</v>
      </c>
      <c r="D147" s="79" t="s">
        <v>187</v>
      </c>
      <c r="E147" s="26">
        <v>2</v>
      </c>
      <c r="F147" s="26">
        <v>4</v>
      </c>
      <c r="G147" s="26">
        <v>-2</v>
      </c>
      <c r="H147" s="42">
        <f>(G147/'Tabela 8.1'!U147)*100</f>
        <v>-0.85106382978723405</v>
      </c>
      <c r="I147" s="26">
        <v>22</v>
      </c>
      <c r="J147" s="26">
        <v>31</v>
      </c>
      <c r="K147" s="26">
        <v>-9</v>
      </c>
      <c r="L147" s="42">
        <f>(K147/'Tabela 8.1'!E147)*100</f>
        <v>-3.71900826446281</v>
      </c>
      <c r="M147" s="25"/>
    </row>
    <row r="148" spans="1:13" s="7" customFormat="1" ht="18" customHeight="1">
      <c r="A148" s="25"/>
      <c r="B148" s="78" t="s">
        <v>47</v>
      </c>
      <c r="C148" s="78">
        <v>430676</v>
      </c>
      <c r="D148" s="79" t="s">
        <v>188</v>
      </c>
      <c r="E148" s="26">
        <v>363</v>
      </c>
      <c r="F148" s="26">
        <v>353</v>
      </c>
      <c r="G148" s="26">
        <v>10</v>
      </c>
      <c r="H148" s="42">
        <f>(G148/'Tabela 8.1'!U148)*100</f>
        <v>6.4040986231187952E-2</v>
      </c>
      <c r="I148" s="26">
        <v>1957</v>
      </c>
      <c r="J148" s="26">
        <v>2431</v>
      </c>
      <c r="K148" s="26">
        <v>-474</v>
      </c>
      <c r="L148" s="42">
        <f>(K148/'Tabela 8.1'!E148)*100</f>
        <v>-2.9442822535561213</v>
      </c>
      <c r="M148" s="25"/>
    </row>
    <row r="149" spans="1:13" s="7" customFormat="1" ht="18" customHeight="1">
      <c r="A149" s="25"/>
      <c r="B149" s="78" t="s">
        <v>47</v>
      </c>
      <c r="C149" s="78">
        <v>430680</v>
      </c>
      <c r="D149" s="79" t="s">
        <v>189</v>
      </c>
      <c r="E149" s="26">
        <v>203</v>
      </c>
      <c r="F149" s="26">
        <v>194</v>
      </c>
      <c r="G149" s="26">
        <v>9</v>
      </c>
      <c r="H149" s="42">
        <f>(G149/'Tabela 8.1'!U149)*100</f>
        <v>0.11846781624325392</v>
      </c>
      <c r="I149" s="26">
        <v>1319</v>
      </c>
      <c r="J149" s="26">
        <v>1263</v>
      </c>
      <c r="K149" s="26">
        <v>56</v>
      </c>
      <c r="L149" s="42">
        <f>(K149/'Tabela 8.1'!E149)*100</f>
        <v>0.74172185430463577</v>
      </c>
      <c r="M149" s="25"/>
    </row>
    <row r="150" spans="1:13" s="7" customFormat="1" ht="18" customHeight="1">
      <c r="A150" s="25"/>
      <c r="B150" s="78" t="s">
        <v>47</v>
      </c>
      <c r="C150" s="78">
        <v>430690</v>
      </c>
      <c r="D150" s="79" t="s">
        <v>190</v>
      </c>
      <c r="E150" s="26">
        <v>49</v>
      </c>
      <c r="F150" s="26">
        <v>61</v>
      </c>
      <c r="G150" s="26">
        <v>-12</v>
      </c>
      <c r="H150" s="42">
        <f>(G150/'Tabela 8.1'!U150)*100</f>
        <v>-0.40227958431109623</v>
      </c>
      <c r="I150" s="26">
        <v>458</v>
      </c>
      <c r="J150" s="26">
        <v>530</v>
      </c>
      <c r="K150" s="26">
        <v>-72</v>
      </c>
      <c r="L150" s="42">
        <f>(K150/'Tabela 8.1'!E150)*100</f>
        <v>-2.3660860992441668</v>
      </c>
      <c r="M150" s="25"/>
    </row>
    <row r="151" spans="1:13" s="7" customFormat="1" ht="18" customHeight="1">
      <c r="A151" s="25"/>
      <c r="B151" s="78" t="s">
        <v>47</v>
      </c>
      <c r="C151" s="78">
        <v>430692</v>
      </c>
      <c r="D151" s="79" t="s">
        <v>191</v>
      </c>
      <c r="E151" s="26">
        <v>0</v>
      </c>
      <c r="F151" s="26">
        <v>0</v>
      </c>
      <c r="G151" s="26">
        <v>0</v>
      </c>
      <c r="H151" s="42">
        <f>(G151/'Tabela 8.1'!U151)*100</f>
        <v>0</v>
      </c>
      <c r="I151" s="26">
        <v>11</v>
      </c>
      <c r="J151" s="26">
        <v>6</v>
      </c>
      <c r="K151" s="26">
        <v>5</v>
      </c>
      <c r="L151" s="42">
        <f>(K151/'Tabela 8.1'!E151)*100</f>
        <v>6.8493150684931505</v>
      </c>
      <c r="M151" s="25"/>
    </row>
    <row r="152" spans="1:13" s="7" customFormat="1" ht="18" customHeight="1">
      <c r="A152" s="25"/>
      <c r="B152" s="78" t="s">
        <v>47</v>
      </c>
      <c r="C152" s="78">
        <v>430693</v>
      </c>
      <c r="D152" s="79" t="s">
        <v>192</v>
      </c>
      <c r="E152" s="26">
        <v>24</v>
      </c>
      <c r="F152" s="26">
        <v>26</v>
      </c>
      <c r="G152" s="26">
        <v>-2</v>
      </c>
      <c r="H152" s="42">
        <f>(G152/'Tabela 8.1'!U152)*100</f>
        <v>-0.17064846416382254</v>
      </c>
      <c r="I152" s="26">
        <v>165</v>
      </c>
      <c r="J152" s="26">
        <v>206</v>
      </c>
      <c r="K152" s="26">
        <v>-41</v>
      </c>
      <c r="L152" s="42">
        <f>(K152/'Tabela 8.1'!E152)*100</f>
        <v>-3.3856317093311312</v>
      </c>
      <c r="M152" s="25"/>
    </row>
    <row r="153" spans="1:13" s="7" customFormat="1" ht="18" customHeight="1">
      <c r="A153" s="25"/>
      <c r="B153" s="78" t="s">
        <v>47</v>
      </c>
      <c r="C153" s="78">
        <v>430695</v>
      </c>
      <c r="D153" s="79" t="s">
        <v>193</v>
      </c>
      <c r="E153" s="26">
        <v>1</v>
      </c>
      <c r="F153" s="26">
        <v>9</v>
      </c>
      <c r="G153" s="26">
        <v>-8</v>
      </c>
      <c r="H153" s="42">
        <f>(G153/'Tabela 8.1'!U153)*100</f>
        <v>-4.3243243243243246</v>
      </c>
      <c r="I153" s="26">
        <v>25</v>
      </c>
      <c r="J153" s="26">
        <v>44</v>
      </c>
      <c r="K153" s="26">
        <v>-19</v>
      </c>
      <c r="L153" s="42">
        <f>(K153/'Tabela 8.1'!E153)*100</f>
        <v>-9.6938775510204085</v>
      </c>
      <c r="M153" s="25"/>
    </row>
    <row r="154" spans="1:13" s="7" customFormat="1" ht="18" customHeight="1">
      <c r="A154" s="25"/>
      <c r="B154" s="78" t="s">
        <v>47</v>
      </c>
      <c r="C154" s="78">
        <v>430697</v>
      </c>
      <c r="D154" s="79" t="s">
        <v>194</v>
      </c>
      <c r="E154" s="26">
        <v>2</v>
      </c>
      <c r="F154" s="26">
        <v>3</v>
      </c>
      <c r="G154" s="26">
        <v>-1</v>
      </c>
      <c r="H154" s="42">
        <f>(G154/'Tabela 8.1'!U154)*100</f>
        <v>-0.49751243781094528</v>
      </c>
      <c r="I154" s="26">
        <v>31</v>
      </c>
      <c r="J154" s="26">
        <v>24</v>
      </c>
      <c r="K154" s="26">
        <v>7</v>
      </c>
      <c r="L154" s="42">
        <f>(K154/'Tabela 8.1'!E154)*100</f>
        <v>3.6269430051813467</v>
      </c>
      <c r="M154" s="25"/>
    </row>
    <row r="155" spans="1:13" s="7" customFormat="1" ht="18" customHeight="1">
      <c r="A155" s="25"/>
      <c r="B155" s="78" t="s">
        <v>47</v>
      </c>
      <c r="C155" s="78">
        <v>430700</v>
      </c>
      <c r="D155" s="79" t="s">
        <v>195</v>
      </c>
      <c r="E155" s="26">
        <v>723</v>
      </c>
      <c r="F155" s="26">
        <v>1090</v>
      </c>
      <c r="G155" s="26">
        <v>-367</v>
      </c>
      <c r="H155" s="42">
        <f>(G155/'Tabela 8.1'!U155)*100</f>
        <v>-1.0843551484709706</v>
      </c>
      <c r="I155" s="26">
        <v>5901</v>
      </c>
      <c r="J155" s="26">
        <v>6631</v>
      </c>
      <c r="K155" s="26">
        <v>-730</v>
      </c>
      <c r="L155" s="42">
        <f>(K155/'Tabela 8.1'!E155)*100</f>
        <v>-2.1340037418147801</v>
      </c>
      <c r="M155" s="25"/>
    </row>
    <row r="156" spans="1:13" s="7" customFormat="1" ht="18" customHeight="1">
      <c r="A156" s="25"/>
      <c r="B156" s="78" t="s">
        <v>47</v>
      </c>
      <c r="C156" s="78">
        <v>430705</v>
      </c>
      <c r="D156" s="79" t="s">
        <v>196</v>
      </c>
      <c r="E156" s="26">
        <v>2</v>
      </c>
      <c r="F156" s="26">
        <v>15</v>
      </c>
      <c r="G156" s="26">
        <v>-13</v>
      </c>
      <c r="H156" s="42">
        <f>(G156/'Tabela 8.1'!U156)*100</f>
        <v>-2.9748283752860414</v>
      </c>
      <c r="I156" s="26">
        <v>80</v>
      </c>
      <c r="J156" s="26">
        <v>73</v>
      </c>
      <c r="K156" s="26">
        <v>7</v>
      </c>
      <c r="L156" s="42">
        <f>(K156/'Tabela 8.1'!E156)*100</f>
        <v>1.6786570743405276</v>
      </c>
      <c r="M156" s="25"/>
    </row>
    <row r="157" spans="1:13" s="7" customFormat="1" ht="18" customHeight="1">
      <c r="A157" s="25"/>
      <c r="B157" s="78" t="s">
        <v>47</v>
      </c>
      <c r="C157" s="78">
        <v>430710</v>
      </c>
      <c r="D157" s="79" t="s">
        <v>197</v>
      </c>
      <c r="E157" s="26">
        <v>3</v>
      </c>
      <c r="F157" s="26">
        <v>4</v>
      </c>
      <c r="G157" s="26">
        <v>-1</v>
      </c>
      <c r="H157" s="42">
        <f>(G157/'Tabela 8.1'!U157)*100</f>
        <v>-0.25974025974025972</v>
      </c>
      <c r="I157" s="26">
        <v>24</v>
      </c>
      <c r="J157" s="26">
        <v>29</v>
      </c>
      <c r="K157" s="26">
        <v>-5</v>
      </c>
      <c r="L157" s="42">
        <f>(K157/'Tabela 8.1'!E157)*100</f>
        <v>-1.2853470437017995</v>
      </c>
      <c r="M157" s="25"/>
    </row>
    <row r="158" spans="1:13" s="7" customFormat="1" ht="18" customHeight="1">
      <c r="A158" s="25"/>
      <c r="B158" s="78" t="s">
        <v>47</v>
      </c>
      <c r="C158" s="78">
        <v>430720</v>
      </c>
      <c r="D158" s="79" t="s">
        <v>198</v>
      </c>
      <c r="E158" s="26">
        <v>3</v>
      </c>
      <c r="F158" s="26">
        <v>7</v>
      </c>
      <c r="G158" s="26">
        <v>-4</v>
      </c>
      <c r="H158" s="42">
        <f>(G158/'Tabela 8.1'!U158)*100</f>
        <v>-0.81799591002045002</v>
      </c>
      <c r="I158" s="26">
        <v>55</v>
      </c>
      <c r="J158" s="26">
        <v>36</v>
      </c>
      <c r="K158" s="26">
        <v>19</v>
      </c>
      <c r="L158" s="42">
        <f>(K158/'Tabela 8.1'!E158)*100</f>
        <v>4.0772532188841204</v>
      </c>
      <c r="M158" s="25"/>
    </row>
    <row r="159" spans="1:13" s="7" customFormat="1" ht="18" customHeight="1">
      <c r="A159" s="25"/>
      <c r="B159" s="78" t="s">
        <v>47</v>
      </c>
      <c r="C159" s="78">
        <v>430730</v>
      </c>
      <c r="D159" s="79" t="s">
        <v>199</v>
      </c>
      <c r="E159" s="26">
        <v>2</v>
      </c>
      <c r="F159" s="26">
        <v>12</v>
      </c>
      <c r="G159" s="26">
        <v>-10</v>
      </c>
      <c r="H159" s="42">
        <f>(G159/'Tabela 8.1'!U159)*100</f>
        <v>-1.8518518518518516</v>
      </c>
      <c r="I159" s="26">
        <v>44</v>
      </c>
      <c r="J159" s="26">
        <v>58</v>
      </c>
      <c r="K159" s="26">
        <v>-14</v>
      </c>
      <c r="L159" s="42">
        <f>(K159/'Tabela 8.1'!E159)*100</f>
        <v>-2.5735294117647056</v>
      </c>
      <c r="M159" s="25"/>
    </row>
    <row r="160" spans="1:13" s="7" customFormat="1" ht="18" customHeight="1">
      <c r="A160" s="25"/>
      <c r="B160" s="78" t="s">
        <v>47</v>
      </c>
      <c r="C160" s="78">
        <v>430740</v>
      </c>
      <c r="D160" s="79" t="s">
        <v>200</v>
      </c>
      <c r="E160" s="26">
        <v>6</v>
      </c>
      <c r="F160" s="26">
        <v>21</v>
      </c>
      <c r="G160" s="26">
        <v>-15</v>
      </c>
      <c r="H160" s="42">
        <f>(G160/'Tabela 8.1'!U160)*100</f>
        <v>-3.9682539682539679</v>
      </c>
      <c r="I160" s="26">
        <v>63</v>
      </c>
      <c r="J160" s="26">
        <v>66</v>
      </c>
      <c r="K160" s="26">
        <v>-3</v>
      </c>
      <c r="L160" s="42">
        <f>(K160/'Tabela 8.1'!E160)*100</f>
        <v>-0.81967213114754101</v>
      </c>
      <c r="M160" s="25"/>
    </row>
    <row r="161" spans="1:13" s="7" customFormat="1" ht="18" customHeight="1">
      <c r="A161" s="25"/>
      <c r="B161" s="78" t="s">
        <v>47</v>
      </c>
      <c r="C161" s="78">
        <v>430745</v>
      </c>
      <c r="D161" s="79" t="s">
        <v>201</v>
      </c>
      <c r="E161" s="26">
        <v>1</v>
      </c>
      <c r="F161" s="26">
        <v>2</v>
      </c>
      <c r="G161" s="26">
        <v>-1</v>
      </c>
      <c r="H161" s="42">
        <f>(G161/'Tabela 8.1'!U161)*100</f>
        <v>-0.62893081761006298</v>
      </c>
      <c r="I161" s="26">
        <v>18</v>
      </c>
      <c r="J161" s="26">
        <v>14</v>
      </c>
      <c r="K161" s="26">
        <v>4</v>
      </c>
      <c r="L161" s="42">
        <f>(K161/'Tabela 8.1'!E161)*100</f>
        <v>2.5974025974025974</v>
      </c>
      <c r="M161" s="25"/>
    </row>
    <row r="162" spans="1:13" s="7" customFormat="1" ht="18" customHeight="1">
      <c r="A162" s="25"/>
      <c r="B162" s="78" t="s">
        <v>47</v>
      </c>
      <c r="C162" s="78">
        <v>430750</v>
      </c>
      <c r="D162" s="79" t="s">
        <v>202</v>
      </c>
      <c r="E162" s="26">
        <v>27</v>
      </c>
      <c r="F162" s="26">
        <v>61</v>
      </c>
      <c r="G162" s="26">
        <v>-34</v>
      </c>
      <c r="H162" s="42">
        <f>(G162/'Tabela 8.1'!U162)*100</f>
        <v>-1.2597258243793996</v>
      </c>
      <c r="I162" s="26">
        <v>259</v>
      </c>
      <c r="J162" s="26">
        <v>333</v>
      </c>
      <c r="K162" s="26">
        <v>-74</v>
      </c>
      <c r="L162" s="42">
        <f>(K162/'Tabela 8.1'!E162)*100</f>
        <v>-2.701715954728003</v>
      </c>
      <c r="M162" s="25"/>
    </row>
    <row r="163" spans="1:13" s="7" customFormat="1" ht="18" customHeight="1">
      <c r="A163" s="25"/>
      <c r="B163" s="78" t="s">
        <v>47</v>
      </c>
      <c r="C163" s="78">
        <v>430755</v>
      </c>
      <c r="D163" s="79" t="s">
        <v>203</v>
      </c>
      <c r="E163" s="26">
        <v>28</v>
      </c>
      <c r="F163" s="26">
        <v>15</v>
      </c>
      <c r="G163" s="26">
        <v>13</v>
      </c>
      <c r="H163" s="42">
        <f>(G163/'Tabela 8.1'!U163)*100</f>
        <v>1.1073253833049403</v>
      </c>
      <c r="I163" s="26">
        <v>193</v>
      </c>
      <c r="J163" s="26">
        <v>131</v>
      </c>
      <c r="K163" s="26">
        <v>62</v>
      </c>
      <c r="L163" s="42">
        <f>(K163/'Tabela 8.1'!E163)*100</f>
        <v>5.5111111111111111</v>
      </c>
      <c r="M163" s="25"/>
    </row>
    <row r="164" spans="1:13" s="7" customFormat="1" ht="18" customHeight="1">
      <c r="A164" s="25"/>
      <c r="B164" s="78" t="s">
        <v>47</v>
      </c>
      <c r="C164" s="78">
        <v>430760</v>
      </c>
      <c r="D164" s="79" t="s">
        <v>204</v>
      </c>
      <c r="E164" s="26">
        <v>154</v>
      </c>
      <c r="F164" s="26">
        <v>410</v>
      </c>
      <c r="G164" s="26">
        <v>-256</v>
      </c>
      <c r="H164" s="42">
        <f>(G164/'Tabela 8.1'!U164)*100</f>
        <v>-2.2976126368695029</v>
      </c>
      <c r="I164" s="26">
        <v>1900</v>
      </c>
      <c r="J164" s="26">
        <v>2741</v>
      </c>
      <c r="K164" s="26">
        <v>-841</v>
      </c>
      <c r="L164" s="42">
        <f>(K164/'Tabela 8.1'!E164)*100</f>
        <v>-7.1714846081691821</v>
      </c>
      <c r="M164" s="25"/>
    </row>
    <row r="165" spans="1:13" s="7" customFormat="1" ht="18" customHeight="1">
      <c r="A165" s="25"/>
      <c r="B165" s="78" t="s">
        <v>47</v>
      </c>
      <c r="C165" s="78">
        <v>430770</v>
      </c>
      <c r="D165" s="79" t="s">
        <v>205</v>
      </c>
      <c r="E165" s="26">
        <v>334</v>
      </c>
      <c r="F165" s="26">
        <v>501</v>
      </c>
      <c r="G165" s="26">
        <v>-167</v>
      </c>
      <c r="H165" s="42">
        <f>(G165/'Tabela 8.1'!U165)*100</f>
        <v>-1.063152533740769</v>
      </c>
      <c r="I165" s="26">
        <v>2509</v>
      </c>
      <c r="J165" s="26">
        <v>2921</v>
      </c>
      <c r="K165" s="26">
        <v>-412</v>
      </c>
      <c r="L165" s="42">
        <f>(K165/'Tabela 8.1'!E165)*100</f>
        <v>-2.5825863473954742</v>
      </c>
      <c r="M165" s="25"/>
    </row>
    <row r="166" spans="1:13" s="7" customFormat="1" ht="18" customHeight="1">
      <c r="A166" s="25"/>
      <c r="B166" s="78" t="s">
        <v>47</v>
      </c>
      <c r="C166" s="78">
        <v>430780</v>
      </c>
      <c r="D166" s="79" t="s">
        <v>206</v>
      </c>
      <c r="E166" s="26">
        <v>206</v>
      </c>
      <c r="F166" s="26">
        <v>246</v>
      </c>
      <c r="G166" s="26">
        <v>-40</v>
      </c>
      <c r="H166" s="42">
        <f>(G166/'Tabela 8.1'!U166)*100</f>
        <v>-0.41055116493893051</v>
      </c>
      <c r="I166" s="26">
        <v>1658</v>
      </c>
      <c r="J166" s="26">
        <v>1858</v>
      </c>
      <c r="K166" s="26">
        <v>-200</v>
      </c>
      <c r="L166" s="42">
        <f>(K166/'Tabela 8.1'!E166)*100</f>
        <v>-2.0195900232252852</v>
      </c>
      <c r="M166" s="25"/>
    </row>
    <row r="167" spans="1:13" s="7" customFormat="1" ht="18" customHeight="1">
      <c r="A167" s="25"/>
      <c r="B167" s="78" t="s">
        <v>47</v>
      </c>
      <c r="C167" s="78">
        <v>430781</v>
      </c>
      <c r="D167" s="79" t="s">
        <v>207</v>
      </c>
      <c r="E167" s="26">
        <v>0</v>
      </c>
      <c r="F167" s="26">
        <v>2</v>
      </c>
      <c r="G167" s="26">
        <v>-2</v>
      </c>
      <c r="H167" s="42">
        <f>(G167/'Tabela 8.1'!U167)*100</f>
        <v>-0.83333333333333337</v>
      </c>
      <c r="I167" s="26">
        <v>5</v>
      </c>
      <c r="J167" s="26">
        <v>14</v>
      </c>
      <c r="K167" s="26">
        <v>-9</v>
      </c>
      <c r="L167" s="42">
        <f>(K167/'Tabela 8.1'!E167)*100</f>
        <v>-3.6437246963562751</v>
      </c>
      <c r="M167" s="25"/>
    </row>
    <row r="168" spans="1:13" s="7" customFormat="1" ht="18" customHeight="1">
      <c r="A168" s="25"/>
      <c r="B168" s="78" t="s">
        <v>47</v>
      </c>
      <c r="C168" s="78">
        <v>430783</v>
      </c>
      <c r="D168" s="79" t="s">
        <v>208</v>
      </c>
      <c r="E168" s="26">
        <v>0</v>
      </c>
      <c r="F168" s="26">
        <v>5</v>
      </c>
      <c r="G168" s="26">
        <v>-5</v>
      </c>
      <c r="H168" s="42">
        <f>(G168/'Tabela 8.1'!U168)*100</f>
        <v>-2.3255813953488373</v>
      </c>
      <c r="I168" s="26">
        <v>43</v>
      </c>
      <c r="J168" s="26">
        <v>37</v>
      </c>
      <c r="K168" s="26">
        <v>6</v>
      </c>
      <c r="L168" s="42">
        <f>(K168/'Tabela 8.1'!E168)*100</f>
        <v>2.9411764705882351</v>
      </c>
      <c r="M168" s="25"/>
    </row>
    <row r="169" spans="1:13" s="7" customFormat="1" ht="18" customHeight="1">
      <c r="A169" s="25"/>
      <c r="B169" s="78" t="s">
        <v>47</v>
      </c>
      <c r="C169" s="78">
        <v>430786</v>
      </c>
      <c r="D169" s="79" t="s">
        <v>209</v>
      </c>
      <c r="E169" s="26">
        <v>4</v>
      </c>
      <c r="F169" s="26">
        <v>5</v>
      </c>
      <c r="G169" s="26">
        <v>-1</v>
      </c>
      <c r="H169" s="42">
        <f>(G169/'Tabela 8.1'!U169)*100</f>
        <v>-0.25773195876288657</v>
      </c>
      <c r="I169" s="26">
        <v>53</v>
      </c>
      <c r="J169" s="26">
        <v>41</v>
      </c>
      <c r="K169" s="26">
        <v>12</v>
      </c>
      <c r="L169" s="42">
        <f>(K169/'Tabela 8.1'!E169)*100</f>
        <v>3.2</v>
      </c>
      <c r="M169" s="25"/>
    </row>
    <row r="170" spans="1:13" s="7" customFormat="1" ht="18" customHeight="1">
      <c r="A170" s="25"/>
      <c r="B170" s="78" t="s">
        <v>47</v>
      </c>
      <c r="C170" s="78">
        <v>430790</v>
      </c>
      <c r="D170" s="79" t="s">
        <v>210</v>
      </c>
      <c r="E170" s="26">
        <v>346</v>
      </c>
      <c r="F170" s="26">
        <v>652</v>
      </c>
      <c r="G170" s="26">
        <v>-306</v>
      </c>
      <c r="H170" s="42">
        <f>(G170/'Tabela 8.1'!U170)*100</f>
        <v>-1.3025710880299677</v>
      </c>
      <c r="I170" s="26">
        <v>3762</v>
      </c>
      <c r="J170" s="26">
        <v>4524</v>
      </c>
      <c r="K170" s="26">
        <v>-762</v>
      </c>
      <c r="L170" s="42">
        <f>(K170/'Tabela 8.1'!E170)*100</f>
        <v>-3.1818941038917656</v>
      </c>
      <c r="M170" s="25"/>
    </row>
    <row r="171" spans="1:13" s="7" customFormat="1" ht="18" customHeight="1">
      <c r="A171" s="25"/>
      <c r="B171" s="78" t="s">
        <v>47</v>
      </c>
      <c r="C171" s="78">
        <v>430800</v>
      </c>
      <c r="D171" s="79" t="s">
        <v>211</v>
      </c>
      <c r="E171" s="26">
        <v>8</v>
      </c>
      <c r="F171" s="26">
        <v>26</v>
      </c>
      <c r="G171" s="26">
        <v>-18</v>
      </c>
      <c r="H171" s="42">
        <f>(G171/'Tabela 8.1'!U171)*100</f>
        <v>-1.5517241379310345</v>
      </c>
      <c r="I171" s="26">
        <v>121</v>
      </c>
      <c r="J171" s="26">
        <v>143</v>
      </c>
      <c r="K171" s="26">
        <v>-22</v>
      </c>
      <c r="L171" s="42">
        <f>(K171/'Tabela 8.1'!E171)*100</f>
        <v>-1.8900343642611683</v>
      </c>
      <c r="M171" s="25"/>
    </row>
    <row r="172" spans="1:13" s="7" customFormat="1" ht="18" customHeight="1">
      <c r="A172" s="25"/>
      <c r="B172" s="78" t="s">
        <v>47</v>
      </c>
      <c r="C172" s="78">
        <v>430805</v>
      </c>
      <c r="D172" s="79" t="s">
        <v>212</v>
      </c>
      <c r="E172" s="26">
        <v>1</v>
      </c>
      <c r="F172" s="26">
        <v>2</v>
      </c>
      <c r="G172" s="26">
        <v>-1</v>
      </c>
      <c r="H172" s="42">
        <f>(G172/'Tabela 8.1'!U172)*100</f>
        <v>-0.77519379844961245</v>
      </c>
      <c r="I172" s="26">
        <v>8</v>
      </c>
      <c r="J172" s="26">
        <v>12</v>
      </c>
      <c r="K172" s="26">
        <v>-4</v>
      </c>
      <c r="L172" s="42">
        <f>(K172/'Tabela 8.1'!E172)*100</f>
        <v>-3.0303030303030303</v>
      </c>
      <c r="M172" s="25"/>
    </row>
    <row r="173" spans="1:13" s="7" customFormat="1" ht="18" customHeight="1">
      <c r="A173" s="25"/>
      <c r="B173" s="78" t="s">
        <v>47</v>
      </c>
      <c r="C173" s="78">
        <v>430807</v>
      </c>
      <c r="D173" s="79" t="s">
        <v>213</v>
      </c>
      <c r="E173" s="26">
        <v>9</v>
      </c>
      <c r="F173" s="26">
        <v>21</v>
      </c>
      <c r="G173" s="26">
        <v>-12</v>
      </c>
      <c r="H173" s="42">
        <f>(G173/'Tabela 8.1'!U173)*100</f>
        <v>-2.197802197802198</v>
      </c>
      <c r="I173" s="26">
        <v>95</v>
      </c>
      <c r="J173" s="26">
        <v>193</v>
      </c>
      <c r="K173" s="26">
        <v>-98</v>
      </c>
      <c r="L173" s="42">
        <f>(K173/'Tabela 8.1'!E173)*100</f>
        <v>-15.50632911392405</v>
      </c>
      <c r="M173" s="25"/>
    </row>
    <row r="174" spans="1:13" s="7" customFormat="1" ht="18" customHeight="1">
      <c r="A174" s="25"/>
      <c r="B174" s="78" t="s">
        <v>47</v>
      </c>
      <c r="C174" s="78">
        <v>430810</v>
      </c>
      <c r="D174" s="79" t="s">
        <v>214</v>
      </c>
      <c r="E174" s="26">
        <v>46</v>
      </c>
      <c r="F174" s="26">
        <v>60</v>
      </c>
      <c r="G174" s="26">
        <v>-14</v>
      </c>
      <c r="H174" s="42">
        <f>(G174/'Tabela 8.1'!U174)*100</f>
        <v>-0.4066221318617485</v>
      </c>
      <c r="I174" s="26">
        <v>576</v>
      </c>
      <c r="J174" s="26">
        <v>621</v>
      </c>
      <c r="K174" s="26">
        <v>-45</v>
      </c>
      <c r="L174" s="42">
        <f>(K174/'Tabela 8.1'!E174)*100</f>
        <v>-1.2953367875647668</v>
      </c>
      <c r="M174" s="25"/>
    </row>
    <row r="175" spans="1:13" s="7" customFormat="1" ht="18" customHeight="1">
      <c r="A175" s="25"/>
      <c r="B175" s="78" t="s">
        <v>47</v>
      </c>
      <c r="C175" s="78">
        <v>430820</v>
      </c>
      <c r="D175" s="79" t="s">
        <v>215</v>
      </c>
      <c r="E175" s="26">
        <v>230</v>
      </c>
      <c r="F175" s="26">
        <v>274</v>
      </c>
      <c r="G175" s="26">
        <v>-44</v>
      </c>
      <c r="H175" s="42">
        <f>(G175/'Tabela 8.1'!U175)*100</f>
        <v>-0.4358161648177496</v>
      </c>
      <c r="I175" s="26">
        <v>1808</v>
      </c>
      <c r="J175" s="26">
        <v>1887</v>
      </c>
      <c r="K175" s="26">
        <v>-79</v>
      </c>
      <c r="L175" s="42">
        <f>(K175/'Tabela 8.1'!E175)*100</f>
        <v>-0.77978481887276674</v>
      </c>
      <c r="M175" s="25"/>
    </row>
    <row r="176" spans="1:13" s="7" customFormat="1" ht="18" customHeight="1">
      <c r="A176" s="25"/>
      <c r="B176" s="78" t="s">
        <v>47</v>
      </c>
      <c r="C176" s="78">
        <v>430825</v>
      </c>
      <c r="D176" s="79" t="s">
        <v>216</v>
      </c>
      <c r="E176" s="26">
        <v>3</v>
      </c>
      <c r="F176" s="26">
        <v>1</v>
      </c>
      <c r="G176" s="26">
        <v>2</v>
      </c>
      <c r="H176" s="42">
        <f>(G176/'Tabela 8.1'!U176)*100</f>
        <v>3.8461538461538463</v>
      </c>
      <c r="I176" s="26">
        <v>5</v>
      </c>
      <c r="J176" s="26">
        <v>5</v>
      </c>
      <c r="K176" s="26">
        <v>0</v>
      </c>
      <c r="L176" s="42">
        <f>(K176/'Tabela 8.1'!E176)*100</f>
        <v>0</v>
      </c>
      <c r="M176" s="25"/>
    </row>
    <row r="177" spans="1:13" s="7" customFormat="1" ht="18" customHeight="1">
      <c r="A177" s="25"/>
      <c r="B177" s="78" t="s">
        <v>47</v>
      </c>
      <c r="C177" s="78">
        <v>430830</v>
      </c>
      <c r="D177" s="79" t="s">
        <v>217</v>
      </c>
      <c r="E177" s="26">
        <v>11</v>
      </c>
      <c r="F177" s="26">
        <v>25</v>
      </c>
      <c r="G177" s="26">
        <v>-14</v>
      </c>
      <c r="H177" s="42">
        <f>(G177/'Tabela 8.1'!U177)*100</f>
        <v>-1.2939001848428837</v>
      </c>
      <c r="I177" s="26">
        <v>160</v>
      </c>
      <c r="J177" s="26">
        <v>215</v>
      </c>
      <c r="K177" s="26">
        <v>-55</v>
      </c>
      <c r="L177" s="42">
        <f>(K177/'Tabela 8.1'!E177)*100</f>
        <v>-4.8975957257346394</v>
      </c>
      <c r="M177" s="25"/>
    </row>
    <row r="178" spans="1:13" s="7" customFormat="1" ht="18" customHeight="1">
      <c r="A178" s="25"/>
      <c r="B178" s="78" t="s">
        <v>47</v>
      </c>
      <c r="C178" s="78">
        <v>430840</v>
      </c>
      <c r="D178" s="79" t="s">
        <v>218</v>
      </c>
      <c r="E178" s="26">
        <v>1</v>
      </c>
      <c r="F178" s="26">
        <v>22</v>
      </c>
      <c r="G178" s="26">
        <v>-21</v>
      </c>
      <c r="H178" s="42">
        <f>(G178/'Tabela 8.1'!U178)*100</f>
        <v>-4.1015625</v>
      </c>
      <c r="I178" s="26">
        <v>77</v>
      </c>
      <c r="J178" s="26">
        <v>62</v>
      </c>
      <c r="K178" s="26">
        <v>15</v>
      </c>
      <c r="L178" s="42">
        <f>(K178/'Tabela 8.1'!E178)*100</f>
        <v>3.1512605042016806</v>
      </c>
      <c r="M178" s="25"/>
    </row>
    <row r="179" spans="1:13" s="7" customFormat="1" ht="18" customHeight="1">
      <c r="A179" s="25"/>
      <c r="B179" s="78" t="s">
        <v>47</v>
      </c>
      <c r="C179" s="78">
        <v>430843</v>
      </c>
      <c r="D179" s="79" t="s">
        <v>219</v>
      </c>
      <c r="E179" s="26">
        <v>2</v>
      </c>
      <c r="F179" s="26">
        <v>3</v>
      </c>
      <c r="G179" s="26">
        <v>-1</v>
      </c>
      <c r="H179" s="42">
        <f>(G179/'Tabela 8.1'!U179)*100</f>
        <v>-0.55248618784530379</v>
      </c>
      <c r="I179" s="26">
        <v>10</v>
      </c>
      <c r="J179" s="26">
        <v>32</v>
      </c>
      <c r="K179" s="26">
        <v>-22</v>
      </c>
      <c r="L179" s="42">
        <f>(K179/'Tabela 8.1'!E179)*100</f>
        <v>-10.891089108910892</v>
      </c>
      <c r="M179" s="25"/>
    </row>
    <row r="180" spans="1:13" s="7" customFormat="1" ht="18" customHeight="1">
      <c r="A180" s="25"/>
      <c r="B180" s="78" t="s">
        <v>47</v>
      </c>
      <c r="C180" s="78">
        <v>430845</v>
      </c>
      <c r="D180" s="79" t="s">
        <v>220</v>
      </c>
      <c r="E180" s="26">
        <v>2</v>
      </c>
      <c r="F180" s="26">
        <v>9</v>
      </c>
      <c r="G180" s="26">
        <v>-7</v>
      </c>
      <c r="H180" s="42">
        <f>(G180/'Tabela 8.1'!U180)*100</f>
        <v>-1.2867647058823528</v>
      </c>
      <c r="I180" s="26">
        <v>51</v>
      </c>
      <c r="J180" s="26">
        <v>66</v>
      </c>
      <c r="K180" s="26">
        <v>-15</v>
      </c>
      <c r="L180" s="42">
        <f>(K180/'Tabela 8.1'!E180)*100</f>
        <v>-2.7173913043478262</v>
      </c>
      <c r="M180" s="25"/>
    </row>
    <row r="181" spans="1:13" s="7" customFormat="1" ht="18" customHeight="1">
      <c r="A181" s="25"/>
      <c r="B181" s="78" t="s">
        <v>47</v>
      </c>
      <c r="C181" s="78">
        <v>430850</v>
      </c>
      <c r="D181" s="79" t="s">
        <v>221</v>
      </c>
      <c r="E181" s="26">
        <v>151</v>
      </c>
      <c r="F181" s="26">
        <v>230</v>
      </c>
      <c r="G181" s="26">
        <v>-79</v>
      </c>
      <c r="H181" s="42">
        <f>(G181/'Tabela 8.1'!U181)*100</f>
        <v>-1.0270410816432656</v>
      </c>
      <c r="I181" s="26">
        <v>1209</v>
      </c>
      <c r="J181" s="26">
        <v>1333</v>
      </c>
      <c r="K181" s="26">
        <v>-124</v>
      </c>
      <c r="L181" s="42">
        <f>(K181/'Tabela 8.1'!E181)*100</f>
        <v>-1.6026883805092411</v>
      </c>
      <c r="M181" s="25"/>
    </row>
    <row r="182" spans="1:13" s="7" customFormat="1" ht="18" customHeight="1">
      <c r="A182" s="25"/>
      <c r="B182" s="78" t="s">
        <v>47</v>
      </c>
      <c r="C182" s="78">
        <v>430860</v>
      </c>
      <c r="D182" s="79" t="s">
        <v>222</v>
      </c>
      <c r="E182" s="26">
        <v>302</v>
      </c>
      <c r="F182" s="26">
        <v>394</v>
      </c>
      <c r="G182" s="26">
        <v>-92</v>
      </c>
      <c r="H182" s="42">
        <f>(G182/'Tabela 8.1'!U182)*100</f>
        <v>-0.64985519530974079</v>
      </c>
      <c r="I182" s="26">
        <v>2338</v>
      </c>
      <c r="J182" s="26">
        <v>2554</v>
      </c>
      <c r="K182" s="26">
        <v>-216</v>
      </c>
      <c r="L182" s="42">
        <f>(K182/'Tabela 8.1'!E182)*100</f>
        <v>-1.5124991247111548</v>
      </c>
      <c r="M182" s="25"/>
    </row>
    <row r="183" spans="1:13" s="7" customFormat="1" ht="18" customHeight="1">
      <c r="A183" s="25"/>
      <c r="B183" s="78" t="s">
        <v>47</v>
      </c>
      <c r="C183" s="78">
        <v>430865</v>
      </c>
      <c r="D183" s="79" t="s">
        <v>223</v>
      </c>
      <c r="E183" s="26">
        <v>1</v>
      </c>
      <c r="F183" s="26">
        <v>9</v>
      </c>
      <c r="G183" s="26">
        <v>-8</v>
      </c>
      <c r="H183" s="42">
        <f>(G183/'Tabela 8.1'!U183)*100</f>
        <v>-4</v>
      </c>
      <c r="I183" s="26">
        <v>13</v>
      </c>
      <c r="J183" s="26">
        <v>18</v>
      </c>
      <c r="K183" s="26">
        <v>-5</v>
      </c>
      <c r="L183" s="42">
        <f>(K183/'Tabela 8.1'!E183)*100</f>
        <v>-2.5380710659898478</v>
      </c>
      <c r="M183" s="25"/>
    </row>
    <row r="184" spans="1:13" s="7" customFormat="1" ht="18" customHeight="1">
      <c r="A184" s="25"/>
      <c r="B184" s="78" t="s">
        <v>47</v>
      </c>
      <c r="C184" s="78">
        <v>430870</v>
      </c>
      <c r="D184" s="79" t="s">
        <v>224</v>
      </c>
      <c r="E184" s="26">
        <v>7</v>
      </c>
      <c r="F184" s="26">
        <v>31</v>
      </c>
      <c r="G184" s="26">
        <v>-24</v>
      </c>
      <c r="H184" s="42">
        <f>(G184/'Tabela 8.1'!U184)*100</f>
        <v>-3.1088082901554404</v>
      </c>
      <c r="I184" s="26">
        <v>90</v>
      </c>
      <c r="J184" s="26">
        <v>102</v>
      </c>
      <c r="K184" s="26">
        <v>-12</v>
      </c>
      <c r="L184" s="42">
        <f>(K184/'Tabela 8.1'!E184)*100</f>
        <v>-1.5789473684210527</v>
      </c>
      <c r="M184" s="25"/>
    </row>
    <row r="185" spans="1:13" s="7" customFormat="1" ht="18" customHeight="1">
      <c r="A185" s="25"/>
      <c r="B185" s="78" t="s">
        <v>47</v>
      </c>
      <c r="C185" s="78">
        <v>430880</v>
      </c>
      <c r="D185" s="79" t="s">
        <v>225</v>
      </c>
      <c r="E185" s="26">
        <v>16</v>
      </c>
      <c r="F185" s="26">
        <v>9</v>
      </c>
      <c r="G185" s="26">
        <v>7</v>
      </c>
      <c r="H185" s="42">
        <f>(G185/'Tabela 8.1'!U185)*100</f>
        <v>1.7632241813602016</v>
      </c>
      <c r="I185" s="26">
        <v>46</v>
      </c>
      <c r="J185" s="26">
        <v>41</v>
      </c>
      <c r="K185" s="26">
        <v>5</v>
      </c>
      <c r="L185" s="42">
        <f>(K185/'Tabela 8.1'!E185)*100</f>
        <v>1.2531328320802004</v>
      </c>
      <c r="M185" s="25"/>
    </row>
    <row r="186" spans="1:13" s="7" customFormat="1" ht="18" customHeight="1">
      <c r="A186" s="25"/>
      <c r="B186" s="78" t="s">
        <v>47</v>
      </c>
      <c r="C186" s="78">
        <v>430885</v>
      </c>
      <c r="D186" s="79" t="s">
        <v>226</v>
      </c>
      <c r="E186" s="26">
        <v>2</v>
      </c>
      <c r="F186" s="26">
        <v>8</v>
      </c>
      <c r="G186" s="26">
        <v>-6</v>
      </c>
      <c r="H186" s="42">
        <f>(G186/'Tabela 8.1'!U186)*100</f>
        <v>-3.125</v>
      </c>
      <c r="I186" s="26">
        <v>25</v>
      </c>
      <c r="J186" s="26">
        <v>28</v>
      </c>
      <c r="K186" s="26">
        <v>-3</v>
      </c>
      <c r="L186" s="42">
        <f>(K186/'Tabela 8.1'!E186)*100</f>
        <v>-1.5873015873015872</v>
      </c>
      <c r="M186" s="25"/>
    </row>
    <row r="187" spans="1:13" s="7" customFormat="1" ht="18" customHeight="1">
      <c r="A187" s="25"/>
      <c r="B187" s="78" t="s">
        <v>47</v>
      </c>
      <c r="C187" s="78">
        <v>430890</v>
      </c>
      <c r="D187" s="79" t="s">
        <v>227</v>
      </c>
      <c r="E187" s="26">
        <v>39</v>
      </c>
      <c r="F187" s="26">
        <v>78</v>
      </c>
      <c r="G187" s="26">
        <v>-39</v>
      </c>
      <c r="H187" s="42">
        <f>(G187/'Tabela 8.1'!U187)*100</f>
        <v>-1.0458567980691875</v>
      </c>
      <c r="I187" s="26">
        <v>509</v>
      </c>
      <c r="J187" s="26">
        <v>576</v>
      </c>
      <c r="K187" s="26">
        <v>-67</v>
      </c>
      <c r="L187" s="42">
        <f>(K187/'Tabela 8.1'!E187)*100</f>
        <v>-1.7833377694969392</v>
      </c>
      <c r="M187" s="25"/>
    </row>
    <row r="188" spans="1:13" s="7" customFormat="1" ht="18" customHeight="1">
      <c r="A188" s="25"/>
      <c r="B188" s="78" t="s">
        <v>47</v>
      </c>
      <c r="C188" s="78">
        <v>430900</v>
      </c>
      <c r="D188" s="79" t="s">
        <v>228</v>
      </c>
      <c r="E188" s="26">
        <v>36</v>
      </c>
      <c r="F188" s="26">
        <v>42</v>
      </c>
      <c r="G188" s="26">
        <v>-6</v>
      </c>
      <c r="H188" s="42">
        <f>(G188/'Tabela 8.1'!U188)*100</f>
        <v>-0.26121027427078797</v>
      </c>
      <c r="I188" s="26">
        <v>381</v>
      </c>
      <c r="J188" s="26">
        <v>415</v>
      </c>
      <c r="K188" s="26">
        <v>-34</v>
      </c>
      <c r="L188" s="42">
        <f>(K188/'Tabela 8.1'!E188)*100</f>
        <v>-1.4623655913978495</v>
      </c>
      <c r="M188" s="25"/>
    </row>
    <row r="189" spans="1:13" s="7" customFormat="1" ht="18" customHeight="1">
      <c r="A189" s="25"/>
      <c r="B189" s="78" t="s">
        <v>47</v>
      </c>
      <c r="C189" s="78">
        <v>430905</v>
      </c>
      <c r="D189" s="79" t="s">
        <v>229</v>
      </c>
      <c r="E189" s="26">
        <v>14</v>
      </c>
      <c r="F189" s="26">
        <v>40</v>
      </c>
      <c r="G189" s="26">
        <v>-26</v>
      </c>
      <c r="H189" s="42">
        <f>(G189/'Tabela 8.1'!U189)*100</f>
        <v>-1.7402945113788488</v>
      </c>
      <c r="I189" s="26">
        <v>241</v>
      </c>
      <c r="J189" s="26">
        <v>459</v>
      </c>
      <c r="K189" s="26">
        <v>-218</v>
      </c>
      <c r="L189" s="42">
        <f>(K189/'Tabela 8.1'!E189)*100</f>
        <v>-12.930011862396205</v>
      </c>
      <c r="M189" s="25"/>
    </row>
    <row r="190" spans="1:13" s="7" customFormat="1" ht="18" customHeight="1">
      <c r="A190" s="25"/>
      <c r="B190" s="78" t="s">
        <v>47</v>
      </c>
      <c r="C190" s="78">
        <v>430910</v>
      </c>
      <c r="D190" s="79" t="s">
        <v>230</v>
      </c>
      <c r="E190" s="26">
        <v>173</v>
      </c>
      <c r="F190" s="26">
        <v>686</v>
      </c>
      <c r="G190" s="26">
        <v>-513</v>
      </c>
      <c r="H190" s="42">
        <f>(G190/'Tabela 8.1'!U190)*100</f>
        <v>-3.3143817030624114</v>
      </c>
      <c r="I190" s="26">
        <v>2892</v>
      </c>
      <c r="J190" s="26">
        <v>5774</v>
      </c>
      <c r="K190" s="26">
        <v>-2882</v>
      </c>
      <c r="L190" s="42">
        <f>(K190/'Tabela 8.1'!E190)*100</f>
        <v>-16.148372275452459</v>
      </c>
      <c r="M190" s="25"/>
    </row>
    <row r="191" spans="1:13" s="7" customFormat="1" ht="18" customHeight="1">
      <c r="A191" s="25"/>
      <c r="B191" s="78" t="s">
        <v>47</v>
      </c>
      <c r="C191" s="78">
        <v>430912</v>
      </c>
      <c r="D191" s="79" t="s">
        <v>231</v>
      </c>
      <c r="E191" s="26">
        <v>0</v>
      </c>
      <c r="F191" s="26">
        <v>5</v>
      </c>
      <c r="G191" s="26">
        <v>-5</v>
      </c>
      <c r="H191" s="42">
        <f>(G191/'Tabela 8.1'!U191)*100</f>
        <v>-6.1728395061728394</v>
      </c>
      <c r="I191" s="26">
        <v>5</v>
      </c>
      <c r="J191" s="26">
        <v>12</v>
      </c>
      <c r="K191" s="26">
        <v>-7</v>
      </c>
      <c r="L191" s="42">
        <f>(K191/'Tabela 8.1'!E191)*100</f>
        <v>-8.4337349397590362</v>
      </c>
      <c r="M191" s="25"/>
    </row>
    <row r="192" spans="1:13" s="7" customFormat="1" ht="18" customHeight="1">
      <c r="A192" s="25"/>
      <c r="B192" s="78" t="s">
        <v>47</v>
      </c>
      <c r="C192" s="78">
        <v>430915</v>
      </c>
      <c r="D192" s="79" t="s">
        <v>232</v>
      </c>
      <c r="E192" s="26">
        <v>1</v>
      </c>
      <c r="F192" s="26">
        <v>0</v>
      </c>
      <c r="G192" s="26">
        <v>1</v>
      </c>
      <c r="H192" s="42">
        <f>(G192/'Tabela 8.1'!U192)*100</f>
        <v>1.1235955056179776</v>
      </c>
      <c r="I192" s="26">
        <v>13</v>
      </c>
      <c r="J192" s="26">
        <v>10</v>
      </c>
      <c r="K192" s="26">
        <v>3</v>
      </c>
      <c r="L192" s="42">
        <f>(K192/'Tabela 8.1'!E192)*100</f>
        <v>3.4482758620689653</v>
      </c>
      <c r="M192" s="25"/>
    </row>
    <row r="193" spans="1:13" s="7" customFormat="1" ht="18" customHeight="1">
      <c r="A193" s="25"/>
      <c r="B193" s="78" t="s">
        <v>47</v>
      </c>
      <c r="C193" s="78">
        <v>430920</v>
      </c>
      <c r="D193" s="79" t="s">
        <v>233</v>
      </c>
      <c r="E193" s="26">
        <v>625</v>
      </c>
      <c r="F193" s="26">
        <v>1319</v>
      </c>
      <c r="G193" s="26">
        <v>-694</v>
      </c>
      <c r="H193" s="42">
        <f>(G193/'Tabela 8.1'!U193)*100</f>
        <v>-1.4350109590174105</v>
      </c>
      <c r="I193" s="26">
        <v>6243</v>
      </c>
      <c r="J193" s="26">
        <v>8476</v>
      </c>
      <c r="K193" s="26">
        <v>-2233</v>
      </c>
      <c r="L193" s="42">
        <f>(K193/'Tabela 8.1'!E193)*100</f>
        <v>-4.4748602232420192</v>
      </c>
      <c r="M193" s="25"/>
    </row>
    <row r="194" spans="1:13" s="7" customFormat="1" ht="18" customHeight="1">
      <c r="A194" s="25"/>
      <c r="B194" s="78" t="s">
        <v>47</v>
      </c>
      <c r="C194" s="78">
        <v>430925</v>
      </c>
      <c r="D194" s="79" t="s">
        <v>234</v>
      </c>
      <c r="E194" s="26">
        <v>0</v>
      </c>
      <c r="F194" s="26">
        <v>5</v>
      </c>
      <c r="G194" s="26">
        <v>-5</v>
      </c>
      <c r="H194" s="42">
        <f>(G194/'Tabela 8.1'!U194)*100</f>
        <v>-3.4482758620689653</v>
      </c>
      <c r="I194" s="26">
        <v>18</v>
      </c>
      <c r="J194" s="26">
        <v>22</v>
      </c>
      <c r="K194" s="26">
        <v>-4</v>
      </c>
      <c r="L194" s="42">
        <f>(K194/'Tabela 8.1'!E194)*100</f>
        <v>-2.7777777777777777</v>
      </c>
      <c r="M194" s="25"/>
    </row>
    <row r="195" spans="1:13" s="7" customFormat="1" ht="18" customHeight="1">
      <c r="A195" s="25"/>
      <c r="B195" s="78" t="s">
        <v>47</v>
      </c>
      <c r="C195" s="78">
        <v>430930</v>
      </c>
      <c r="D195" s="79" t="s">
        <v>235</v>
      </c>
      <c r="E195" s="26">
        <v>325</v>
      </c>
      <c r="F195" s="26">
        <v>358</v>
      </c>
      <c r="G195" s="26">
        <v>-33</v>
      </c>
      <c r="H195" s="42">
        <f>(G195/'Tabela 8.1'!U195)*100</f>
        <v>-0.21316452425553906</v>
      </c>
      <c r="I195" s="26">
        <v>2342</v>
      </c>
      <c r="J195" s="26">
        <v>2379</v>
      </c>
      <c r="K195" s="26">
        <v>-37</v>
      </c>
      <c r="L195" s="42">
        <f>(K195/'Tabela 8.1'!E195)*100</f>
        <v>-0.23894091055860511</v>
      </c>
      <c r="M195" s="25"/>
    </row>
    <row r="196" spans="1:13" s="7" customFormat="1" ht="18" customHeight="1">
      <c r="A196" s="25"/>
      <c r="B196" s="78" t="s">
        <v>47</v>
      </c>
      <c r="C196" s="78">
        <v>430940</v>
      </c>
      <c r="D196" s="79" t="s">
        <v>236</v>
      </c>
      <c r="E196" s="26">
        <v>174</v>
      </c>
      <c r="F196" s="26">
        <v>373</v>
      </c>
      <c r="G196" s="26">
        <v>-199</v>
      </c>
      <c r="H196" s="42">
        <f>(G196/'Tabela 8.1'!U196)*100</f>
        <v>-2.559485530546624</v>
      </c>
      <c r="I196" s="26">
        <v>1167</v>
      </c>
      <c r="J196" s="26">
        <v>1598</v>
      </c>
      <c r="K196" s="26">
        <v>-431</v>
      </c>
      <c r="L196" s="42">
        <f>(K196/'Tabela 8.1'!E196)*100</f>
        <v>-5.3827900586986388</v>
      </c>
      <c r="M196" s="25"/>
    </row>
    <row r="197" spans="1:13" s="7" customFormat="1" ht="18" customHeight="1">
      <c r="A197" s="25"/>
      <c r="B197" s="78" t="s">
        <v>47</v>
      </c>
      <c r="C197" s="78">
        <v>430950</v>
      </c>
      <c r="D197" s="79" t="s">
        <v>237</v>
      </c>
      <c r="E197" s="26">
        <v>12</v>
      </c>
      <c r="F197" s="26">
        <v>11</v>
      </c>
      <c r="G197" s="26">
        <v>1</v>
      </c>
      <c r="H197" s="42">
        <f>(G197/'Tabela 8.1'!U197)*100</f>
        <v>0.1349527665317139</v>
      </c>
      <c r="I197" s="26">
        <v>106</v>
      </c>
      <c r="J197" s="26">
        <v>125</v>
      </c>
      <c r="K197" s="26">
        <v>-19</v>
      </c>
      <c r="L197" s="42">
        <f>(K197/'Tabela 8.1'!E197)*100</f>
        <v>-2.4967148488830486</v>
      </c>
      <c r="M197" s="25"/>
    </row>
    <row r="198" spans="1:13" s="7" customFormat="1" ht="18" customHeight="1">
      <c r="A198" s="25"/>
      <c r="B198" s="78" t="s">
        <v>47</v>
      </c>
      <c r="C198" s="78">
        <v>430955</v>
      </c>
      <c r="D198" s="79" t="s">
        <v>238</v>
      </c>
      <c r="E198" s="26">
        <v>29</v>
      </c>
      <c r="F198" s="26">
        <v>28</v>
      </c>
      <c r="G198" s="26">
        <v>1</v>
      </c>
      <c r="H198" s="42">
        <f>(G198/'Tabela 8.1'!U198)*100</f>
        <v>8.7108013937282236E-2</v>
      </c>
      <c r="I198" s="26">
        <v>164</v>
      </c>
      <c r="J198" s="26">
        <v>176</v>
      </c>
      <c r="K198" s="26">
        <v>-12</v>
      </c>
      <c r="L198" s="42">
        <f>(K198/'Tabela 8.1'!E198)*100</f>
        <v>-1.03359173126615</v>
      </c>
      <c r="M198" s="25"/>
    </row>
    <row r="199" spans="1:13" s="7" customFormat="1" ht="18" customHeight="1">
      <c r="A199" s="25"/>
      <c r="B199" s="78" t="s">
        <v>47</v>
      </c>
      <c r="C199" s="78">
        <v>430957</v>
      </c>
      <c r="D199" s="79" t="s">
        <v>239</v>
      </c>
      <c r="E199" s="26">
        <v>0</v>
      </c>
      <c r="F199" s="26">
        <v>2</v>
      </c>
      <c r="G199" s="26">
        <v>-2</v>
      </c>
      <c r="H199" s="42">
        <f>(G199/'Tabela 8.1'!U199)*100</f>
        <v>-4</v>
      </c>
      <c r="I199" s="26">
        <v>0</v>
      </c>
      <c r="J199" s="26">
        <v>7</v>
      </c>
      <c r="K199" s="26">
        <v>-7</v>
      </c>
      <c r="L199" s="42">
        <f>(K199/'Tabela 8.1'!E199)*100</f>
        <v>-12.727272727272727</v>
      </c>
      <c r="M199" s="25"/>
    </row>
    <row r="200" spans="1:13" s="7" customFormat="1" ht="18" customHeight="1">
      <c r="A200" s="25"/>
      <c r="B200" s="78" t="s">
        <v>47</v>
      </c>
      <c r="C200" s="78">
        <v>430960</v>
      </c>
      <c r="D200" s="79" t="s">
        <v>240</v>
      </c>
      <c r="E200" s="26">
        <v>59</v>
      </c>
      <c r="F200" s="26">
        <v>82</v>
      </c>
      <c r="G200" s="26">
        <v>-23</v>
      </c>
      <c r="H200" s="42">
        <f>(G200/'Tabela 8.1'!U200)*100</f>
        <v>-0.47461824184894758</v>
      </c>
      <c r="I200" s="26">
        <v>468</v>
      </c>
      <c r="J200" s="26">
        <v>581</v>
      </c>
      <c r="K200" s="26">
        <v>-113</v>
      </c>
      <c r="L200" s="42">
        <f>(K200/'Tabela 8.1'!E200)*100</f>
        <v>-2.2893030794165314</v>
      </c>
      <c r="M200" s="25"/>
    </row>
    <row r="201" spans="1:13" s="7" customFormat="1" ht="18" customHeight="1">
      <c r="A201" s="25"/>
      <c r="B201" s="78" t="s">
        <v>47</v>
      </c>
      <c r="C201" s="78">
        <v>430965</v>
      </c>
      <c r="D201" s="79" t="s">
        <v>241</v>
      </c>
      <c r="E201" s="26">
        <v>24</v>
      </c>
      <c r="F201" s="26">
        <v>8</v>
      </c>
      <c r="G201" s="26">
        <v>16</v>
      </c>
      <c r="H201" s="42">
        <f>(G201/'Tabela 8.1'!U201)*100</f>
        <v>0.90805902383654935</v>
      </c>
      <c r="I201" s="26">
        <v>60</v>
      </c>
      <c r="J201" s="26">
        <v>79</v>
      </c>
      <c r="K201" s="26">
        <v>-19</v>
      </c>
      <c r="L201" s="42">
        <f>(K201/'Tabela 8.1'!E201)*100</f>
        <v>-1.0573177518085699</v>
      </c>
      <c r="M201" s="25"/>
    </row>
    <row r="202" spans="1:13" s="7" customFormat="1" ht="18" customHeight="1">
      <c r="A202" s="25"/>
      <c r="B202" s="78" t="s">
        <v>47</v>
      </c>
      <c r="C202" s="78">
        <v>430970</v>
      </c>
      <c r="D202" s="79" t="s">
        <v>242</v>
      </c>
      <c r="E202" s="26">
        <v>6</v>
      </c>
      <c r="F202" s="26">
        <v>6</v>
      </c>
      <c r="G202" s="26">
        <v>0</v>
      </c>
      <c r="H202" s="42">
        <f>(G202/'Tabela 8.1'!U202)*100</f>
        <v>0</v>
      </c>
      <c r="I202" s="26">
        <v>67</v>
      </c>
      <c r="J202" s="26">
        <v>83</v>
      </c>
      <c r="K202" s="26">
        <v>-16</v>
      </c>
      <c r="L202" s="42">
        <f>(K202/'Tabela 8.1'!E202)*100</f>
        <v>-2.6272577996715927</v>
      </c>
      <c r="M202" s="25"/>
    </row>
    <row r="203" spans="1:13" s="7" customFormat="1" ht="18" customHeight="1">
      <c r="A203" s="25"/>
      <c r="B203" s="78" t="s">
        <v>47</v>
      </c>
      <c r="C203" s="78">
        <v>430975</v>
      </c>
      <c r="D203" s="79" t="s">
        <v>243</v>
      </c>
      <c r="E203" s="26">
        <v>4</v>
      </c>
      <c r="F203" s="26">
        <v>3</v>
      </c>
      <c r="G203" s="26">
        <v>1</v>
      </c>
      <c r="H203" s="42">
        <f>(G203/'Tabela 8.1'!U203)*100</f>
        <v>0.98039215686274506</v>
      </c>
      <c r="I203" s="26">
        <v>19</v>
      </c>
      <c r="J203" s="26">
        <v>20</v>
      </c>
      <c r="K203" s="26">
        <v>-1</v>
      </c>
      <c r="L203" s="42">
        <f>(K203/'Tabela 8.1'!E203)*100</f>
        <v>-0.96153846153846156</v>
      </c>
      <c r="M203" s="25"/>
    </row>
    <row r="204" spans="1:13" s="7" customFormat="1" ht="18" customHeight="1">
      <c r="A204" s="25"/>
      <c r="B204" s="78" t="s">
        <v>47</v>
      </c>
      <c r="C204" s="78">
        <v>430980</v>
      </c>
      <c r="D204" s="79" t="s">
        <v>244</v>
      </c>
      <c r="E204" s="26">
        <v>8</v>
      </c>
      <c r="F204" s="26">
        <v>11</v>
      </c>
      <c r="G204" s="26">
        <v>-3</v>
      </c>
      <c r="H204" s="42">
        <f>(G204/'Tabela 8.1'!U204)*100</f>
        <v>-0.49668874172185434</v>
      </c>
      <c r="I204" s="26">
        <v>80</v>
      </c>
      <c r="J204" s="26">
        <v>59</v>
      </c>
      <c r="K204" s="26">
        <v>21</v>
      </c>
      <c r="L204" s="42">
        <f>(K204/'Tabela 8.1'!E204)*100</f>
        <v>3.6206896551724141</v>
      </c>
      <c r="M204" s="25"/>
    </row>
    <row r="205" spans="1:13" s="7" customFormat="1" ht="18" customHeight="1">
      <c r="A205" s="25"/>
      <c r="B205" s="78" t="s">
        <v>47</v>
      </c>
      <c r="C205" s="78">
        <v>430990</v>
      </c>
      <c r="D205" s="79" t="s">
        <v>245</v>
      </c>
      <c r="E205" s="26">
        <v>14</v>
      </c>
      <c r="F205" s="26">
        <v>20</v>
      </c>
      <c r="G205" s="26">
        <v>-6</v>
      </c>
      <c r="H205" s="42">
        <f>(G205/'Tabela 8.1'!U205)*100</f>
        <v>-0.64171122994652408</v>
      </c>
      <c r="I205" s="26">
        <v>97</v>
      </c>
      <c r="J205" s="26">
        <v>96</v>
      </c>
      <c r="K205" s="26">
        <v>1</v>
      </c>
      <c r="L205" s="42">
        <f>(K205/'Tabela 8.1'!E205)*100</f>
        <v>0.10775862068965517</v>
      </c>
      <c r="M205" s="25"/>
    </row>
    <row r="206" spans="1:13" s="7" customFormat="1" ht="18" customHeight="1">
      <c r="A206" s="25"/>
      <c r="B206" s="78" t="s">
        <v>47</v>
      </c>
      <c r="C206" s="78">
        <v>430995</v>
      </c>
      <c r="D206" s="79" t="s">
        <v>246</v>
      </c>
      <c r="E206" s="26">
        <v>3</v>
      </c>
      <c r="F206" s="26">
        <v>6</v>
      </c>
      <c r="G206" s="26">
        <v>-3</v>
      </c>
      <c r="H206" s="42">
        <f>(G206/'Tabela 8.1'!U206)*100</f>
        <v>-1.5957446808510638</v>
      </c>
      <c r="I206" s="26">
        <v>15</v>
      </c>
      <c r="J206" s="26">
        <v>17</v>
      </c>
      <c r="K206" s="26">
        <v>-2</v>
      </c>
      <c r="L206" s="42">
        <f>(K206/'Tabela 8.1'!E206)*100</f>
        <v>-1.0695187165775399</v>
      </c>
      <c r="M206" s="25"/>
    </row>
    <row r="207" spans="1:13" s="7" customFormat="1" ht="18" customHeight="1">
      <c r="A207" s="25"/>
      <c r="B207" s="78" t="s">
        <v>47</v>
      </c>
      <c r="C207" s="78">
        <v>431000</v>
      </c>
      <c r="D207" s="79" t="s">
        <v>247</v>
      </c>
      <c r="E207" s="26">
        <v>145</v>
      </c>
      <c r="F207" s="26">
        <v>157</v>
      </c>
      <c r="G207" s="26">
        <v>-12</v>
      </c>
      <c r="H207" s="42">
        <f>(G207/'Tabela 8.1'!U207)*100</f>
        <v>-0.18402085569697899</v>
      </c>
      <c r="I207" s="26">
        <v>948</v>
      </c>
      <c r="J207" s="26">
        <v>977</v>
      </c>
      <c r="K207" s="26">
        <v>-29</v>
      </c>
      <c r="L207" s="42">
        <f>(K207/'Tabela 8.1'!E207)*100</f>
        <v>-0.44356072193331292</v>
      </c>
      <c r="M207" s="25"/>
    </row>
    <row r="208" spans="1:13" s="7" customFormat="1" ht="18" customHeight="1">
      <c r="A208" s="25"/>
      <c r="B208" s="78" t="s">
        <v>47</v>
      </c>
      <c r="C208" s="78">
        <v>431010</v>
      </c>
      <c r="D208" s="79" t="s">
        <v>248</v>
      </c>
      <c r="E208" s="26">
        <v>120</v>
      </c>
      <c r="F208" s="26">
        <v>537</v>
      </c>
      <c r="G208" s="26">
        <v>-417</v>
      </c>
      <c r="H208" s="42">
        <f>(G208/'Tabela 8.1'!U208)*100</f>
        <v>-3.8586101600814287</v>
      </c>
      <c r="I208" s="26">
        <v>1939</v>
      </c>
      <c r="J208" s="26">
        <v>3118</v>
      </c>
      <c r="K208" s="26">
        <v>-1179</v>
      </c>
      <c r="L208" s="42">
        <f>(K208/'Tabela 8.1'!E208)*100</f>
        <v>-10.191027746564094</v>
      </c>
      <c r="M208" s="25"/>
    </row>
    <row r="209" spans="1:13" s="7" customFormat="1" ht="18" customHeight="1">
      <c r="A209" s="25"/>
      <c r="B209" s="78" t="s">
        <v>47</v>
      </c>
      <c r="C209" s="78">
        <v>431020</v>
      </c>
      <c r="D209" s="79" t="s">
        <v>249</v>
      </c>
      <c r="E209" s="26">
        <v>343</v>
      </c>
      <c r="F209" s="26">
        <v>631</v>
      </c>
      <c r="G209" s="26">
        <v>-288</v>
      </c>
      <c r="H209" s="42">
        <f>(G209/'Tabela 8.1'!U209)*100</f>
        <v>-1.4044669852726031</v>
      </c>
      <c r="I209" s="26">
        <v>3203</v>
      </c>
      <c r="J209" s="26">
        <v>3549</v>
      </c>
      <c r="K209" s="26">
        <v>-346</v>
      </c>
      <c r="L209" s="42">
        <f>(K209/'Tabela 8.1'!E209)*100</f>
        <v>-1.6825520326784673</v>
      </c>
      <c r="M209" s="25"/>
    </row>
    <row r="210" spans="1:13" s="7" customFormat="1" ht="18" customHeight="1">
      <c r="A210" s="25"/>
      <c r="B210" s="78" t="s">
        <v>47</v>
      </c>
      <c r="C210" s="78">
        <v>431030</v>
      </c>
      <c r="D210" s="79" t="s">
        <v>250</v>
      </c>
      <c r="E210" s="26">
        <v>9</v>
      </c>
      <c r="F210" s="26">
        <v>10</v>
      </c>
      <c r="G210" s="26">
        <v>-1</v>
      </c>
      <c r="H210" s="42">
        <f>(G210/'Tabela 8.1'!U210)*100</f>
        <v>-0.21141649048625794</v>
      </c>
      <c r="I210" s="26">
        <v>68</v>
      </c>
      <c r="J210" s="26">
        <v>79</v>
      </c>
      <c r="K210" s="26">
        <v>-11</v>
      </c>
      <c r="L210" s="42">
        <f>(K210/'Tabela 8.1'!E210)*100</f>
        <v>-2.2774327122153206</v>
      </c>
      <c r="M210" s="25"/>
    </row>
    <row r="211" spans="1:13" s="7" customFormat="1" ht="18" customHeight="1">
      <c r="A211" s="25"/>
      <c r="B211" s="78" t="s">
        <v>47</v>
      </c>
      <c r="C211" s="78">
        <v>431033</v>
      </c>
      <c r="D211" s="79" t="s">
        <v>251</v>
      </c>
      <c r="E211" s="26">
        <v>29</v>
      </c>
      <c r="F211" s="26">
        <v>70</v>
      </c>
      <c r="G211" s="26">
        <v>-41</v>
      </c>
      <c r="H211" s="42">
        <f>(G211/'Tabela 8.1'!U211)*100</f>
        <v>-1.9883608147429681</v>
      </c>
      <c r="I211" s="26">
        <v>419</v>
      </c>
      <c r="J211" s="26">
        <v>773</v>
      </c>
      <c r="K211" s="26">
        <v>-354</v>
      </c>
      <c r="L211" s="42">
        <f>(K211/'Tabela 8.1'!E211)*100</f>
        <v>-14.905263157894739</v>
      </c>
      <c r="M211" s="25"/>
    </row>
    <row r="212" spans="1:13" s="7" customFormat="1" ht="18" customHeight="1">
      <c r="A212" s="25"/>
      <c r="B212" s="78" t="s">
        <v>47</v>
      </c>
      <c r="C212" s="78">
        <v>431036</v>
      </c>
      <c r="D212" s="79" t="s">
        <v>252</v>
      </c>
      <c r="E212" s="26">
        <v>5</v>
      </c>
      <c r="F212" s="26">
        <v>14</v>
      </c>
      <c r="G212" s="26">
        <v>-9</v>
      </c>
      <c r="H212" s="42">
        <f>(G212/'Tabela 8.1'!U212)*100</f>
        <v>-0.98792535675082327</v>
      </c>
      <c r="I212" s="26">
        <v>90</v>
      </c>
      <c r="J212" s="26">
        <v>79</v>
      </c>
      <c r="K212" s="26">
        <v>11</v>
      </c>
      <c r="L212" s="42">
        <f>(K212/'Tabela 8.1'!E212)*100</f>
        <v>1.2345679012345678</v>
      </c>
      <c r="M212" s="25"/>
    </row>
    <row r="213" spans="1:13" s="7" customFormat="1" ht="18" customHeight="1">
      <c r="A213" s="25"/>
      <c r="B213" s="78" t="s">
        <v>47</v>
      </c>
      <c r="C213" s="78">
        <v>431040</v>
      </c>
      <c r="D213" s="79" t="s">
        <v>253</v>
      </c>
      <c r="E213" s="26">
        <v>14</v>
      </c>
      <c r="F213" s="26">
        <v>17</v>
      </c>
      <c r="G213" s="26">
        <v>-3</v>
      </c>
      <c r="H213" s="42">
        <f>(G213/'Tabela 8.1'!U213)*100</f>
        <v>-0.39011703511053319</v>
      </c>
      <c r="I213" s="26">
        <v>135</v>
      </c>
      <c r="J213" s="26">
        <v>149</v>
      </c>
      <c r="K213" s="26">
        <v>-14</v>
      </c>
      <c r="L213" s="42">
        <f>(K213/'Tabela 8.1'!E213)*100</f>
        <v>-1.7948717948717947</v>
      </c>
      <c r="M213" s="25"/>
    </row>
    <row r="214" spans="1:13" s="7" customFormat="1" ht="18" customHeight="1">
      <c r="A214" s="25"/>
      <c r="B214" s="78" t="s">
        <v>47</v>
      </c>
      <c r="C214" s="78">
        <v>431041</v>
      </c>
      <c r="D214" s="79" t="s">
        <v>254</v>
      </c>
      <c r="E214" s="26">
        <v>0</v>
      </c>
      <c r="F214" s="26">
        <v>2</v>
      </c>
      <c r="G214" s="26">
        <v>-2</v>
      </c>
      <c r="H214" s="42">
        <f>(G214/'Tabela 8.1'!U214)*100</f>
        <v>-2.4691358024691357</v>
      </c>
      <c r="I214" s="26">
        <v>10</v>
      </c>
      <c r="J214" s="26">
        <v>11</v>
      </c>
      <c r="K214" s="26">
        <v>-1</v>
      </c>
      <c r="L214" s="42">
        <f>(K214/'Tabela 8.1'!E214)*100</f>
        <v>-1.25</v>
      </c>
      <c r="M214" s="25"/>
    </row>
    <row r="215" spans="1:13" s="7" customFormat="1" ht="18" customHeight="1">
      <c r="A215" s="25"/>
      <c r="B215" s="78" t="s">
        <v>47</v>
      </c>
      <c r="C215" s="78">
        <v>431043</v>
      </c>
      <c r="D215" s="79" t="s">
        <v>255</v>
      </c>
      <c r="E215" s="26">
        <v>9</v>
      </c>
      <c r="F215" s="26">
        <v>11</v>
      </c>
      <c r="G215" s="26">
        <v>-2</v>
      </c>
      <c r="H215" s="42">
        <f>(G215/'Tabela 8.1'!U215)*100</f>
        <v>-0.23391812865497078</v>
      </c>
      <c r="I215" s="26">
        <v>116</v>
      </c>
      <c r="J215" s="26">
        <v>128</v>
      </c>
      <c r="K215" s="26">
        <v>-12</v>
      </c>
      <c r="L215" s="42">
        <f>(K215/'Tabela 8.1'!E215)*100</f>
        <v>-1.3872832369942196</v>
      </c>
      <c r="M215" s="25"/>
    </row>
    <row r="216" spans="1:13" s="7" customFormat="1" ht="18" customHeight="1">
      <c r="A216" s="25"/>
      <c r="B216" s="78" t="s">
        <v>47</v>
      </c>
      <c r="C216" s="78">
        <v>431046</v>
      </c>
      <c r="D216" s="79" t="s">
        <v>256</v>
      </c>
      <c r="E216" s="26">
        <v>1</v>
      </c>
      <c r="F216" s="26">
        <v>3</v>
      </c>
      <c r="G216" s="26">
        <v>-2</v>
      </c>
      <c r="H216" s="42">
        <f>(G216/'Tabela 8.1'!U216)*100</f>
        <v>-1.4184397163120568</v>
      </c>
      <c r="I216" s="26">
        <v>26</v>
      </c>
      <c r="J216" s="26">
        <v>17</v>
      </c>
      <c r="K216" s="26">
        <v>9</v>
      </c>
      <c r="L216" s="42">
        <f>(K216/'Tabela 8.1'!E216)*100</f>
        <v>6.9230769230769234</v>
      </c>
      <c r="M216" s="25"/>
    </row>
    <row r="217" spans="1:13" s="7" customFormat="1" ht="18" customHeight="1">
      <c r="A217" s="25"/>
      <c r="B217" s="78" t="s">
        <v>47</v>
      </c>
      <c r="C217" s="78">
        <v>431050</v>
      </c>
      <c r="D217" s="79" t="s">
        <v>257</v>
      </c>
      <c r="E217" s="26">
        <v>6</v>
      </c>
      <c r="F217" s="26">
        <v>11</v>
      </c>
      <c r="G217" s="26">
        <v>-5</v>
      </c>
      <c r="H217" s="42">
        <f>(G217/'Tabela 8.1'!U217)*100</f>
        <v>-0.9765625</v>
      </c>
      <c r="I217" s="26">
        <v>72</v>
      </c>
      <c r="J217" s="26">
        <v>78</v>
      </c>
      <c r="K217" s="26">
        <v>-6</v>
      </c>
      <c r="L217" s="42">
        <f>(K217/'Tabela 8.1'!E217)*100</f>
        <v>-1.1695906432748537</v>
      </c>
      <c r="M217" s="25"/>
    </row>
    <row r="218" spans="1:13" s="7" customFormat="1" ht="18" customHeight="1">
      <c r="A218" s="25"/>
      <c r="B218" s="78" t="s">
        <v>47</v>
      </c>
      <c r="C218" s="78">
        <v>431053</v>
      </c>
      <c r="D218" s="79" t="s">
        <v>258</v>
      </c>
      <c r="E218" s="26">
        <v>15</v>
      </c>
      <c r="F218" s="26">
        <v>36</v>
      </c>
      <c r="G218" s="26">
        <v>-21</v>
      </c>
      <c r="H218" s="42">
        <f>(G218/'Tabela 8.1'!U218)*100</f>
        <v>-3.9399624765478425</v>
      </c>
      <c r="I218" s="26">
        <v>55</v>
      </c>
      <c r="J218" s="26">
        <v>74</v>
      </c>
      <c r="K218" s="26">
        <v>-19</v>
      </c>
      <c r="L218" s="42">
        <f>(K218/'Tabela 8.1'!E218)*100</f>
        <v>-3.5781544256120528</v>
      </c>
      <c r="M218" s="25"/>
    </row>
    <row r="219" spans="1:13" s="7" customFormat="1" ht="18" customHeight="1">
      <c r="A219" s="25"/>
      <c r="B219" s="78" t="s">
        <v>47</v>
      </c>
      <c r="C219" s="78">
        <v>431055</v>
      </c>
      <c r="D219" s="79" t="s">
        <v>259</v>
      </c>
      <c r="E219" s="26">
        <v>2</v>
      </c>
      <c r="F219" s="26">
        <v>6</v>
      </c>
      <c r="G219" s="26">
        <v>-4</v>
      </c>
      <c r="H219" s="42">
        <f>(G219/'Tabela 8.1'!U219)*100</f>
        <v>-1.9900497512437811</v>
      </c>
      <c r="I219" s="26">
        <v>36</v>
      </c>
      <c r="J219" s="26">
        <v>24</v>
      </c>
      <c r="K219" s="26">
        <v>12</v>
      </c>
      <c r="L219" s="42">
        <f>(K219/'Tabela 8.1'!E219)*100</f>
        <v>6.4864864864864868</v>
      </c>
      <c r="M219" s="25"/>
    </row>
    <row r="220" spans="1:13" s="7" customFormat="1" ht="18" customHeight="1">
      <c r="A220" s="25"/>
      <c r="B220" s="78" t="s">
        <v>47</v>
      </c>
      <c r="C220" s="78">
        <v>431057</v>
      </c>
      <c r="D220" s="79" t="s">
        <v>260</v>
      </c>
      <c r="E220" s="26">
        <v>0</v>
      </c>
      <c r="F220" s="26">
        <v>1</v>
      </c>
      <c r="G220" s="26">
        <v>-1</v>
      </c>
      <c r="H220" s="42">
        <f>(G220/'Tabela 8.1'!U220)*100</f>
        <v>-2.7777777777777777</v>
      </c>
      <c r="I220" s="26">
        <v>8</v>
      </c>
      <c r="J220" s="26">
        <v>6</v>
      </c>
      <c r="K220" s="26">
        <v>2</v>
      </c>
      <c r="L220" s="42">
        <f>(K220/'Tabela 8.1'!E220)*100</f>
        <v>6.0606060606060606</v>
      </c>
      <c r="M220" s="25"/>
    </row>
    <row r="221" spans="1:13" s="7" customFormat="1" ht="18" customHeight="1">
      <c r="A221" s="25"/>
      <c r="B221" s="78" t="s">
        <v>47</v>
      </c>
      <c r="C221" s="78">
        <v>431060</v>
      </c>
      <c r="D221" s="79" t="s">
        <v>261</v>
      </c>
      <c r="E221" s="26">
        <v>68</v>
      </c>
      <c r="F221" s="26">
        <v>249</v>
      </c>
      <c r="G221" s="26">
        <v>-181</v>
      </c>
      <c r="H221" s="42">
        <f>(G221/'Tabela 8.1'!U221)*100</f>
        <v>-2.9240710823909533</v>
      </c>
      <c r="I221" s="26">
        <v>797</v>
      </c>
      <c r="J221" s="26">
        <v>789</v>
      </c>
      <c r="K221" s="26">
        <v>8</v>
      </c>
      <c r="L221" s="42">
        <f>(K221/'Tabela 8.1'!E221)*100</f>
        <v>0.13331111481419763</v>
      </c>
      <c r="M221" s="25"/>
    </row>
    <row r="222" spans="1:13" s="7" customFormat="1" ht="18" customHeight="1">
      <c r="A222" s="25"/>
      <c r="B222" s="78" t="s">
        <v>47</v>
      </c>
      <c r="C222" s="78">
        <v>431065</v>
      </c>
      <c r="D222" s="79" t="s">
        <v>262</v>
      </c>
      <c r="E222" s="26">
        <v>0</v>
      </c>
      <c r="F222" s="26">
        <v>0</v>
      </c>
      <c r="G222" s="26">
        <v>0</v>
      </c>
      <c r="H222" s="42">
        <f>(G222/'Tabela 8.1'!U222)*100</f>
        <v>0</v>
      </c>
      <c r="I222" s="26">
        <v>11</v>
      </c>
      <c r="J222" s="26">
        <v>15</v>
      </c>
      <c r="K222" s="26">
        <v>-4</v>
      </c>
      <c r="L222" s="42">
        <f>(K222/'Tabela 8.1'!E222)*100</f>
        <v>-1.6</v>
      </c>
      <c r="M222" s="25"/>
    </row>
    <row r="223" spans="1:13" s="7" customFormat="1" ht="18" customHeight="1">
      <c r="A223" s="25"/>
      <c r="B223" s="78" t="s">
        <v>47</v>
      </c>
      <c r="C223" s="78">
        <v>431070</v>
      </c>
      <c r="D223" s="79" t="s">
        <v>263</v>
      </c>
      <c r="E223" s="26">
        <v>0</v>
      </c>
      <c r="F223" s="26">
        <v>9</v>
      </c>
      <c r="G223" s="26">
        <v>-9</v>
      </c>
      <c r="H223" s="42">
        <f>(G223/'Tabela 8.1'!U223)*100</f>
        <v>-7.8947368421052628</v>
      </c>
      <c r="I223" s="26">
        <v>7</v>
      </c>
      <c r="J223" s="26">
        <v>15</v>
      </c>
      <c r="K223" s="26">
        <v>-8</v>
      </c>
      <c r="L223" s="42">
        <f>(K223/'Tabela 8.1'!E223)*100</f>
        <v>-7.0796460176991154</v>
      </c>
      <c r="M223" s="25"/>
    </row>
    <row r="224" spans="1:13" s="7" customFormat="1" ht="18" customHeight="1">
      <c r="A224" s="25"/>
      <c r="B224" s="78" t="s">
        <v>47</v>
      </c>
      <c r="C224" s="78">
        <v>431075</v>
      </c>
      <c r="D224" s="79" t="s">
        <v>264</v>
      </c>
      <c r="E224" s="26">
        <v>0</v>
      </c>
      <c r="F224" s="26">
        <v>0</v>
      </c>
      <c r="G224" s="26">
        <v>0</v>
      </c>
      <c r="H224" s="42">
        <f>(G224/'Tabela 8.1'!U224)*100</f>
        <v>0</v>
      </c>
      <c r="I224" s="26">
        <v>6</v>
      </c>
      <c r="J224" s="26">
        <v>6</v>
      </c>
      <c r="K224" s="26">
        <v>0</v>
      </c>
      <c r="L224" s="42">
        <f>(K224/'Tabela 8.1'!E224)*100</f>
        <v>0</v>
      </c>
      <c r="M224" s="25"/>
    </row>
    <row r="225" spans="1:13" s="7" customFormat="1" ht="18" customHeight="1">
      <c r="A225" s="25"/>
      <c r="B225" s="78" t="s">
        <v>47</v>
      </c>
      <c r="C225" s="78">
        <v>431080</v>
      </c>
      <c r="D225" s="79" t="s">
        <v>265</v>
      </c>
      <c r="E225" s="26">
        <v>64</v>
      </c>
      <c r="F225" s="26">
        <v>221</v>
      </c>
      <c r="G225" s="26">
        <v>-157</v>
      </c>
      <c r="H225" s="42">
        <f>(G225/'Tabela 8.1'!U225)*100</f>
        <v>-2.4775130187786019</v>
      </c>
      <c r="I225" s="26">
        <v>1043</v>
      </c>
      <c r="J225" s="26">
        <v>1585</v>
      </c>
      <c r="K225" s="26">
        <v>-542</v>
      </c>
      <c r="L225" s="42">
        <f>(K225/'Tabela 8.1'!E225)*100</f>
        <v>-8.0630764653376978</v>
      </c>
      <c r="M225" s="25"/>
    </row>
    <row r="226" spans="1:13" s="7" customFormat="1" ht="18" customHeight="1">
      <c r="A226" s="25"/>
      <c r="B226" s="78" t="s">
        <v>47</v>
      </c>
      <c r="C226" s="78">
        <v>431085</v>
      </c>
      <c r="D226" s="79" t="s">
        <v>266</v>
      </c>
      <c r="E226" s="26">
        <v>3</v>
      </c>
      <c r="F226" s="26">
        <v>2</v>
      </c>
      <c r="G226" s="26">
        <v>1</v>
      </c>
      <c r="H226" s="42">
        <f>(G226/'Tabela 8.1'!U226)*100</f>
        <v>0.45454545454545453</v>
      </c>
      <c r="I226" s="26">
        <v>20</v>
      </c>
      <c r="J226" s="26">
        <v>20</v>
      </c>
      <c r="K226" s="26">
        <v>0</v>
      </c>
      <c r="L226" s="42">
        <f>(K226/'Tabela 8.1'!E226)*100</f>
        <v>0</v>
      </c>
      <c r="M226" s="25"/>
    </row>
    <row r="227" spans="1:13" s="7" customFormat="1" ht="18" customHeight="1">
      <c r="A227" s="25"/>
      <c r="B227" s="78" t="s">
        <v>47</v>
      </c>
      <c r="C227" s="78">
        <v>431087</v>
      </c>
      <c r="D227" s="79" t="s">
        <v>267</v>
      </c>
      <c r="E227" s="26">
        <v>0</v>
      </c>
      <c r="F227" s="26">
        <v>3</v>
      </c>
      <c r="G227" s="26">
        <v>-3</v>
      </c>
      <c r="H227" s="42">
        <f>(G227/'Tabela 8.1'!U227)*100</f>
        <v>-3.3707865168539324</v>
      </c>
      <c r="I227" s="26">
        <v>1</v>
      </c>
      <c r="J227" s="26">
        <v>7</v>
      </c>
      <c r="K227" s="26">
        <v>-6</v>
      </c>
      <c r="L227" s="42">
        <f>(K227/'Tabela 8.1'!E227)*100</f>
        <v>-6.5217391304347823</v>
      </c>
      <c r="M227" s="25"/>
    </row>
    <row r="228" spans="1:13" s="7" customFormat="1" ht="18" customHeight="1">
      <c r="A228" s="25"/>
      <c r="B228" s="78" t="s">
        <v>47</v>
      </c>
      <c r="C228" s="78">
        <v>431090</v>
      </c>
      <c r="D228" s="79" t="s">
        <v>268</v>
      </c>
      <c r="E228" s="26">
        <v>6</v>
      </c>
      <c r="F228" s="26">
        <v>11</v>
      </c>
      <c r="G228" s="26">
        <v>-5</v>
      </c>
      <c r="H228" s="42">
        <f>(G228/'Tabela 8.1'!U228)*100</f>
        <v>-1.1764705882352942</v>
      </c>
      <c r="I228" s="26">
        <v>66</v>
      </c>
      <c r="J228" s="26">
        <v>66</v>
      </c>
      <c r="K228" s="26">
        <v>0</v>
      </c>
      <c r="L228" s="42">
        <f>(K228/'Tabela 8.1'!E228)*100</f>
        <v>0</v>
      </c>
      <c r="M228" s="25"/>
    </row>
    <row r="229" spans="1:13" s="7" customFormat="1" ht="18" customHeight="1">
      <c r="A229" s="25"/>
      <c r="B229" s="78" t="s">
        <v>47</v>
      </c>
      <c r="C229" s="78">
        <v>431100</v>
      </c>
      <c r="D229" s="79" t="s">
        <v>269</v>
      </c>
      <c r="E229" s="26">
        <v>39</v>
      </c>
      <c r="F229" s="26">
        <v>77</v>
      </c>
      <c r="G229" s="26">
        <v>-38</v>
      </c>
      <c r="H229" s="42">
        <f>(G229/'Tabela 8.1'!U229)*100</f>
        <v>-1.1581834806461446</v>
      </c>
      <c r="I229" s="26">
        <v>401</v>
      </c>
      <c r="J229" s="26">
        <v>478</v>
      </c>
      <c r="K229" s="26">
        <v>-77</v>
      </c>
      <c r="L229" s="42">
        <f>(K229/'Tabela 8.1'!E229)*100</f>
        <v>-2.3192771084337349</v>
      </c>
      <c r="M229" s="25"/>
    </row>
    <row r="230" spans="1:13" s="7" customFormat="1" ht="18" customHeight="1">
      <c r="A230" s="25"/>
      <c r="B230" s="78" t="s">
        <v>47</v>
      </c>
      <c r="C230" s="78">
        <v>431110</v>
      </c>
      <c r="D230" s="79" t="s">
        <v>270</v>
      </c>
      <c r="E230" s="26">
        <v>20</v>
      </c>
      <c r="F230" s="26">
        <v>21</v>
      </c>
      <c r="G230" s="26">
        <v>-1</v>
      </c>
      <c r="H230" s="42">
        <f>(G230/'Tabela 8.1'!U230)*100</f>
        <v>-9.3370681605975725E-2</v>
      </c>
      <c r="I230" s="26">
        <v>99</v>
      </c>
      <c r="J230" s="26">
        <v>95</v>
      </c>
      <c r="K230" s="26">
        <v>4</v>
      </c>
      <c r="L230" s="42">
        <f>(K230/'Tabela 8.1'!E230)*100</f>
        <v>0.37523452157598497</v>
      </c>
      <c r="M230" s="25"/>
    </row>
    <row r="231" spans="1:13" s="7" customFormat="1" ht="18" customHeight="1">
      <c r="A231" s="25"/>
      <c r="B231" s="78" t="s">
        <v>47</v>
      </c>
      <c r="C231" s="78">
        <v>431112</v>
      </c>
      <c r="D231" s="79" t="s">
        <v>271</v>
      </c>
      <c r="E231" s="26">
        <v>7</v>
      </c>
      <c r="F231" s="26">
        <v>7</v>
      </c>
      <c r="G231" s="26">
        <v>0</v>
      </c>
      <c r="H231" s="42">
        <f>(G231/'Tabela 8.1'!U231)*100</f>
        <v>0</v>
      </c>
      <c r="I231" s="26">
        <v>64</v>
      </c>
      <c r="J231" s="26">
        <v>77</v>
      </c>
      <c r="K231" s="26">
        <v>-13</v>
      </c>
      <c r="L231" s="42">
        <f>(K231/'Tabela 8.1'!E231)*100</f>
        <v>-2.4029574861367835</v>
      </c>
      <c r="M231" s="25"/>
    </row>
    <row r="232" spans="1:13" s="7" customFormat="1" ht="18" customHeight="1">
      <c r="A232" s="25"/>
      <c r="B232" s="78" t="s">
        <v>47</v>
      </c>
      <c r="C232" s="78">
        <v>431113</v>
      </c>
      <c r="D232" s="79" t="s">
        <v>272</v>
      </c>
      <c r="E232" s="26">
        <v>0</v>
      </c>
      <c r="F232" s="26">
        <v>16</v>
      </c>
      <c r="G232" s="26">
        <v>-16</v>
      </c>
      <c r="H232" s="42">
        <f>(G232/'Tabela 8.1'!U232)*100</f>
        <v>-7.0175438596491224</v>
      </c>
      <c r="I232" s="26">
        <v>61</v>
      </c>
      <c r="J232" s="26">
        <v>63</v>
      </c>
      <c r="K232" s="26">
        <v>-2</v>
      </c>
      <c r="L232" s="42">
        <f>(K232/'Tabela 8.1'!E232)*100</f>
        <v>-0.93457943925233633</v>
      </c>
      <c r="M232" s="25"/>
    </row>
    <row r="233" spans="1:13" s="7" customFormat="1" ht="18" customHeight="1">
      <c r="A233" s="25"/>
      <c r="B233" s="78" t="s">
        <v>47</v>
      </c>
      <c r="C233" s="78">
        <v>431115</v>
      </c>
      <c r="D233" s="79" t="s">
        <v>273</v>
      </c>
      <c r="E233" s="26">
        <v>3</v>
      </c>
      <c r="F233" s="26">
        <v>8</v>
      </c>
      <c r="G233" s="26">
        <v>-5</v>
      </c>
      <c r="H233" s="42">
        <f>(G233/'Tabela 8.1'!U233)*100</f>
        <v>-0.86805555555555558</v>
      </c>
      <c r="I233" s="26">
        <v>81</v>
      </c>
      <c r="J233" s="26">
        <v>82</v>
      </c>
      <c r="K233" s="26">
        <v>-1</v>
      </c>
      <c r="L233" s="42">
        <f>(K233/'Tabela 8.1'!E233)*100</f>
        <v>-0.17482517482517482</v>
      </c>
      <c r="M233" s="25"/>
    </row>
    <row r="234" spans="1:13" s="7" customFormat="1" ht="18" customHeight="1">
      <c r="A234" s="25"/>
      <c r="B234" s="78" t="s">
        <v>47</v>
      </c>
      <c r="C234" s="78">
        <v>431120</v>
      </c>
      <c r="D234" s="79" t="s">
        <v>274</v>
      </c>
      <c r="E234" s="26">
        <v>53</v>
      </c>
      <c r="F234" s="26">
        <v>49</v>
      </c>
      <c r="G234" s="26">
        <v>4</v>
      </c>
      <c r="H234" s="42">
        <f>(G234/'Tabela 8.1'!U234)*100</f>
        <v>0.15163002274450341</v>
      </c>
      <c r="I234" s="26">
        <v>325</v>
      </c>
      <c r="J234" s="26">
        <v>370</v>
      </c>
      <c r="K234" s="26">
        <v>-45</v>
      </c>
      <c r="L234" s="42">
        <f>(K234/'Tabela 8.1'!E234)*100</f>
        <v>-1.6747301823595087</v>
      </c>
      <c r="M234" s="25"/>
    </row>
    <row r="235" spans="1:13" s="7" customFormat="1" ht="18" customHeight="1">
      <c r="A235" s="25"/>
      <c r="B235" s="78" t="s">
        <v>47</v>
      </c>
      <c r="C235" s="78">
        <v>431123</v>
      </c>
      <c r="D235" s="79" t="s">
        <v>275</v>
      </c>
      <c r="E235" s="26">
        <v>0</v>
      </c>
      <c r="F235" s="26">
        <v>1</v>
      </c>
      <c r="G235" s="26">
        <v>-1</v>
      </c>
      <c r="H235" s="42">
        <f>(G235/'Tabela 8.1'!U235)*100</f>
        <v>-2.083333333333333</v>
      </c>
      <c r="I235" s="26">
        <v>4</v>
      </c>
      <c r="J235" s="26">
        <v>4</v>
      </c>
      <c r="K235" s="26">
        <v>0</v>
      </c>
      <c r="L235" s="42">
        <f>(K235/'Tabela 8.1'!E235)*100</f>
        <v>0</v>
      </c>
      <c r="M235" s="25"/>
    </row>
    <row r="236" spans="1:13" s="7" customFormat="1" ht="18" customHeight="1">
      <c r="A236" s="25"/>
      <c r="B236" s="78" t="s">
        <v>47</v>
      </c>
      <c r="C236" s="78">
        <v>431125</v>
      </c>
      <c r="D236" s="79" t="s">
        <v>276</v>
      </c>
      <c r="E236" s="26">
        <v>0</v>
      </c>
      <c r="F236" s="26">
        <v>1</v>
      </c>
      <c r="G236" s="26">
        <v>-1</v>
      </c>
      <c r="H236" s="42">
        <f>(G236/'Tabela 8.1'!U236)*100</f>
        <v>-0.97087378640776689</v>
      </c>
      <c r="I236" s="26">
        <v>11</v>
      </c>
      <c r="J236" s="26">
        <v>10</v>
      </c>
      <c r="K236" s="26">
        <v>1</v>
      </c>
      <c r="L236" s="42">
        <f>(K236/'Tabela 8.1'!E236)*100</f>
        <v>0.99009900990099009</v>
      </c>
      <c r="M236" s="25"/>
    </row>
    <row r="237" spans="1:13" s="7" customFormat="1" ht="18" customHeight="1">
      <c r="A237" s="25"/>
      <c r="B237" s="78" t="s">
        <v>47</v>
      </c>
      <c r="C237" s="78">
        <v>431127</v>
      </c>
      <c r="D237" s="79" t="s">
        <v>277</v>
      </c>
      <c r="E237" s="26">
        <v>4</v>
      </c>
      <c r="F237" s="26">
        <v>6</v>
      </c>
      <c r="G237" s="26">
        <v>-2</v>
      </c>
      <c r="H237" s="42">
        <f>(G237/'Tabela 8.1'!U237)*100</f>
        <v>-1.2345679012345678</v>
      </c>
      <c r="I237" s="26">
        <v>31</v>
      </c>
      <c r="J237" s="26">
        <v>20</v>
      </c>
      <c r="K237" s="26">
        <v>11</v>
      </c>
      <c r="L237" s="42">
        <f>(K237/'Tabela 8.1'!E237)*100</f>
        <v>7.3825503355704702</v>
      </c>
      <c r="M237" s="25"/>
    </row>
    <row r="238" spans="1:13" s="7" customFormat="1" ht="18" customHeight="1">
      <c r="A238" s="25"/>
      <c r="B238" s="78" t="s">
        <v>47</v>
      </c>
      <c r="C238" s="78">
        <v>431130</v>
      </c>
      <c r="D238" s="79" t="s">
        <v>278</v>
      </c>
      <c r="E238" s="26">
        <v>99</v>
      </c>
      <c r="F238" s="26">
        <v>185</v>
      </c>
      <c r="G238" s="26">
        <v>-86</v>
      </c>
      <c r="H238" s="42">
        <f>(G238/'Tabela 8.1'!U238)*100</f>
        <v>-1.6343595591030027</v>
      </c>
      <c r="I238" s="26">
        <v>831</v>
      </c>
      <c r="J238" s="26">
        <v>1072</v>
      </c>
      <c r="K238" s="26">
        <v>-241</v>
      </c>
      <c r="L238" s="42">
        <f>(K238/'Tabela 8.1'!E238)*100</f>
        <v>-4.4489569872623225</v>
      </c>
      <c r="M238" s="25"/>
    </row>
    <row r="239" spans="1:13" s="7" customFormat="1" ht="18" customHeight="1">
      <c r="A239" s="25"/>
      <c r="B239" s="78" t="s">
        <v>47</v>
      </c>
      <c r="C239" s="78">
        <v>431140</v>
      </c>
      <c r="D239" s="79" t="s">
        <v>279</v>
      </c>
      <c r="E239" s="26">
        <v>533</v>
      </c>
      <c r="F239" s="26">
        <v>1041</v>
      </c>
      <c r="G239" s="26">
        <v>-508</v>
      </c>
      <c r="H239" s="42">
        <f>(G239/'Tabela 8.1'!U239)*100</f>
        <v>-1.5851223165252122</v>
      </c>
      <c r="I239" s="26">
        <v>5221</v>
      </c>
      <c r="J239" s="26">
        <v>6048</v>
      </c>
      <c r="K239" s="26">
        <v>-827</v>
      </c>
      <c r="L239" s="42">
        <f>(K239/'Tabela 8.1'!E239)*100</f>
        <v>-2.5550715234652577</v>
      </c>
      <c r="M239" s="25"/>
    </row>
    <row r="240" spans="1:13" s="7" customFormat="1" ht="18" customHeight="1">
      <c r="A240" s="25"/>
      <c r="B240" s="78" t="s">
        <v>47</v>
      </c>
      <c r="C240" s="78">
        <v>431142</v>
      </c>
      <c r="D240" s="79" t="s">
        <v>280</v>
      </c>
      <c r="E240" s="26">
        <v>0</v>
      </c>
      <c r="F240" s="26">
        <v>13</v>
      </c>
      <c r="G240" s="26">
        <v>-13</v>
      </c>
      <c r="H240" s="42">
        <f>(G240/'Tabela 8.1'!U240)*100</f>
        <v>-22.033898305084744</v>
      </c>
      <c r="I240" s="26">
        <v>8</v>
      </c>
      <c r="J240" s="26">
        <v>21</v>
      </c>
      <c r="K240" s="26">
        <v>-13</v>
      </c>
      <c r="L240" s="42">
        <f>(K240/'Tabela 8.1'!E240)*100</f>
        <v>-22.033898305084744</v>
      </c>
      <c r="M240" s="25"/>
    </row>
    <row r="241" spans="1:13" s="7" customFormat="1" ht="18" customHeight="1">
      <c r="A241" s="25"/>
      <c r="B241" s="78" t="s">
        <v>47</v>
      </c>
      <c r="C241" s="78">
        <v>431150</v>
      </c>
      <c r="D241" s="79" t="s">
        <v>281</v>
      </c>
      <c r="E241" s="26">
        <v>0</v>
      </c>
      <c r="F241" s="26">
        <v>23</v>
      </c>
      <c r="G241" s="26">
        <v>-23</v>
      </c>
      <c r="H241" s="42">
        <f>(G241/'Tabela 8.1'!U241)*100</f>
        <v>-3.0463576158940397</v>
      </c>
      <c r="I241" s="26">
        <v>67</v>
      </c>
      <c r="J241" s="26">
        <v>73</v>
      </c>
      <c r="K241" s="26">
        <v>-6</v>
      </c>
      <c r="L241" s="42">
        <f>(K241/'Tabela 8.1'!E241)*100</f>
        <v>-0.81300813008130091</v>
      </c>
      <c r="M241" s="25"/>
    </row>
    <row r="242" spans="1:13" s="7" customFormat="1" ht="18" customHeight="1">
      <c r="A242" s="25"/>
      <c r="B242" s="78" t="s">
        <v>47</v>
      </c>
      <c r="C242" s="78">
        <v>431160</v>
      </c>
      <c r="D242" s="79" t="s">
        <v>282</v>
      </c>
      <c r="E242" s="26">
        <v>4</v>
      </c>
      <c r="F242" s="26">
        <v>7</v>
      </c>
      <c r="G242" s="26">
        <v>-3</v>
      </c>
      <c r="H242" s="42">
        <f>(G242/'Tabela 8.1'!U242)*100</f>
        <v>-1.0416666666666665</v>
      </c>
      <c r="I242" s="26">
        <v>55</v>
      </c>
      <c r="J242" s="26">
        <v>43</v>
      </c>
      <c r="K242" s="26">
        <v>12</v>
      </c>
      <c r="L242" s="42">
        <f>(K242/'Tabela 8.1'!E242)*100</f>
        <v>4.395604395604396</v>
      </c>
      <c r="M242" s="25"/>
    </row>
    <row r="243" spans="1:13" s="7" customFormat="1" ht="18" customHeight="1">
      <c r="A243" s="25"/>
      <c r="B243" s="78" t="s">
        <v>47</v>
      </c>
      <c r="C243" s="78">
        <v>431162</v>
      </c>
      <c r="D243" s="79" t="s">
        <v>283</v>
      </c>
      <c r="E243" s="26">
        <v>6</v>
      </c>
      <c r="F243" s="26">
        <v>62</v>
      </c>
      <c r="G243" s="26">
        <v>-56</v>
      </c>
      <c r="H243" s="42">
        <f>(G243/'Tabela 8.1'!U243)*100</f>
        <v>-2.6590693257359925</v>
      </c>
      <c r="I243" s="26">
        <v>401</v>
      </c>
      <c r="J243" s="26">
        <v>468</v>
      </c>
      <c r="K243" s="26">
        <v>-67</v>
      </c>
      <c r="L243" s="42">
        <f>(K243/'Tabela 8.1'!E243)*100</f>
        <v>-3.1648559282002839</v>
      </c>
      <c r="M243" s="25"/>
    </row>
    <row r="244" spans="1:13" s="7" customFormat="1" ht="18" customHeight="1">
      <c r="A244" s="25"/>
      <c r="B244" s="78" t="s">
        <v>47</v>
      </c>
      <c r="C244" s="78">
        <v>431164</v>
      </c>
      <c r="D244" s="79" t="s">
        <v>284</v>
      </c>
      <c r="E244" s="26">
        <v>0</v>
      </c>
      <c r="F244" s="26">
        <v>1</v>
      </c>
      <c r="G244" s="26">
        <v>-1</v>
      </c>
      <c r="H244" s="42">
        <f>(G244/'Tabela 8.1'!U244)*100</f>
        <v>-0.68493150684931503</v>
      </c>
      <c r="I244" s="26">
        <v>16</v>
      </c>
      <c r="J244" s="26">
        <v>13</v>
      </c>
      <c r="K244" s="26">
        <v>3</v>
      </c>
      <c r="L244" s="42">
        <f>(K244/'Tabela 8.1'!E244)*100</f>
        <v>2.112676056338028</v>
      </c>
      <c r="M244" s="25"/>
    </row>
    <row r="245" spans="1:13" s="7" customFormat="1" ht="18" customHeight="1">
      <c r="A245" s="25"/>
      <c r="B245" s="78" t="s">
        <v>47</v>
      </c>
      <c r="C245" s="78">
        <v>431170</v>
      </c>
      <c r="D245" s="79" t="s">
        <v>285</v>
      </c>
      <c r="E245" s="26">
        <v>3</v>
      </c>
      <c r="F245" s="26">
        <v>41</v>
      </c>
      <c r="G245" s="26">
        <v>-38</v>
      </c>
      <c r="H245" s="42">
        <f>(G245/'Tabela 8.1'!U245)*100</f>
        <v>-6.8840579710144931</v>
      </c>
      <c r="I245" s="26">
        <v>62</v>
      </c>
      <c r="J245" s="26">
        <v>206</v>
      </c>
      <c r="K245" s="26">
        <v>-144</v>
      </c>
      <c r="L245" s="42">
        <f>(K245/'Tabela 8.1'!E245)*100</f>
        <v>-21.88449848024316</v>
      </c>
      <c r="M245" s="25"/>
    </row>
    <row r="246" spans="1:13" s="7" customFormat="1" ht="18" customHeight="1">
      <c r="A246" s="25"/>
      <c r="B246" s="78" t="s">
        <v>47</v>
      </c>
      <c r="C246" s="78">
        <v>431171</v>
      </c>
      <c r="D246" s="79" t="s">
        <v>286</v>
      </c>
      <c r="E246" s="26">
        <v>4</v>
      </c>
      <c r="F246" s="26">
        <v>5</v>
      </c>
      <c r="G246" s="26">
        <v>-1</v>
      </c>
      <c r="H246" s="42">
        <f>(G246/'Tabela 8.1'!U246)*100</f>
        <v>-0.27548209366391185</v>
      </c>
      <c r="I246" s="26">
        <v>23</v>
      </c>
      <c r="J246" s="26">
        <v>24</v>
      </c>
      <c r="K246" s="26">
        <v>-1</v>
      </c>
      <c r="L246" s="42">
        <f>(K246/'Tabela 8.1'!E246)*100</f>
        <v>-0.27548209366391185</v>
      </c>
      <c r="M246" s="25"/>
    </row>
    <row r="247" spans="1:13" s="7" customFormat="1" ht="18" customHeight="1">
      <c r="A247" s="25"/>
      <c r="B247" s="78" t="s">
        <v>47</v>
      </c>
      <c r="C247" s="78">
        <v>431173</v>
      </c>
      <c r="D247" s="79" t="s">
        <v>287</v>
      </c>
      <c r="E247" s="26">
        <v>1</v>
      </c>
      <c r="F247" s="26">
        <v>2</v>
      </c>
      <c r="G247" s="26">
        <v>-1</v>
      </c>
      <c r="H247" s="42">
        <f>(G247/'Tabela 8.1'!U247)*100</f>
        <v>-1.639344262295082</v>
      </c>
      <c r="I247" s="26">
        <v>6</v>
      </c>
      <c r="J247" s="26">
        <v>15</v>
      </c>
      <c r="K247" s="26">
        <v>-9</v>
      </c>
      <c r="L247" s="42">
        <f>(K247/'Tabela 8.1'!E247)*100</f>
        <v>-13.043478260869565</v>
      </c>
      <c r="M247" s="25"/>
    </row>
    <row r="248" spans="1:13" s="7" customFormat="1" ht="18" customHeight="1">
      <c r="A248" s="25"/>
      <c r="B248" s="78" t="s">
        <v>47</v>
      </c>
      <c r="C248" s="78">
        <v>431175</v>
      </c>
      <c r="D248" s="79" t="s">
        <v>288</v>
      </c>
      <c r="E248" s="26">
        <v>1</v>
      </c>
      <c r="F248" s="26">
        <v>9</v>
      </c>
      <c r="G248" s="26">
        <v>-8</v>
      </c>
      <c r="H248" s="42">
        <f>(G248/'Tabela 8.1'!U248)*100</f>
        <v>-1.4492753623188406</v>
      </c>
      <c r="I248" s="26">
        <v>30</v>
      </c>
      <c r="J248" s="26">
        <v>47</v>
      </c>
      <c r="K248" s="26">
        <v>-17</v>
      </c>
      <c r="L248" s="42">
        <f>(K248/'Tabela 8.1'!E248)*100</f>
        <v>-3.0303030303030303</v>
      </c>
      <c r="M248" s="25"/>
    </row>
    <row r="249" spans="1:13" s="7" customFormat="1" ht="18" customHeight="1">
      <c r="A249" s="25"/>
      <c r="B249" s="78" t="s">
        <v>47</v>
      </c>
      <c r="C249" s="78">
        <v>431177</v>
      </c>
      <c r="D249" s="79" t="s">
        <v>289</v>
      </c>
      <c r="E249" s="26">
        <v>15</v>
      </c>
      <c r="F249" s="26">
        <v>5</v>
      </c>
      <c r="G249" s="26">
        <v>10</v>
      </c>
      <c r="H249" s="42">
        <f>(G249/'Tabela 8.1'!U249)*100</f>
        <v>1.8587360594795539</v>
      </c>
      <c r="I249" s="26">
        <v>79</v>
      </c>
      <c r="J249" s="26">
        <v>51</v>
      </c>
      <c r="K249" s="26">
        <v>28</v>
      </c>
      <c r="L249" s="42">
        <f>(K249/'Tabela 8.1'!E249)*100</f>
        <v>5.384615384615385</v>
      </c>
      <c r="M249" s="25"/>
    </row>
    <row r="250" spans="1:13" s="7" customFormat="1" ht="18" customHeight="1">
      <c r="A250" s="25"/>
      <c r="B250" s="78" t="s">
        <v>47</v>
      </c>
      <c r="C250" s="78">
        <v>431179</v>
      </c>
      <c r="D250" s="79" t="s">
        <v>290</v>
      </c>
      <c r="E250" s="26">
        <v>10</v>
      </c>
      <c r="F250" s="26">
        <v>15</v>
      </c>
      <c r="G250" s="26">
        <v>-5</v>
      </c>
      <c r="H250" s="42">
        <f>(G250/'Tabela 8.1'!U250)*100</f>
        <v>-1.7006802721088436</v>
      </c>
      <c r="I250" s="26">
        <v>79</v>
      </c>
      <c r="J250" s="26">
        <v>88</v>
      </c>
      <c r="K250" s="26">
        <v>-9</v>
      </c>
      <c r="L250" s="42">
        <f>(K250/'Tabela 8.1'!E250)*100</f>
        <v>-3.0201342281879198</v>
      </c>
      <c r="M250" s="25"/>
    </row>
    <row r="251" spans="1:13" s="7" customFormat="1" ht="18" customHeight="1">
      <c r="A251" s="25"/>
      <c r="B251" s="78" t="s">
        <v>47</v>
      </c>
      <c r="C251" s="78">
        <v>431180</v>
      </c>
      <c r="D251" s="79" t="s">
        <v>291</v>
      </c>
      <c r="E251" s="26">
        <v>367</v>
      </c>
      <c r="F251" s="26">
        <v>403</v>
      </c>
      <c r="G251" s="26">
        <v>-36</v>
      </c>
      <c r="H251" s="42">
        <f>(G251/'Tabela 8.1'!U251)*100</f>
        <v>-0.25806451612903225</v>
      </c>
      <c r="I251" s="26">
        <v>2989</v>
      </c>
      <c r="J251" s="26">
        <v>2554</v>
      </c>
      <c r="K251" s="26">
        <v>435</v>
      </c>
      <c r="L251" s="42">
        <f>(K251/'Tabela 8.1'!E251)*100</f>
        <v>3.2272423770309375</v>
      </c>
      <c r="M251" s="25"/>
    </row>
    <row r="252" spans="1:13" s="7" customFormat="1" ht="18" customHeight="1">
      <c r="A252" s="25"/>
      <c r="B252" s="78" t="s">
        <v>47</v>
      </c>
      <c r="C252" s="78">
        <v>431190</v>
      </c>
      <c r="D252" s="79" t="s">
        <v>292</v>
      </c>
      <c r="E252" s="26">
        <v>10</v>
      </c>
      <c r="F252" s="26">
        <v>21</v>
      </c>
      <c r="G252" s="26">
        <v>-11</v>
      </c>
      <c r="H252" s="42">
        <f>(G252/'Tabela 8.1'!U252)*100</f>
        <v>-1.9855595667870036</v>
      </c>
      <c r="I252" s="26">
        <v>78</v>
      </c>
      <c r="J252" s="26">
        <v>97</v>
      </c>
      <c r="K252" s="26">
        <v>-19</v>
      </c>
      <c r="L252" s="42">
        <f>(K252/'Tabela 8.1'!E252)*100</f>
        <v>-3.3807829181494666</v>
      </c>
      <c r="M252" s="25"/>
    </row>
    <row r="253" spans="1:13" s="7" customFormat="1" ht="18" customHeight="1">
      <c r="A253" s="25"/>
      <c r="B253" s="78" t="s">
        <v>47</v>
      </c>
      <c r="C253" s="78">
        <v>431198</v>
      </c>
      <c r="D253" s="79" t="s">
        <v>293</v>
      </c>
      <c r="E253" s="26">
        <v>2</v>
      </c>
      <c r="F253" s="26">
        <v>7</v>
      </c>
      <c r="G253" s="26">
        <v>-5</v>
      </c>
      <c r="H253" s="42">
        <f>(G253/'Tabela 8.1'!U253)*100</f>
        <v>-2.4752475247524752</v>
      </c>
      <c r="I253" s="26">
        <v>28</v>
      </c>
      <c r="J253" s="26">
        <v>28</v>
      </c>
      <c r="K253" s="26">
        <v>0</v>
      </c>
      <c r="L253" s="42">
        <f>(K253/'Tabela 8.1'!E253)*100</f>
        <v>0</v>
      </c>
      <c r="M253" s="25"/>
    </row>
    <row r="254" spans="1:13" s="7" customFormat="1" ht="18" customHeight="1">
      <c r="A254" s="25"/>
      <c r="B254" s="78" t="s">
        <v>47</v>
      </c>
      <c r="C254" s="78">
        <v>431200</v>
      </c>
      <c r="D254" s="79" t="s">
        <v>294</v>
      </c>
      <c r="E254" s="26">
        <v>4</v>
      </c>
      <c r="F254" s="26">
        <v>0</v>
      </c>
      <c r="G254" s="26">
        <v>4</v>
      </c>
      <c r="H254" s="42">
        <f>(G254/'Tabela 8.1'!U254)*100</f>
        <v>1.9512195121951219</v>
      </c>
      <c r="I254" s="26">
        <v>27</v>
      </c>
      <c r="J254" s="26">
        <v>14</v>
      </c>
      <c r="K254" s="26">
        <v>13</v>
      </c>
      <c r="L254" s="42">
        <f>(K254/'Tabela 8.1'!E254)*100</f>
        <v>6.6326530612244898</v>
      </c>
      <c r="M254" s="25"/>
    </row>
    <row r="255" spans="1:13" s="7" customFormat="1" ht="18" customHeight="1">
      <c r="A255" s="25"/>
      <c r="B255" s="78" t="s">
        <v>47</v>
      </c>
      <c r="C255" s="78">
        <v>431205</v>
      </c>
      <c r="D255" s="79" t="s">
        <v>295</v>
      </c>
      <c r="E255" s="26">
        <v>2</v>
      </c>
      <c r="F255" s="26">
        <v>6</v>
      </c>
      <c r="G255" s="26">
        <v>-4</v>
      </c>
      <c r="H255" s="42">
        <f>(G255/'Tabela 8.1'!U255)*100</f>
        <v>-0.89285714285714279</v>
      </c>
      <c r="I255" s="26">
        <v>42</v>
      </c>
      <c r="J255" s="26">
        <v>55</v>
      </c>
      <c r="K255" s="26">
        <v>-13</v>
      </c>
      <c r="L255" s="42">
        <f>(K255/'Tabela 8.1'!E255)*100</f>
        <v>-2.8446389496717726</v>
      </c>
      <c r="M255" s="25"/>
    </row>
    <row r="256" spans="1:13" s="7" customFormat="1" ht="18" customHeight="1">
      <c r="A256" s="25"/>
      <c r="B256" s="78" t="s">
        <v>47</v>
      </c>
      <c r="C256" s="78">
        <v>431210</v>
      </c>
      <c r="D256" s="79" t="s">
        <v>296</v>
      </c>
      <c r="E256" s="26">
        <v>3</v>
      </c>
      <c r="F256" s="26">
        <v>4</v>
      </c>
      <c r="G256" s="26">
        <v>-1</v>
      </c>
      <c r="H256" s="42">
        <f>(G256/'Tabela 8.1'!U256)*100</f>
        <v>-0.30959752321981426</v>
      </c>
      <c r="I256" s="26">
        <v>37</v>
      </c>
      <c r="J256" s="26">
        <v>24</v>
      </c>
      <c r="K256" s="26">
        <v>13</v>
      </c>
      <c r="L256" s="42">
        <f>(K256/'Tabela 8.1'!E256)*100</f>
        <v>4.2071197411003238</v>
      </c>
      <c r="M256" s="25"/>
    </row>
    <row r="257" spans="1:13" s="7" customFormat="1" ht="18" customHeight="1">
      <c r="A257" s="25"/>
      <c r="B257" s="78" t="s">
        <v>47</v>
      </c>
      <c r="C257" s="78">
        <v>431213</v>
      </c>
      <c r="D257" s="79" t="s">
        <v>297</v>
      </c>
      <c r="E257" s="26">
        <v>1</v>
      </c>
      <c r="F257" s="26">
        <v>7</v>
      </c>
      <c r="G257" s="26">
        <v>-6</v>
      </c>
      <c r="H257" s="42">
        <f>(G257/'Tabela 8.1'!U257)*100</f>
        <v>-3.2432432432432434</v>
      </c>
      <c r="I257" s="26">
        <v>27</v>
      </c>
      <c r="J257" s="26">
        <v>25</v>
      </c>
      <c r="K257" s="26">
        <v>2</v>
      </c>
      <c r="L257" s="42">
        <f>(K257/'Tabela 8.1'!E257)*100</f>
        <v>1.1299435028248588</v>
      </c>
      <c r="M257" s="25"/>
    </row>
    <row r="258" spans="1:13" s="7" customFormat="1" ht="18" customHeight="1">
      <c r="A258" s="25"/>
      <c r="B258" s="78" t="s">
        <v>47</v>
      </c>
      <c r="C258" s="78">
        <v>431215</v>
      </c>
      <c r="D258" s="79" t="s">
        <v>298</v>
      </c>
      <c r="E258" s="26">
        <v>10</v>
      </c>
      <c r="F258" s="26">
        <v>19</v>
      </c>
      <c r="G258" s="26">
        <v>-9</v>
      </c>
      <c r="H258" s="42">
        <f>(G258/'Tabela 8.1'!U258)*100</f>
        <v>-0.94537815126050417</v>
      </c>
      <c r="I258" s="26">
        <v>280</v>
      </c>
      <c r="J258" s="26">
        <v>924</v>
      </c>
      <c r="K258" s="26">
        <v>-644</v>
      </c>
      <c r="L258" s="42">
        <f>(K258/'Tabela 8.1'!E258)*100</f>
        <v>-40.579710144927539</v>
      </c>
      <c r="M258" s="25"/>
    </row>
    <row r="259" spans="1:13" s="7" customFormat="1" ht="18" customHeight="1">
      <c r="A259" s="25"/>
      <c r="B259" s="78" t="s">
        <v>47</v>
      </c>
      <c r="C259" s="78">
        <v>431217</v>
      </c>
      <c r="D259" s="79" t="s">
        <v>299</v>
      </c>
      <c r="E259" s="26">
        <v>0</v>
      </c>
      <c r="F259" s="26">
        <v>1</v>
      </c>
      <c r="G259" s="26">
        <v>-1</v>
      </c>
      <c r="H259" s="42">
        <f>(G259/'Tabela 8.1'!U259)*100</f>
        <v>-1.2820512820512819</v>
      </c>
      <c r="I259" s="26">
        <v>7</v>
      </c>
      <c r="J259" s="26">
        <v>15</v>
      </c>
      <c r="K259" s="26">
        <v>-8</v>
      </c>
      <c r="L259" s="42">
        <f>(K259/'Tabela 8.1'!E259)*100</f>
        <v>-9.4117647058823533</v>
      </c>
      <c r="M259" s="25"/>
    </row>
    <row r="260" spans="1:13" s="7" customFormat="1" ht="18" customHeight="1">
      <c r="A260" s="25"/>
      <c r="B260" s="78" t="s">
        <v>47</v>
      </c>
      <c r="C260" s="78">
        <v>431220</v>
      </c>
      <c r="D260" s="79" t="s">
        <v>300</v>
      </c>
      <c r="E260" s="26">
        <v>5</v>
      </c>
      <c r="F260" s="26">
        <v>15</v>
      </c>
      <c r="G260" s="26">
        <v>-10</v>
      </c>
      <c r="H260" s="42">
        <f>(G260/'Tabela 8.1'!U260)*100</f>
        <v>-2.785515320334262</v>
      </c>
      <c r="I260" s="26">
        <v>57</v>
      </c>
      <c r="J260" s="26">
        <v>86</v>
      </c>
      <c r="K260" s="26">
        <v>-29</v>
      </c>
      <c r="L260" s="42">
        <f>(K260/'Tabela 8.1'!E260)*100</f>
        <v>-7.6719576719576716</v>
      </c>
      <c r="M260" s="25"/>
    </row>
    <row r="261" spans="1:13" s="7" customFormat="1" ht="18" customHeight="1">
      <c r="A261" s="25"/>
      <c r="B261" s="78" t="s">
        <v>47</v>
      </c>
      <c r="C261" s="78">
        <v>431225</v>
      </c>
      <c r="D261" s="79" t="s">
        <v>301</v>
      </c>
      <c r="E261" s="26">
        <v>7</v>
      </c>
      <c r="F261" s="26">
        <v>30</v>
      </c>
      <c r="G261" s="26">
        <v>-23</v>
      </c>
      <c r="H261" s="42">
        <f>(G261/'Tabela 8.1'!U261)*100</f>
        <v>-2.9525032092426189</v>
      </c>
      <c r="I261" s="26">
        <v>144</v>
      </c>
      <c r="J261" s="26">
        <v>205</v>
      </c>
      <c r="K261" s="26">
        <v>-61</v>
      </c>
      <c r="L261" s="42">
        <f>(K261/'Tabela 8.1'!E261)*100</f>
        <v>-7.466340269277846</v>
      </c>
      <c r="M261" s="25"/>
    </row>
    <row r="262" spans="1:13" s="7" customFormat="1" ht="18" customHeight="1">
      <c r="A262" s="25"/>
      <c r="B262" s="78" t="s">
        <v>47</v>
      </c>
      <c r="C262" s="78">
        <v>431230</v>
      </c>
      <c r="D262" s="79" t="s">
        <v>302</v>
      </c>
      <c r="E262" s="26">
        <v>64</v>
      </c>
      <c r="F262" s="26">
        <v>24</v>
      </c>
      <c r="G262" s="26">
        <v>40</v>
      </c>
      <c r="H262" s="42">
        <f>(G262/'Tabela 8.1'!U262)*100</f>
        <v>3.9024390243902438</v>
      </c>
      <c r="I262" s="26">
        <v>281</v>
      </c>
      <c r="J262" s="26">
        <v>287</v>
      </c>
      <c r="K262" s="26">
        <v>-6</v>
      </c>
      <c r="L262" s="42">
        <f>(K262/'Tabela 8.1'!E262)*100</f>
        <v>-0.56022408963585435</v>
      </c>
      <c r="M262" s="25"/>
    </row>
    <row r="263" spans="1:13" s="7" customFormat="1" ht="18" customHeight="1">
      <c r="A263" s="25"/>
      <c r="B263" s="78" t="s">
        <v>47</v>
      </c>
      <c r="C263" s="78">
        <v>431235</v>
      </c>
      <c r="D263" s="79" t="s">
        <v>303</v>
      </c>
      <c r="E263" s="26">
        <v>2</v>
      </c>
      <c r="F263" s="26">
        <v>4</v>
      </c>
      <c r="G263" s="26">
        <v>-2</v>
      </c>
      <c r="H263" s="42">
        <f>(G263/'Tabela 8.1'!U263)*100</f>
        <v>-1.0204081632653061</v>
      </c>
      <c r="I263" s="26">
        <v>26</v>
      </c>
      <c r="J263" s="26">
        <v>24</v>
      </c>
      <c r="K263" s="26">
        <v>2</v>
      </c>
      <c r="L263" s="42">
        <f>(K263/'Tabela 8.1'!E263)*100</f>
        <v>1.0416666666666665</v>
      </c>
      <c r="M263" s="25"/>
    </row>
    <row r="264" spans="1:13" s="7" customFormat="1" ht="18" customHeight="1">
      <c r="A264" s="25"/>
      <c r="B264" s="78" t="s">
        <v>47</v>
      </c>
      <c r="C264" s="78">
        <v>431237</v>
      </c>
      <c r="D264" s="79" t="s">
        <v>304</v>
      </c>
      <c r="E264" s="26">
        <v>1</v>
      </c>
      <c r="F264" s="26">
        <v>1</v>
      </c>
      <c r="G264" s="26">
        <v>0</v>
      </c>
      <c r="H264" s="42">
        <f>(G264/'Tabela 8.1'!U264)*100</f>
        <v>0</v>
      </c>
      <c r="I264" s="26">
        <v>54</v>
      </c>
      <c r="J264" s="26">
        <v>28</v>
      </c>
      <c r="K264" s="26">
        <v>26</v>
      </c>
      <c r="L264" s="42">
        <f>(K264/'Tabela 8.1'!E264)*100</f>
        <v>16.25</v>
      </c>
      <c r="M264" s="25"/>
    </row>
    <row r="265" spans="1:13" s="7" customFormat="1" ht="18" customHeight="1">
      <c r="A265" s="25"/>
      <c r="B265" s="78" t="s">
        <v>47</v>
      </c>
      <c r="C265" s="78">
        <v>431238</v>
      </c>
      <c r="D265" s="79" t="s">
        <v>305</v>
      </c>
      <c r="E265" s="26">
        <v>7</v>
      </c>
      <c r="F265" s="26">
        <v>4</v>
      </c>
      <c r="G265" s="26">
        <v>3</v>
      </c>
      <c r="H265" s="42">
        <f>(G265/'Tabela 8.1'!U265)*100</f>
        <v>1.3574660633484164</v>
      </c>
      <c r="I265" s="26">
        <v>42</v>
      </c>
      <c r="J265" s="26">
        <v>71</v>
      </c>
      <c r="K265" s="26">
        <v>-29</v>
      </c>
      <c r="L265" s="42">
        <f>(K265/'Tabela 8.1'!E265)*100</f>
        <v>-11.462450592885375</v>
      </c>
      <c r="M265" s="25"/>
    </row>
    <row r="266" spans="1:13" s="7" customFormat="1" ht="18" customHeight="1">
      <c r="A266" s="25"/>
      <c r="B266" s="78" t="s">
        <v>47</v>
      </c>
      <c r="C266" s="78">
        <v>431240</v>
      </c>
      <c r="D266" s="79" t="s">
        <v>306</v>
      </c>
      <c r="E266" s="26">
        <v>431</v>
      </c>
      <c r="F266" s="26">
        <v>561</v>
      </c>
      <c r="G266" s="26">
        <v>-130</v>
      </c>
      <c r="H266" s="42">
        <f>(G266/'Tabela 8.1'!U266)*100</f>
        <v>-0.71954391985387722</v>
      </c>
      <c r="I266" s="26">
        <v>2815</v>
      </c>
      <c r="J266" s="26">
        <v>3238</v>
      </c>
      <c r="K266" s="26">
        <v>-423</v>
      </c>
      <c r="L266" s="42">
        <f>(K266/'Tabela 8.1'!E266)*100</f>
        <v>-2.3039215686274512</v>
      </c>
      <c r="M266" s="25"/>
    </row>
    <row r="267" spans="1:13" s="7" customFormat="1" ht="18" customHeight="1">
      <c r="A267" s="25"/>
      <c r="B267" s="78" t="s">
        <v>47</v>
      </c>
      <c r="C267" s="78">
        <v>431242</v>
      </c>
      <c r="D267" s="79" t="s">
        <v>307</v>
      </c>
      <c r="E267" s="26">
        <v>1</v>
      </c>
      <c r="F267" s="26">
        <v>6</v>
      </c>
      <c r="G267" s="26">
        <v>-5</v>
      </c>
      <c r="H267" s="42">
        <f>(G267/'Tabela 8.1'!U267)*100</f>
        <v>-3.1847133757961785</v>
      </c>
      <c r="I267" s="26">
        <v>16</v>
      </c>
      <c r="J267" s="26">
        <v>13</v>
      </c>
      <c r="K267" s="26">
        <v>3</v>
      </c>
      <c r="L267" s="42">
        <f>(K267/'Tabela 8.1'!E267)*100</f>
        <v>2.0134228187919461</v>
      </c>
      <c r="M267" s="25"/>
    </row>
    <row r="268" spans="1:13" s="7" customFormat="1" ht="18" customHeight="1">
      <c r="A268" s="25"/>
      <c r="B268" s="78" t="s">
        <v>47</v>
      </c>
      <c r="C268" s="78">
        <v>431244</v>
      </c>
      <c r="D268" s="79" t="s">
        <v>308</v>
      </c>
      <c r="E268" s="26">
        <v>6</v>
      </c>
      <c r="F268" s="26">
        <v>3</v>
      </c>
      <c r="G268" s="26">
        <v>3</v>
      </c>
      <c r="H268" s="42">
        <f>(G268/'Tabela 8.1'!U268)*100</f>
        <v>1.8292682926829267</v>
      </c>
      <c r="I268" s="26">
        <v>20</v>
      </c>
      <c r="J268" s="26">
        <v>36</v>
      </c>
      <c r="K268" s="26">
        <v>-16</v>
      </c>
      <c r="L268" s="42">
        <f>(K268/'Tabela 8.1'!E268)*100</f>
        <v>-8.7431693989071047</v>
      </c>
      <c r="M268" s="25"/>
    </row>
    <row r="269" spans="1:13" s="7" customFormat="1" ht="18" customHeight="1">
      <c r="A269" s="25"/>
      <c r="B269" s="78" t="s">
        <v>47</v>
      </c>
      <c r="C269" s="78">
        <v>431245</v>
      </c>
      <c r="D269" s="79" t="s">
        <v>309</v>
      </c>
      <c r="E269" s="26">
        <v>8</v>
      </c>
      <c r="F269" s="26">
        <v>3</v>
      </c>
      <c r="G269" s="26">
        <v>5</v>
      </c>
      <c r="H269" s="42">
        <f>(G269/'Tabela 8.1'!U269)*100</f>
        <v>1.0940919037199124</v>
      </c>
      <c r="I269" s="26">
        <v>21</v>
      </c>
      <c r="J269" s="26">
        <v>594</v>
      </c>
      <c r="K269" s="26">
        <v>-573</v>
      </c>
      <c r="L269" s="42">
        <f>(K269/'Tabela 8.1'!E269)*100</f>
        <v>-55.362318840579704</v>
      </c>
      <c r="M269" s="25"/>
    </row>
    <row r="270" spans="1:13" s="7" customFormat="1" ht="18" customHeight="1">
      <c r="A270" s="25"/>
      <c r="B270" s="78" t="s">
        <v>47</v>
      </c>
      <c r="C270" s="78">
        <v>431247</v>
      </c>
      <c r="D270" s="79" t="s">
        <v>310</v>
      </c>
      <c r="E270" s="26">
        <v>29</v>
      </c>
      <c r="F270" s="26">
        <v>128</v>
      </c>
      <c r="G270" s="26">
        <v>-99</v>
      </c>
      <c r="H270" s="42">
        <f>(G270/'Tabela 8.1'!U270)*100</f>
        <v>-6.2303335431088733</v>
      </c>
      <c r="I270" s="26">
        <v>285</v>
      </c>
      <c r="J270" s="26">
        <v>342</v>
      </c>
      <c r="K270" s="26">
        <v>-57</v>
      </c>
      <c r="L270" s="42">
        <f>(K270/'Tabela 8.1'!E270)*100</f>
        <v>-3.684550743374273</v>
      </c>
      <c r="M270" s="25"/>
    </row>
    <row r="271" spans="1:13" s="7" customFormat="1" ht="18" customHeight="1">
      <c r="A271" s="25"/>
      <c r="B271" s="78" t="s">
        <v>47</v>
      </c>
      <c r="C271" s="78">
        <v>431250</v>
      </c>
      <c r="D271" s="79" t="s">
        <v>311</v>
      </c>
      <c r="E271" s="26">
        <v>35</v>
      </c>
      <c r="F271" s="26">
        <v>34</v>
      </c>
      <c r="G271" s="26">
        <v>1</v>
      </c>
      <c r="H271" s="42">
        <f>(G271/'Tabela 8.1'!U271)*100</f>
        <v>4.7528517110266157E-2</v>
      </c>
      <c r="I271" s="26">
        <v>302</v>
      </c>
      <c r="J271" s="26">
        <v>223</v>
      </c>
      <c r="K271" s="26">
        <v>79</v>
      </c>
      <c r="L271" s="42">
        <f>(K271/'Tabela 8.1'!E271)*100</f>
        <v>3.8993089832181638</v>
      </c>
      <c r="M271" s="25"/>
    </row>
    <row r="272" spans="1:13" s="7" customFormat="1" ht="18" customHeight="1">
      <c r="A272" s="25"/>
      <c r="B272" s="78" t="s">
        <v>47</v>
      </c>
      <c r="C272" s="78">
        <v>431260</v>
      </c>
      <c r="D272" s="79" t="s">
        <v>312</v>
      </c>
      <c r="E272" s="26">
        <v>8</v>
      </c>
      <c r="F272" s="26">
        <v>54</v>
      </c>
      <c r="G272" s="26">
        <v>-46</v>
      </c>
      <c r="H272" s="42">
        <f>(G272/'Tabela 8.1'!U272)*100</f>
        <v>-2.6744186046511627</v>
      </c>
      <c r="I272" s="26">
        <v>330</v>
      </c>
      <c r="J272" s="26">
        <v>449</v>
      </c>
      <c r="K272" s="26">
        <v>-119</v>
      </c>
      <c r="L272" s="42">
        <f>(K272/'Tabela 8.1'!E272)*100</f>
        <v>-6.636921360847742</v>
      </c>
      <c r="M272" s="25"/>
    </row>
    <row r="273" spans="1:13" s="7" customFormat="1" ht="18" customHeight="1">
      <c r="A273" s="25"/>
      <c r="B273" s="78" t="s">
        <v>47</v>
      </c>
      <c r="C273" s="78">
        <v>431261</v>
      </c>
      <c r="D273" s="79" t="s">
        <v>313</v>
      </c>
      <c r="E273" s="26">
        <v>6</v>
      </c>
      <c r="F273" s="26">
        <v>9</v>
      </c>
      <c r="G273" s="26">
        <v>-3</v>
      </c>
      <c r="H273" s="42">
        <f>(G273/'Tabela 8.1'!U273)*100</f>
        <v>-0.58139534883720934</v>
      </c>
      <c r="I273" s="26">
        <v>82</v>
      </c>
      <c r="J273" s="26">
        <v>66</v>
      </c>
      <c r="K273" s="26">
        <v>16</v>
      </c>
      <c r="L273" s="42">
        <f>(K273/'Tabela 8.1'!E273)*100</f>
        <v>3.2193158953722336</v>
      </c>
      <c r="M273" s="25"/>
    </row>
    <row r="274" spans="1:13" s="7" customFormat="1" ht="18" customHeight="1">
      <c r="A274" s="25"/>
      <c r="B274" s="78" t="s">
        <v>47</v>
      </c>
      <c r="C274" s="78">
        <v>431262</v>
      </c>
      <c r="D274" s="79" t="s">
        <v>314</v>
      </c>
      <c r="E274" s="26">
        <v>1</v>
      </c>
      <c r="F274" s="26">
        <v>2</v>
      </c>
      <c r="G274" s="26">
        <v>-1</v>
      </c>
      <c r="H274" s="42">
        <f>(G274/'Tabela 8.1'!U274)*100</f>
        <v>-0.91743119266055051</v>
      </c>
      <c r="I274" s="26">
        <v>18</v>
      </c>
      <c r="J274" s="26">
        <v>24</v>
      </c>
      <c r="K274" s="26">
        <v>-6</v>
      </c>
      <c r="L274" s="42">
        <f>(K274/'Tabela 8.1'!E274)*100</f>
        <v>-5.2631578947368416</v>
      </c>
      <c r="M274" s="25"/>
    </row>
    <row r="275" spans="1:13" s="7" customFormat="1" ht="18" customHeight="1">
      <c r="A275" s="25"/>
      <c r="B275" s="78" t="s">
        <v>47</v>
      </c>
      <c r="C275" s="78">
        <v>431265</v>
      </c>
      <c r="D275" s="79" t="s">
        <v>315</v>
      </c>
      <c r="E275" s="26">
        <v>119</v>
      </c>
      <c r="F275" s="26">
        <v>116</v>
      </c>
      <c r="G275" s="26">
        <v>3</v>
      </c>
      <c r="H275" s="42">
        <f>(G275/'Tabela 8.1'!U275)*100</f>
        <v>4.3591979075850044E-2</v>
      </c>
      <c r="I275" s="26">
        <v>1053</v>
      </c>
      <c r="J275" s="26">
        <v>993</v>
      </c>
      <c r="K275" s="26">
        <v>60</v>
      </c>
      <c r="L275" s="42">
        <f>(K275/'Tabela 8.1'!E275)*100</f>
        <v>0.87912087912087911</v>
      </c>
      <c r="M275" s="25"/>
    </row>
    <row r="276" spans="1:13" s="7" customFormat="1" ht="18" customHeight="1">
      <c r="A276" s="25"/>
      <c r="B276" s="78" t="s">
        <v>47</v>
      </c>
      <c r="C276" s="78">
        <v>431267</v>
      </c>
      <c r="D276" s="79" t="s">
        <v>316</v>
      </c>
      <c r="E276" s="26">
        <v>1</v>
      </c>
      <c r="F276" s="26">
        <v>6</v>
      </c>
      <c r="G276" s="26">
        <v>-5</v>
      </c>
      <c r="H276" s="42">
        <f>(G276/'Tabela 8.1'!U276)*100</f>
        <v>-2.9940119760479043</v>
      </c>
      <c r="I276" s="26">
        <v>17</v>
      </c>
      <c r="J276" s="26">
        <v>16</v>
      </c>
      <c r="K276" s="26">
        <v>1</v>
      </c>
      <c r="L276" s="42">
        <f>(K276/'Tabela 8.1'!E276)*100</f>
        <v>0.6211180124223602</v>
      </c>
      <c r="M276" s="25"/>
    </row>
    <row r="277" spans="1:13" s="7" customFormat="1" ht="18" customHeight="1">
      <c r="A277" s="25"/>
      <c r="B277" s="78" t="s">
        <v>47</v>
      </c>
      <c r="C277" s="78">
        <v>431270</v>
      </c>
      <c r="D277" s="79" t="s">
        <v>317</v>
      </c>
      <c r="E277" s="26">
        <v>29</v>
      </c>
      <c r="F277" s="26">
        <v>33</v>
      </c>
      <c r="G277" s="26">
        <v>-4</v>
      </c>
      <c r="H277" s="42">
        <f>(G277/'Tabela 8.1'!U277)*100</f>
        <v>-0.27008777852802163</v>
      </c>
      <c r="I277" s="26">
        <v>185</v>
      </c>
      <c r="J277" s="26">
        <v>236</v>
      </c>
      <c r="K277" s="26">
        <v>-51</v>
      </c>
      <c r="L277" s="42">
        <f>(K277/'Tabela 8.1'!E277)*100</f>
        <v>-3.337696335078534</v>
      </c>
      <c r="M277" s="25"/>
    </row>
    <row r="278" spans="1:13" s="7" customFormat="1" ht="18" customHeight="1">
      <c r="A278" s="25"/>
      <c r="B278" s="78" t="s">
        <v>47</v>
      </c>
      <c r="C278" s="78">
        <v>431275</v>
      </c>
      <c r="D278" s="79" t="s">
        <v>318</v>
      </c>
      <c r="E278" s="26">
        <v>13</v>
      </c>
      <c r="F278" s="26">
        <v>34</v>
      </c>
      <c r="G278" s="26">
        <v>-21</v>
      </c>
      <c r="H278" s="42">
        <f>(G278/'Tabela 8.1'!U278)*100</f>
        <v>-2.367531003382187</v>
      </c>
      <c r="I278" s="26">
        <v>116</v>
      </c>
      <c r="J278" s="26">
        <v>126</v>
      </c>
      <c r="K278" s="26">
        <v>-10</v>
      </c>
      <c r="L278" s="42">
        <f>(K278/'Tabela 8.1'!E278)*100</f>
        <v>-1.1415525114155249</v>
      </c>
      <c r="M278" s="25"/>
    </row>
    <row r="279" spans="1:13" s="7" customFormat="1" ht="18" customHeight="1">
      <c r="A279" s="25"/>
      <c r="B279" s="78" t="s">
        <v>47</v>
      </c>
      <c r="C279" s="78">
        <v>431280</v>
      </c>
      <c r="D279" s="79" t="s">
        <v>319</v>
      </c>
      <c r="E279" s="26">
        <v>62</v>
      </c>
      <c r="F279" s="26">
        <v>79</v>
      </c>
      <c r="G279" s="26">
        <v>-17</v>
      </c>
      <c r="H279" s="42">
        <f>(G279/'Tabela 8.1'!U279)*100</f>
        <v>-0.81223124701385574</v>
      </c>
      <c r="I279" s="26">
        <v>411</v>
      </c>
      <c r="J279" s="26">
        <v>392</v>
      </c>
      <c r="K279" s="26">
        <v>19</v>
      </c>
      <c r="L279" s="42">
        <f>(K279/'Tabela 8.1'!E279)*100</f>
        <v>0.92367525522605731</v>
      </c>
      <c r="M279" s="25"/>
    </row>
    <row r="280" spans="1:13" s="7" customFormat="1" ht="18" customHeight="1">
      <c r="A280" s="25"/>
      <c r="B280" s="78" t="s">
        <v>47</v>
      </c>
      <c r="C280" s="78">
        <v>431290</v>
      </c>
      <c r="D280" s="79" t="s">
        <v>320</v>
      </c>
      <c r="E280" s="26">
        <v>85</v>
      </c>
      <c r="F280" s="26">
        <v>161</v>
      </c>
      <c r="G280" s="26">
        <v>-76</v>
      </c>
      <c r="H280" s="42">
        <f>(G280/'Tabela 8.1'!U280)*100</f>
        <v>-2.0557208547470922</v>
      </c>
      <c r="I280" s="26">
        <v>520</v>
      </c>
      <c r="J280" s="26">
        <v>733</v>
      </c>
      <c r="K280" s="26">
        <v>-213</v>
      </c>
      <c r="L280" s="42">
        <f>(K280/'Tabela 8.1'!E280)*100</f>
        <v>-5.5555555555555554</v>
      </c>
      <c r="M280" s="25"/>
    </row>
    <row r="281" spans="1:13" s="7" customFormat="1" ht="18" customHeight="1">
      <c r="A281" s="25"/>
      <c r="B281" s="78" t="s">
        <v>47</v>
      </c>
      <c r="C281" s="78">
        <v>431295</v>
      </c>
      <c r="D281" s="79" t="s">
        <v>321</v>
      </c>
      <c r="E281" s="26">
        <v>4</v>
      </c>
      <c r="F281" s="26">
        <v>9</v>
      </c>
      <c r="G281" s="26">
        <v>-5</v>
      </c>
      <c r="H281" s="42">
        <f>(G281/'Tabela 8.1'!U281)*100</f>
        <v>-1.2019230769230771</v>
      </c>
      <c r="I281" s="26">
        <v>64</v>
      </c>
      <c r="J281" s="26">
        <v>52</v>
      </c>
      <c r="K281" s="26">
        <v>12</v>
      </c>
      <c r="L281" s="42">
        <f>(K281/'Tabela 8.1'!E281)*100</f>
        <v>3.007518796992481</v>
      </c>
      <c r="M281" s="25"/>
    </row>
    <row r="282" spans="1:13" s="7" customFormat="1" ht="18" customHeight="1">
      <c r="A282" s="25"/>
      <c r="B282" s="78" t="s">
        <v>47</v>
      </c>
      <c r="C282" s="78">
        <v>431300</v>
      </c>
      <c r="D282" s="79" t="s">
        <v>322</v>
      </c>
      <c r="E282" s="26">
        <v>9</v>
      </c>
      <c r="F282" s="26">
        <v>12</v>
      </c>
      <c r="G282" s="26">
        <v>-3</v>
      </c>
      <c r="H282" s="42">
        <f>(G282/'Tabela 8.1'!U282)*100</f>
        <v>-0.7142857142857143</v>
      </c>
      <c r="I282" s="26">
        <v>54</v>
      </c>
      <c r="J282" s="26">
        <v>53</v>
      </c>
      <c r="K282" s="26">
        <v>1</v>
      </c>
      <c r="L282" s="42">
        <f>(K282/'Tabela 8.1'!E282)*100</f>
        <v>0.24038461538461539</v>
      </c>
      <c r="M282" s="25"/>
    </row>
    <row r="283" spans="1:13" s="7" customFormat="1" ht="18" customHeight="1">
      <c r="A283" s="25"/>
      <c r="B283" s="78" t="s">
        <v>47</v>
      </c>
      <c r="C283" s="78">
        <v>431301</v>
      </c>
      <c r="D283" s="79" t="s">
        <v>323</v>
      </c>
      <c r="E283" s="26">
        <v>12</v>
      </c>
      <c r="F283" s="26">
        <v>18</v>
      </c>
      <c r="G283" s="26">
        <v>-6</v>
      </c>
      <c r="H283" s="42">
        <f>(G283/'Tabela 8.1'!U283)*100</f>
        <v>-0.78125</v>
      </c>
      <c r="I283" s="26">
        <v>74</v>
      </c>
      <c r="J283" s="26">
        <v>99</v>
      </c>
      <c r="K283" s="26">
        <v>-25</v>
      </c>
      <c r="L283" s="42">
        <f>(K283/'Tabela 8.1'!E283)*100</f>
        <v>-3.1766200762388821</v>
      </c>
      <c r="M283" s="25"/>
    </row>
    <row r="284" spans="1:13" s="7" customFormat="1" ht="18" customHeight="1">
      <c r="A284" s="25"/>
      <c r="B284" s="78" t="s">
        <v>47</v>
      </c>
      <c r="C284" s="78">
        <v>431303</v>
      </c>
      <c r="D284" s="79" t="s">
        <v>324</v>
      </c>
      <c r="E284" s="26">
        <v>9</v>
      </c>
      <c r="F284" s="26">
        <v>20</v>
      </c>
      <c r="G284" s="26">
        <v>-11</v>
      </c>
      <c r="H284" s="42">
        <f>(G284/'Tabela 8.1'!U284)*100</f>
        <v>-0.80409356725146197</v>
      </c>
      <c r="I284" s="26">
        <v>177</v>
      </c>
      <c r="J284" s="26">
        <v>376</v>
      </c>
      <c r="K284" s="26">
        <v>-199</v>
      </c>
      <c r="L284" s="42">
        <f>(K284/'Tabela 8.1'!E284)*100</f>
        <v>-12.789203084832904</v>
      </c>
      <c r="M284" s="25"/>
    </row>
    <row r="285" spans="1:13" s="7" customFormat="1" ht="18" customHeight="1">
      <c r="A285" s="25"/>
      <c r="B285" s="78" t="s">
        <v>47</v>
      </c>
      <c r="C285" s="78">
        <v>431306</v>
      </c>
      <c r="D285" s="79" t="s">
        <v>325</v>
      </c>
      <c r="E285" s="26">
        <v>32</v>
      </c>
      <c r="F285" s="26">
        <v>268</v>
      </c>
      <c r="G285" s="26">
        <v>-236</v>
      </c>
      <c r="H285" s="42">
        <f>(G285/'Tabela 8.1'!U285)*100</f>
        <v>-3.8150662786938248</v>
      </c>
      <c r="I285" s="26">
        <v>1141</v>
      </c>
      <c r="J285" s="26">
        <v>1497</v>
      </c>
      <c r="K285" s="26">
        <v>-356</v>
      </c>
      <c r="L285" s="42">
        <f>(K285/'Tabela 8.1'!E285)*100</f>
        <v>-5.6454170631144942</v>
      </c>
      <c r="M285" s="25"/>
    </row>
    <row r="286" spans="1:13" s="7" customFormat="1" ht="18" customHeight="1">
      <c r="A286" s="25"/>
      <c r="B286" s="78" t="s">
        <v>47</v>
      </c>
      <c r="C286" s="78">
        <v>431308</v>
      </c>
      <c r="D286" s="79" t="s">
        <v>326</v>
      </c>
      <c r="E286" s="26">
        <v>4</v>
      </c>
      <c r="F286" s="26">
        <v>9</v>
      </c>
      <c r="G286" s="26">
        <v>-5</v>
      </c>
      <c r="H286" s="42">
        <f>(G286/'Tabela 8.1'!U286)*100</f>
        <v>-2.0746887966804977</v>
      </c>
      <c r="I286" s="26">
        <v>42</v>
      </c>
      <c r="J286" s="26">
        <v>32</v>
      </c>
      <c r="K286" s="26">
        <v>10</v>
      </c>
      <c r="L286" s="42">
        <f>(K286/'Tabela 8.1'!E286)*100</f>
        <v>4.4247787610619467</v>
      </c>
      <c r="M286" s="25"/>
    </row>
    <row r="287" spans="1:13" s="7" customFormat="1" ht="18" customHeight="1">
      <c r="A287" s="25"/>
      <c r="B287" s="78" t="s">
        <v>47</v>
      </c>
      <c r="C287" s="78">
        <v>431310</v>
      </c>
      <c r="D287" s="79" t="s">
        <v>327</v>
      </c>
      <c r="E287" s="26">
        <v>7</v>
      </c>
      <c r="F287" s="26">
        <v>9</v>
      </c>
      <c r="G287" s="26">
        <v>-2</v>
      </c>
      <c r="H287" s="42">
        <f>(G287/'Tabela 8.1'!U287)*100</f>
        <v>-0.27100271002710025</v>
      </c>
      <c r="I287" s="26">
        <v>61</v>
      </c>
      <c r="J287" s="26">
        <v>102</v>
      </c>
      <c r="K287" s="26">
        <v>-41</v>
      </c>
      <c r="L287" s="42">
        <f>(K287/'Tabela 8.1'!E287)*100</f>
        <v>-5.2767052767052771</v>
      </c>
      <c r="M287" s="25"/>
    </row>
    <row r="288" spans="1:13" s="7" customFormat="1" ht="18" customHeight="1">
      <c r="A288" s="25"/>
      <c r="B288" s="78" t="s">
        <v>47</v>
      </c>
      <c r="C288" s="78">
        <v>431320</v>
      </c>
      <c r="D288" s="79" t="s">
        <v>328</v>
      </c>
      <c r="E288" s="26">
        <v>95</v>
      </c>
      <c r="F288" s="26">
        <v>185</v>
      </c>
      <c r="G288" s="26">
        <v>-90</v>
      </c>
      <c r="H288" s="42">
        <f>(G288/'Tabela 8.1'!U288)*100</f>
        <v>-1.4795331251027455</v>
      </c>
      <c r="I288" s="26">
        <v>840</v>
      </c>
      <c r="J288" s="26">
        <v>1186</v>
      </c>
      <c r="K288" s="26">
        <v>-346</v>
      </c>
      <c r="L288" s="42">
        <f>(K288/'Tabela 8.1'!E288)*100</f>
        <v>-5.4582741757374977</v>
      </c>
      <c r="M288" s="25"/>
    </row>
    <row r="289" spans="1:13" s="7" customFormat="1" ht="18" customHeight="1">
      <c r="A289" s="25"/>
      <c r="B289" s="78" t="s">
        <v>47</v>
      </c>
      <c r="C289" s="78">
        <v>431330</v>
      </c>
      <c r="D289" s="79" t="s">
        <v>329</v>
      </c>
      <c r="E289" s="26">
        <v>112</v>
      </c>
      <c r="F289" s="26">
        <v>184</v>
      </c>
      <c r="G289" s="26">
        <v>-72</v>
      </c>
      <c r="H289" s="42">
        <f>(G289/'Tabela 8.1'!U289)*100</f>
        <v>-0.93664628593729682</v>
      </c>
      <c r="I289" s="26">
        <v>1003</v>
      </c>
      <c r="J289" s="26">
        <v>1232</v>
      </c>
      <c r="K289" s="26">
        <v>-229</v>
      </c>
      <c r="L289" s="42">
        <f>(K289/'Tabela 8.1'!E289)*100</f>
        <v>-2.9194288628250891</v>
      </c>
      <c r="M289" s="25"/>
    </row>
    <row r="290" spans="1:13" s="7" customFormat="1" ht="18" customHeight="1">
      <c r="A290" s="25"/>
      <c r="B290" s="78" t="s">
        <v>47</v>
      </c>
      <c r="C290" s="78">
        <v>431333</v>
      </c>
      <c r="D290" s="79" t="s">
        <v>330</v>
      </c>
      <c r="E290" s="26">
        <v>0</v>
      </c>
      <c r="F290" s="26">
        <v>4</v>
      </c>
      <c r="G290" s="26">
        <v>-4</v>
      </c>
      <c r="H290" s="42">
        <f>(G290/'Tabela 8.1'!U290)*100</f>
        <v>-2.5806451612903225</v>
      </c>
      <c r="I290" s="26">
        <v>47</v>
      </c>
      <c r="J290" s="26">
        <v>38</v>
      </c>
      <c r="K290" s="26">
        <v>9</v>
      </c>
      <c r="L290" s="42">
        <f>(K290/'Tabela 8.1'!E290)*100</f>
        <v>6.3380281690140841</v>
      </c>
      <c r="M290" s="25"/>
    </row>
    <row r="291" spans="1:13" s="7" customFormat="1" ht="18" customHeight="1">
      <c r="A291" s="25"/>
      <c r="B291" s="78" t="s">
        <v>47</v>
      </c>
      <c r="C291" s="78">
        <v>431335</v>
      </c>
      <c r="D291" s="79" t="s">
        <v>331</v>
      </c>
      <c r="E291" s="26">
        <v>8</v>
      </c>
      <c r="F291" s="26">
        <v>2</v>
      </c>
      <c r="G291" s="26">
        <v>6</v>
      </c>
      <c r="H291" s="42">
        <f>(G291/'Tabela 8.1'!U291)*100</f>
        <v>1.2875536480686696</v>
      </c>
      <c r="I291" s="26">
        <v>64</v>
      </c>
      <c r="J291" s="26">
        <v>37</v>
      </c>
      <c r="K291" s="26">
        <v>27</v>
      </c>
      <c r="L291" s="42">
        <f>(K291/'Tabela 8.1'!E291)*100</f>
        <v>6.0674157303370784</v>
      </c>
      <c r="M291" s="25"/>
    </row>
    <row r="292" spans="1:13" s="7" customFormat="1" ht="18" customHeight="1">
      <c r="A292" s="25"/>
      <c r="B292" s="78" t="s">
        <v>47</v>
      </c>
      <c r="C292" s="78">
        <v>431337</v>
      </c>
      <c r="D292" s="79" t="s">
        <v>332</v>
      </c>
      <c r="E292" s="26">
        <v>139</v>
      </c>
      <c r="F292" s="26">
        <v>196</v>
      </c>
      <c r="G292" s="26">
        <v>-57</v>
      </c>
      <c r="H292" s="42">
        <f>(G292/'Tabela 8.1'!U292)*100</f>
        <v>-0.78870900788709009</v>
      </c>
      <c r="I292" s="26">
        <v>1074</v>
      </c>
      <c r="J292" s="26">
        <v>1333</v>
      </c>
      <c r="K292" s="26">
        <v>-259</v>
      </c>
      <c r="L292" s="42">
        <f>(K292/'Tabela 8.1'!E292)*100</f>
        <v>-3.4863373266926909</v>
      </c>
      <c r="M292" s="25"/>
    </row>
    <row r="293" spans="1:13" s="7" customFormat="1" ht="18" customHeight="1">
      <c r="A293" s="25"/>
      <c r="B293" s="78" t="s">
        <v>47</v>
      </c>
      <c r="C293" s="78">
        <v>431339</v>
      </c>
      <c r="D293" s="79" t="s">
        <v>333</v>
      </c>
      <c r="E293" s="26">
        <v>2</v>
      </c>
      <c r="F293" s="26">
        <v>7</v>
      </c>
      <c r="G293" s="26">
        <v>-5</v>
      </c>
      <c r="H293" s="42">
        <f>(G293/'Tabela 8.1'!U293)*100</f>
        <v>-2.7027027027027026</v>
      </c>
      <c r="I293" s="26">
        <v>39</v>
      </c>
      <c r="J293" s="26">
        <v>33</v>
      </c>
      <c r="K293" s="26">
        <v>6</v>
      </c>
      <c r="L293" s="42">
        <f>(K293/'Tabela 8.1'!E293)*100</f>
        <v>3.4482758620689653</v>
      </c>
      <c r="M293" s="25"/>
    </row>
    <row r="294" spans="1:13" s="7" customFormat="1" ht="18" customHeight="1">
      <c r="A294" s="25"/>
      <c r="B294" s="78" t="s">
        <v>47</v>
      </c>
      <c r="C294" s="78">
        <v>431340</v>
      </c>
      <c r="D294" s="79" t="s">
        <v>334</v>
      </c>
      <c r="E294" s="26">
        <v>790</v>
      </c>
      <c r="F294" s="26">
        <v>2641</v>
      </c>
      <c r="G294" s="26">
        <v>-1851</v>
      </c>
      <c r="H294" s="42">
        <f>(G294/'Tabela 8.1'!U294)*100</f>
        <v>-2.8589521808970715</v>
      </c>
      <c r="I294" s="26">
        <v>10219</v>
      </c>
      <c r="J294" s="26">
        <v>15669</v>
      </c>
      <c r="K294" s="26">
        <v>-5450</v>
      </c>
      <c r="L294" s="42">
        <f>(K294/'Tabela 8.1'!E294)*100</f>
        <v>-7.9744816586921852</v>
      </c>
      <c r="M294" s="25"/>
    </row>
    <row r="295" spans="1:13" s="7" customFormat="1" ht="18" customHeight="1">
      <c r="A295" s="25"/>
      <c r="B295" s="78" t="s">
        <v>47</v>
      </c>
      <c r="C295" s="78">
        <v>431342</v>
      </c>
      <c r="D295" s="79" t="s">
        <v>335</v>
      </c>
      <c r="E295" s="26">
        <v>1</v>
      </c>
      <c r="F295" s="26">
        <v>5</v>
      </c>
      <c r="G295" s="26">
        <v>-4</v>
      </c>
      <c r="H295" s="42">
        <f>(G295/'Tabela 8.1'!U295)*100</f>
        <v>-2.7027027027027026</v>
      </c>
      <c r="I295" s="26">
        <v>29</v>
      </c>
      <c r="J295" s="26">
        <v>35</v>
      </c>
      <c r="K295" s="26">
        <v>-6</v>
      </c>
      <c r="L295" s="42">
        <f>(K295/'Tabela 8.1'!E295)*100</f>
        <v>-4</v>
      </c>
      <c r="M295" s="25"/>
    </row>
    <row r="296" spans="1:13" s="7" customFormat="1" ht="18" customHeight="1">
      <c r="A296" s="25"/>
      <c r="B296" s="78" t="s">
        <v>47</v>
      </c>
      <c r="C296" s="78">
        <v>431344</v>
      </c>
      <c r="D296" s="79" t="s">
        <v>336</v>
      </c>
      <c r="E296" s="26">
        <v>3</v>
      </c>
      <c r="F296" s="26">
        <v>1</v>
      </c>
      <c r="G296" s="26">
        <v>2</v>
      </c>
      <c r="H296" s="42">
        <f>(G296/'Tabela 8.1'!U296)*100</f>
        <v>2.4691358024691357</v>
      </c>
      <c r="I296" s="26">
        <v>11</v>
      </c>
      <c r="J296" s="26">
        <v>5</v>
      </c>
      <c r="K296" s="26">
        <v>6</v>
      </c>
      <c r="L296" s="42">
        <f>(K296/'Tabela 8.1'!E296)*100</f>
        <v>7.7922077922077921</v>
      </c>
      <c r="M296" s="25"/>
    </row>
    <row r="297" spans="1:13" s="7" customFormat="1" ht="18" customHeight="1">
      <c r="A297" s="25"/>
      <c r="B297" s="78" t="s">
        <v>47</v>
      </c>
      <c r="C297" s="78">
        <v>431346</v>
      </c>
      <c r="D297" s="79" t="s">
        <v>337</v>
      </c>
      <c r="E297" s="26">
        <v>3</v>
      </c>
      <c r="F297" s="26">
        <v>7</v>
      </c>
      <c r="G297" s="26">
        <v>-4</v>
      </c>
      <c r="H297" s="42">
        <f>(G297/'Tabela 8.1'!U297)*100</f>
        <v>-5.7142857142857144</v>
      </c>
      <c r="I297" s="26">
        <v>9</v>
      </c>
      <c r="J297" s="26">
        <v>13</v>
      </c>
      <c r="K297" s="26">
        <v>-4</v>
      </c>
      <c r="L297" s="42">
        <f>(K297/'Tabela 8.1'!E297)*100</f>
        <v>-5.7142857142857144</v>
      </c>
      <c r="M297" s="25"/>
    </row>
    <row r="298" spans="1:13" s="7" customFormat="1" ht="18" customHeight="1">
      <c r="A298" s="25"/>
      <c r="B298" s="78" t="s">
        <v>47</v>
      </c>
      <c r="C298" s="78">
        <v>431349</v>
      </c>
      <c r="D298" s="79" t="s">
        <v>338</v>
      </c>
      <c r="E298" s="26">
        <v>3</v>
      </c>
      <c r="F298" s="26">
        <v>4</v>
      </c>
      <c r="G298" s="26">
        <v>-1</v>
      </c>
      <c r="H298" s="42">
        <f>(G298/'Tabela 8.1'!U298)*100</f>
        <v>-0.52356020942408377</v>
      </c>
      <c r="I298" s="26">
        <v>29</v>
      </c>
      <c r="J298" s="26">
        <v>41</v>
      </c>
      <c r="K298" s="26">
        <v>-12</v>
      </c>
      <c r="L298" s="42">
        <f>(K298/'Tabela 8.1'!E298)*100</f>
        <v>-5.9405940594059405</v>
      </c>
      <c r="M298" s="25"/>
    </row>
    <row r="299" spans="1:13" s="7" customFormat="1" ht="18" customHeight="1">
      <c r="A299" s="25"/>
      <c r="B299" s="78" t="s">
        <v>47</v>
      </c>
      <c r="C299" s="78">
        <v>431350</v>
      </c>
      <c r="D299" s="79" t="s">
        <v>339</v>
      </c>
      <c r="E299" s="26">
        <v>133</v>
      </c>
      <c r="F299" s="26">
        <v>295</v>
      </c>
      <c r="G299" s="26">
        <v>-162</v>
      </c>
      <c r="H299" s="42">
        <f>(G299/'Tabela 8.1'!U299)*100</f>
        <v>-1.6503667481662592</v>
      </c>
      <c r="I299" s="26">
        <v>1500</v>
      </c>
      <c r="J299" s="26">
        <v>2101</v>
      </c>
      <c r="K299" s="26">
        <v>-601</v>
      </c>
      <c r="L299" s="42">
        <f>(K299/'Tabela 8.1'!E299)*100</f>
        <v>-5.8605558264261335</v>
      </c>
      <c r="M299" s="25"/>
    </row>
    <row r="300" spans="1:13" s="7" customFormat="1" ht="18" customHeight="1">
      <c r="A300" s="25"/>
      <c r="B300" s="78" t="s">
        <v>47</v>
      </c>
      <c r="C300" s="78">
        <v>431360</v>
      </c>
      <c r="D300" s="79" t="s">
        <v>340</v>
      </c>
      <c r="E300" s="26">
        <v>5</v>
      </c>
      <c r="F300" s="26">
        <v>2</v>
      </c>
      <c r="G300" s="26">
        <v>3</v>
      </c>
      <c r="H300" s="42">
        <f>(G300/'Tabela 8.1'!U300)*100</f>
        <v>0.77720207253886009</v>
      </c>
      <c r="I300" s="26">
        <v>54</v>
      </c>
      <c r="J300" s="26">
        <v>35</v>
      </c>
      <c r="K300" s="26">
        <v>19</v>
      </c>
      <c r="L300" s="42">
        <f>(K300/'Tabela 8.1'!E300)*100</f>
        <v>5.1351351351351351</v>
      </c>
      <c r="M300" s="25"/>
    </row>
    <row r="301" spans="1:13" s="7" customFormat="1" ht="18" customHeight="1">
      <c r="A301" s="25"/>
      <c r="B301" s="78" t="s">
        <v>47</v>
      </c>
      <c r="C301" s="78">
        <v>431365</v>
      </c>
      <c r="D301" s="79" t="s">
        <v>341</v>
      </c>
      <c r="E301" s="26">
        <v>18</v>
      </c>
      <c r="F301" s="26">
        <v>28</v>
      </c>
      <c r="G301" s="26">
        <v>-10</v>
      </c>
      <c r="H301" s="42">
        <f>(G301/'Tabela 8.1'!U301)*100</f>
        <v>-0.65402223675604965</v>
      </c>
      <c r="I301" s="26">
        <v>240</v>
      </c>
      <c r="J301" s="26">
        <v>218</v>
      </c>
      <c r="K301" s="26">
        <v>22</v>
      </c>
      <c r="L301" s="42">
        <f>(K301/'Tabela 8.1'!E301)*100</f>
        <v>1.4696058784235138</v>
      </c>
      <c r="M301" s="25"/>
    </row>
    <row r="302" spans="1:13" s="7" customFormat="1" ht="18" customHeight="1">
      <c r="A302" s="25"/>
      <c r="B302" s="78" t="s">
        <v>47</v>
      </c>
      <c r="C302" s="78">
        <v>431370</v>
      </c>
      <c r="D302" s="79" t="s">
        <v>342</v>
      </c>
      <c r="E302" s="26">
        <v>71</v>
      </c>
      <c r="F302" s="26">
        <v>117</v>
      </c>
      <c r="G302" s="26">
        <v>-46</v>
      </c>
      <c r="H302" s="42">
        <f>(G302/'Tabela 8.1'!U302)*100</f>
        <v>-0.92332396627860303</v>
      </c>
      <c r="I302" s="26">
        <v>557</v>
      </c>
      <c r="J302" s="26">
        <v>665</v>
      </c>
      <c r="K302" s="26">
        <v>-108</v>
      </c>
      <c r="L302" s="42">
        <f>(K302/'Tabela 8.1'!E302)*100</f>
        <v>-2.141157811260904</v>
      </c>
      <c r="M302" s="25"/>
    </row>
    <row r="303" spans="1:13" s="7" customFormat="1" ht="18" customHeight="1">
      <c r="A303" s="25"/>
      <c r="B303" s="78" t="s">
        <v>47</v>
      </c>
      <c r="C303" s="78">
        <v>431380</v>
      </c>
      <c r="D303" s="79" t="s">
        <v>343</v>
      </c>
      <c r="E303" s="26">
        <v>7</v>
      </c>
      <c r="F303" s="26">
        <v>30</v>
      </c>
      <c r="G303" s="26">
        <v>-23</v>
      </c>
      <c r="H303" s="42">
        <f>(G303/'Tabela 8.1'!U303)*100</f>
        <v>-2.0069808027923211</v>
      </c>
      <c r="I303" s="26">
        <v>161</v>
      </c>
      <c r="J303" s="26">
        <v>192</v>
      </c>
      <c r="K303" s="26">
        <v>-31</v>
      </c>
      <c r="L303" s="42">
        <f>(K303/'Tabela 8.1'!E303)*100</f>
        <v>-2.6863084922010398</v>
      </c>
      <c r="M303" s="25"/>
    </row>
    <row r="304" spans="1:13" s="7" customFormat="1" ht="18" customHeight="1">
      <c r="A304" s="25"/>
      <c r="B304" s="78" t="s">
        <v>47</v>
      </c>
      <c r="C304" s="78">
        <v>431390</v>
      </c>
      <c r="D304" s="79" t="s">
        <v>344</v>
      </c>
      <c r="E304" s="26">
        <v>114</v>
      </c>
      <c r="F304" s="26">
        <v>319</v>
      </c>
      <c r="G304" s="26">
        <v>-205</v>
      </c>
      <c r="H304" s="42">
        <f>(G304/'Tabela 8.1'!U304)*100</f>
        <v>-1.7631375247269285</v>
      </c>
      <c r="I304" s="26">
        <v>1564</v>
      </c>
      <c r="J304" s="26">
        <v>1976</v>
      </c>
      <c r="K304" s="26">
        <v>-412</v>
      </c>
      <c r="L304" s="42">
        <f>(K304/'Tabela 8.1'!E304)*100</f>
        <v>-3.4814940003380093</v>
      </c>
      <c r="M304" s="25"/>
    </row>
    <row r="305" spans="1:13" s="7" customFormat="1" ht="18" customHeight="1">
      <c r="A305" s="25"/>
      <c r="B305" s="78" t="s">
        <v>47</v>
      </c>
      <c r="C305" s="78">
        <v>431395</v>
      </c>
      <c r="D305" s="79" t="s">
        <v>345</v>
      </c>
      <c r="E305" s="26">
        <v>17</v>
      </c>
      <c r="F305" s="26">
        <v>111</v>
      </c>
      <c r="G305" s="26">
        <v>-94</v>
      </c>
      <c r="H305" s="42">
        <f>(G305/'Tabela 8.1'!U305)*100</f>
        <v>-4.9578059071729959</v>
      </c>
      <c r="I305" s="26">
        <v>220</v>
      </c>
      <c r="J305" s="26">
        <v>374</v>
      </c>
      <c r="K305" s="26">
        <v>-154</v>
      </c>
      <c r="L305" s="42">
        <f>(K305/'Tabela 8.1'!E305)*100</f>
        <v>-7.8732106339468295</v>
      </c>
      <c r="M305" s="25"/>
    </row>
    <row r="306" spans="1:13" s="7" customFormat="1" ht="18" customHeight="1">
      <c r="A306" s="25"/>
      <c r="B306" s="78" t="s">
        <v>47</v>
      </c>
      <c r="C306" s="78">
        <v>431400</v>
      </c>
      <c r="D306" s="79" t="s">
        <v>346</v>
      </c>
      <c r="E306" s="26">
        <v>39</v>
      </c>
      <c r="F306" s="26">
        <v>54</v>
      </c>
      <c r="G306" s="26">
        <v>-15</v>
      </c>
      <c r="H306" s="42">
        <f>(G306/'Tabela 8.1'!U306)*100</f>
        <v>-0.67934782608695654</v>
      </c>
      <c r="I306" s="26">
        <v>324</v>
      </c>
      <c r="J306" s="26">
        <v>357</v>
      </c>
      <c r="K306" s="26">
        <v>-33</v>
      </c>
      <c r="L306" s="42">
        <f>(K306/'Tabela 8.1'!E306)*100</f>
        <v>-1.4824797843665769</v>
      </c>
      <c r="M306" s="25"/>
    </row>
    <row r="307" spans="1:13" s="7" customFormat="1" ht="18" customHeight="1">
      <c r="A307" s="25"/>
      <c r="B307" s="78" t="s">
        <v>47</v>
      </c>
      <c r="C307" s="78">
        <v>431402</v>
      </c>
      <c r="D307" s="79" t="s">
        <v>347</v>
      </c>
      <c r="E307" s="26">
        <v>7</v>
      </c>
      <c r="F307" s="26">
        <v>10</v>
      </c>
      <c r="G307" s="26">
        <v>-3</v>
      </c>
      <c r="H307" s="42">
        <f>(G307/'Tabela 8.1'!U307)*100</f>
        <v>-0.72289156626506024</v>
      </c>
      <c r="I307" s="26">
        <v>43</v>
      </c>
      <c r="J307" s="26">
        <v>55</v>
      </c>
      <c r="K307" s="26">
        <v>-12</v>
      </c>
      <c r="L307" s="42">
        <f>(K307/'Tabela 8.1'!E307)*100</f>
        <v>-2.8301886792452833</v>
      </c>
      <c r="M307" s="25"/>
    </row>
    <row r="308" spans="1:13" s="7" customFormat="1" ht="18" customHeight="1">
      <c r="A308" s="25"/>
      <c r="B308" s="78" t="s">
        <v>47</v>
      </c>
      <c r="C308" s="78">
        <v>431403</v>
      </c>
      <c r="D308" s="79" t="s">
        <v>348</v>
      </c>
      <c r="E308" s="26">
        <v>8</v>
      </c>
      <c r="F308" s="26">
        <v>14</v>
      </c>
      <c r="G308" s="26">
        <v>-6</v>
      </c>
      <c r="H308" s="42">
        <f>(G308/'Tabela 8.1'!U308)*100</f>
        <v>-0.97244732576985426</v>
      </c>
      <c r="I308" s="26">
        <v>99</v>
      </c>
      <c r="J308" s="26">
        <v>127</v>
      </c>
      <c r="K308" s="26">
        <v>-28</v>
      </c>
      <c r="L308" s="42">
        <f>(K308/'Tabela 8.1'!E308)*100</f>
        <v>-4.3818466353677623</v>
      </c>
      <c r="M308" s="25"/>
    </row>
    <row r="309" spans="1:13" s="7" customFormat="1" ht="18" customHeight="1">
      <c r="A309" s="25"/>
      <c r="B309" s="78" t="s">
        <v>47</v>
      </c>
      <c r="C309" s="78">
        <v>431405</v>
      </c>
      <c r="D309" s="79" t="s">
        <v>349</v>
      </c>
      <c r="E309" s="26">
        <v>178</v>
      </c>
      <c r="F309" s="26">
        <v>417</v>
      </c>
      <c r="G309" s="26">
        <v>-239</v>
      </c>
      <c r="H309" s="42">
        <f>(G309/'Tabela 8.1'!U309)*100</f>
        <v>-2.0791648542844716</v>
      </c>
      <c r="I309" s="26">
        <v>2337</v>
      </c>
      <c r="J309" s="26">
        <v>3020</v>
      </c>
      <c r="K309" s="26">
        <v>-683</v>
      </c>
      <c r="L309" s="42">
        <f>(K309/'Tabela 8.1'!E309)*100</f>
        <v>-5.7207471312505236</v>
      </c>
      <c r="M309" s="25"/>
    </row>
    <row r="310" spans="1:13" s="7" customFormat="1" ht="18" customHeight="1">
      <c r="A310" s="25"/>
      <c r="B310" s="78" t="s">
        <v>47</v>
      </c>
      <c r="C310" s="78">
        <v>431406</v>
      </c>
      <c r="D310" s="79" t="s">
        <v>350</v>
      </c>
      <c r="E310" s="26">
        <v>0</v>
      </c>
      <c r="F310" s="26">
        <v>1</v>
      </c>
      <c r="G310" s="26">
        <v>-1</v>
      </c>
      <c r="H310" s="42">
        <f>(G310/'Tabela 8.1'!U310)*100</f>
        <v>-1.2048192771084338</v>
      </c>
      <c r="I310" s="26">
        <v>10</v>
      </c>
      <c r="J310" s="26">
        <v>12</v>
      </c>
      <c r="K310" s="26">
        <v>-2</v>
      </c>
      <c r="L310" s="42">
        <f>(K310/'Tabela 8.1'!E310)*100</f>
        <v>-2.3809523809523809</v>
      </c>
      <c r="M310" s="25"/>
    </row>
    <row r="311" spans="1:13" s="7" customFormat="1" ht="18" customHeight="1">
      <c r="A311" s="25"/>
      <c r="B311" s="78" t="s">
        <v>47</v>
      </c>
      <c r="C311" s="78">
        <v>431407</v>
      </c>
      <c r="D311" s="79" t="s">
        <v>351</v>
      </c>
      <c r="E311" s="26">
        <v>21</v>
      </c>
      <c r="F311" s="26">
        <v>12</v>
      </c>
      <c r="G311" s="26">
        <v>9</v>
      </c>
      <c r="H311" s="42">
        <f>(G311/'Tabela 8.1'!U311)*100</f>
        <v>1.6014234875444839</v>
      </c>
      <c r="I311" s="26">
        <v>104</v>
      </c>
      <c r="J311" s="26">
        <v>109</v>
      </c>
      <c r="K311" s="26">
        <v>-5</v>
      </c>
      <c r="L311" s="42">
        <f>(K311/'Tabela 8.1'!E311)*100</f>
        <v>-0.86805555555555558</v>
      </c>
      <c r="M311" s="25"/>
    </row>
    <row r="312" spans="1:13" s="7" customFormat="1" ht="18" customHeight="1">
      <c r="A312" s="25"/>
      <c r="B312" s="78" t="s">
        <v>47</v>
      </c>
      <c r="C312" s="78">
        <v>431410</v>
      </c>
      <c r="D312" s="79" t="s">
        <v>352</v>
      </c>
      <c r="E312" s="26">
        <v>897</v>
      </c>
      <c r="F312" s="26">
        <v>1502</v>
      </c>
      <c r="G312" s="26">
        <v>-605</v>
      </c>
      <c r="H312" s="42">
        <f>(G312/'Tabela 8.1'!U312)*100</f>
        <v>-1.0525766380180241</v>
      </c>
      <c r="I312" s="26">
        <v>10265</v>
      </c>
      <c r="J312" s="26">
        <v>11593</v>
      </c>
      <c r="K312" s="26">
        <v>-1328</v>
      </c>
      <c r="L312" s="42">
        <f>(K312/'Tabela 8.1'!E312)*100</f>
        <v>-2.2817477362931911</v>
      </c>
      <c r="M312" s="25"/>
    </row>
    <row r="313" spans="1:13" s="7" customFormat="1" ht="18" customHeight="1">
      <c r="A313" s="25"/>
      <c r="B313" s="78" t="s">
        <v>47</v>
      </c>
      <c r="C313" s="78">
        <v>431413</v>
      </c>
      <c r="D313" s="79" t="s">
        <v>353</v>
      </c>
      <c r="E313" s="26">
        <v>8</v>
      </c>
      <c r="F313" s="26">
        <v>9</v>
      </c>
      <c r="G313" s="26">
        <v>-1</v>
      </c>
      <c r="H313" s="42">
        <f>(G313/'Tabela 8.1'!U313)*100</f>
        <v>-0.27027027027027029</v>
      </c>
      <c r="I313" s="26">
        <v>52</v>
      </c>
      <c r="J313" s="26">
        <v>67</v>
      </c>
      <c r="K313" s="26">
        <v>-15</v>
      </c>
      <c r="L313" s="42">
        <f>(K313/'Tabela 8.1'!E313)*100</f>
        <v>-3.90625</v>
      </c>
      <c r="M313" s="25"/>
    </row>
    <row r="314" spans="1:13" s="7" customFormat="1" ht="18" customHeight="1">
      <c r="A314" s="25"/>
      <c r="B314" s="78" t="s">
        <v>47</v>
      </c>
      <c r="C314" s="78">
        <v>431415</v>
      </c>
      <c r="D314" s="79" t="s">
        <v>354</v>
      </c>
      <c r="E314" s="26">
        <v>12</v>
      </c>
      <c r="F314" s="26">
        <v>67</v>
      </c>
      <c r="G314" s="26">
        <v>-55</v>
      </c>
      <c r="H314" s="42">
        <f>(G314/'Tabela 8.1'!U314)*100</f>
        <v>-4.9594229035166819</v>
      </c>
      <c r="I314" s="26">
        <v>237</v>
      </c>
      <c r="J314" s="26">
        <v>251</v>
      </c>
      <c r="K314" s="26">
        <v>-14</v>
      </c>
      <c r="L314" s="42">
        <f>(K314/'Tabela 8.1'!E314)*100</f>
        <v>-1.3108614232209739</v>
      </c>
      <c r="M314" s="25"/>
    </row>
    <row r="315" spans="1:13" s="7" customFormat="1" ht="18" customHeight="1">
      <c r="A315" s="25"/>
      <c r="B315" s="78" t="s">
        <v>47</v>
      </c>
      <c r="C315" s="78">
        <v>431417</v>
      </c>
      <c r="D315" s="79" t="s">
        <v>355</v>
      </c>
      <c r="E315" s="26">
        <v>4</v>
      </c>
      <c r="F315" s="26">
        <v>7</v>
      </c>
      <c r="G315" s="26">
        <v>-3</v>
      </c>
      <c r="H315" s="42">
        <f>(G315/'Tabela 8.1'!U315)*100</f>
        <v>-1.7341040462427744</v>
      </c>
      <c r="I315" s="26">
        <v>22</v>
      </c>
      <c r="J315" s="26">
        <v>14</v>
      </c>
      <c r="K315" s="26">
        <v>8</v>
      </c>
      <c r="L315" s="42">
        <f>(K315/'Tabela 8.1'!E315)*100</f>
        <v>4.9382716049382713</v>
      </c>
      <c r="M315" s="25"/>
    </row>
    <row r="316" spans="1:13" s="7" customFormat="1" ht="18" customHeight="1">
      <c r="A316" s="25"/>
      <c r="B316" s="78" t="s">
        <v>47</v>
      </c>
      <c r="C316" s="78">
        <v>431420</v>
      </c>
      <c r="D316" s="79" t="s">
        <v>356</v>
      </c>
      <c r="E316" s="26">
        <v>17</v>
      </c>
      <c r="F316" s="26">
        <v>23</v>
      </c>
      <c r="G316" s="26">
        <v>-6</v>
      </c>
      <c r="H316" s="42">
        <f>(G316/'Tabela 8.1'!U316)*100</f>
        <v>-0.65861690450054877</v>
      </c>
      <c r="I316" s="26">
        <v>128</v>
      </c>
      <c r="J316" s="26">
        <v>142</v>
      </c>
      <c r="K316" s="26">
        <v>-14</v>
      </c>
      <c r="L316" s="42">
        <f>(K316/'Tabela 8.1'!E316)*100</f>
        <v>-1.5233949945593037</v>
      </c>
      <c r="M316" s="25"/>
    </row>
    <row r="317" spans="1:13" s="7" customFormat="1" ht="18" customHeight="1">
      <c r="A317" s="25"/>
      <c r="B317" s="78" t="s">
        <v>47</v>
      </c>
      <c r="C317" s="78">
        <v>431430</v>
      </c>
      <c r="D317" s="79" t="s">
        <v>357</v>
      </c>
      <c r="E317" s="26">
        <v>1</v>
      </c>
      <c r="F317" s="26">
        <v>6</v>
      </c>
      <c r="G317" s="26">
        <v>-5</v>
      </c>
      <c r="H317" s="42">
        <f>(G317/'Tabela 8.1'!U317)*100</f>
        <v>-1.0729613733905579</v>
      </c>
      <c r="I317" s="26">
        <v>37</v>
      </c>
      <c r="J317" s="26">
        <v>43</v>
      </c>
      <c r="K317" s="26">
        <v>-6</v>
      </c>
      <c r="L317" s="42">
        <f>(K317/'Tabela 8.1'!E317)*100</f>
        <v>-1.2847965738758029</v>
      </c>
      <c r="M317" s="25"/>
    </row>
    <row r="318" spans="1:13" s="7" customFormat="1" ht="18" customHeight="1">
      <c r="A318" s="25"/>
      <c r="B318" s="78" t="s">
        <v>47</v>
      </c>
      <c r="C318" s="78">
        <v>431440</v>
      </c>
      <c r="D318" s="79" t="s">
        <v>358</v>
      </c>
      <c r="E318" s="26">
        <v>872</v>
      </c>
      <c r="F318" s="26">
        <v>1542</v>
      </c>
      <c r="G318" s="26">
        <v>-670</v>
      </c>
      <c r="H318" s="42">
        <f>(G318/'Tabela 8.1'!U318)*100</f>
        <v>-1.1368263879462468</v>
      </c>
      <c r="I318" s="26">
        <v>7865</v>
      </c>
      <c r="J318" s="26">
        <v>10784</v>
      </c>
      <c r="K318" s="26">
        <v>-2919</v>
      </c>
      <c r="L318" s="42">
        <f>(K318/'Tabela 8.1'!E318)*100</f>
        <v>-4.770777151262565</v>
      </c>
      <c r="M318" s="25"/>
    </row>
    <row r="319" spans="1:13" s="7" customFormat="1" ht="18" customHeight="1">
      <c r="A319" s="25"/>
      <c r="B319" s="78" t="s">
        <v>47</v>
      </c>
      <c r="C319" s="78">
        <v>431442</v>
      </c>
      <c r="D319" s="79" t="s">
        <v>359</v>
      </c>
      <c r="E319" s="26">
        <v>14</v>
      </c>
      <c r="F319" s="26">
        <v>74</v>
      </c>
      <c r="G319" s="26">
        <v>-60</v>
      </c>
      <c r="H319" s="42">
        <f>(G319/'Tabela 8.1'!U319)*100</f>
        <v>-2.5586353944562901</v>
      </c>
      <c r="I319" s="26">
        <v>467</v>
      </c>
      <c r="J319" s="26">
        <v>687</v>
      </c>
      <c r="K319" s="26">
        <v>-220</v>
      </c>
      <c r="L319" s="42">
        <f>(K319/'Tabela 8.1'!E319)*100</f>
        <v>-8.7824351297405201</v>
      </c>
      <c r="M319" s="25"/>
    </row>
    <row r="320" spans="1:13" s="7" customFormat="1" ht="18" customHeight="1">
      <c r="A320" s="25"/>
      <c r="B320" s="78" t="s">
        <v>47</v>
      </c>
      <c r="C320" s="78">
        <v>431445</v>
      </c>
      <c r="D320" s="79" t="s">
        <v>360</v>
      </c>
      <c r="E320" s="26">
        <v>12</v>
      </c>
      <c r="F320" s="26">
        <v>6</v>
      </c>
      <c r="G320" s="26">
        <v>6</v>
      </c>
      <c r="H320" s="42">
        <f>(G320/'Tabela 8.1'!U320)*100</f>
        <v>0.91185410334346495</v>
      </c>
      <c r="I320" s="26">
        <v>62</v>
      </c>
      <c r="J320" s="26">
        <v>72</v>
      </c>
      <c r="K320" s="26">
        <v>-10</v>
      </c>
      <c r="L320" s="42">
        <f>(K320/'Tabela 8.1'!E320)*100</f>
        <v>-1.4836795252225521</v>
      </c>
      <c r="M320" s="25"/>
    </row>
    <row r="321" spans="1:13" s="7" customFormat="1" ht="18" customHeight="1">
      <c r="A321" s="25"/>
      <c r="B321" s="78" t="s">
        <v>47</v>
      </c>
      <c r="C321" s="78">
        <v>431446</v>
      </c>
      <c r="D321" s="79" t="s">
        <v>361</v>
      </c>
      <c r="E321" s="26">
        <v>1</v>
      </c>
      <c r="F321" s="26">
        <v>9</v>
      </c>
      <c r="G321" s="26">
        <v>-8</v>
      </c>
      <c r="H321" s="42">
        <f>(G321/'Tabela 8.1'!U321)*100</f>
        <v>-6.2992125984251963</v>
      </c>
      <c r="I321" s="26">
        <v>15</v>
      </c>
      <c r="J321" s="26">
        <v>16</v>
      </c>
      <c r="K321" s="26">
        <v>-1</v>
      </c>
      <c r="L321" s="42">
        <f>(K321/'Tabela 8.1'!E321)*100</f>
        <v>-0.83333333333333337</v>
      </c>
      <c r="M321" s="25"/>
    </row>
    <row r="322" spans="1:13" s="7" customFormat="1" ht="18" customHeight="1">
      <c r="A322" s="25"/>
      <c r="B322" s="78" t="s">
        <v>47</v>
      </c>
      <c r="C322" s="78">
        <v>431447</v>
      </c>
      <c r="D322" s="79" t="s">
        <v>362</v>
      </c>
      <c r="E322" s="26">
        <v>4</v>
      </c>
      <c r="F322" s="26">
        <v>4</v>
      </c>
      <c r="G322" s="26">
        <v>0</v>
      </c>
      <c r="H322" s="42">
        <f>(G322/'Tabela 8.1'!U322)*100</f>
        <v>0</v>
      </c>
      <c r="I322" s="26">
        <v>27</v>
      </c>
      <c r="J322" s="26">
        <v>24</v>
      </c>
      <c r="K322" s="26">
        <v>3</v>
      </c>
      <c r="L322" s="42">
        <f>(K322/'Tabela 8.1'!E322)*100</f>
        <v>1.3953488372093024</v>
      </c>
      <c r="M322" s="25"/>
    </row>
    <row r="323" spans="1:13" s="7" customFormat="1" ht="18" customHeight="1">
      <c r="A323" s="25"/>
      <c r="B323" s="78" t="s">
        <v>47</v>
      </c>
      <c r="C323" s="78">
        <v>431449</v>
      </c>
      <c r="D323" s="79" t="s">
        <v>363</v>
      </c>
      <c r="E323" s="26">
        <v>4</v>
      </c>
      <c r="F323" s="26">
        <v>6</v>
      </c>
      <c r="G323" s="26">
        <v>-2</v>
      </c>
      <c r="H323" s="42">
        <f>(G323/'Tabela 8.1'!U323)*100</f>
        <v>-0.65573770491803274</v>
      </c>
      <c r="I323" s="26">
        <v>32</v>
      </c>
      <c r="J323" s="26">
        <v>25</v>
      </c>
      <c r="K323" s="26">
        <v>7</v>
      </c>
      <c r="L323" s="42">
        <f>(K323/'Tabela 8.1'!E323)*100</f>
        <v>2.3648648648648649</v>
      </c>
      <c r="M323" s="25"/>
    </row>
    <row r="324" spans="1:13" s="7" customFormat="1" ht="18" customHeight="1">
      <c r="A324" s="25"/>
      <c r="B324" s="78" t="s">
        <v>47</v>
      </c>
      <c r="C324" s="78">
        <v>431450</v>
      </c>
      <c r="D324" s="79" t="s">
        <v>364</v>
      </c>
      <c r="E324" s="26">
        <v>4</v>
      </c>
      <c r="F324" s="26">
        <v>6</v>
      </c>
      <c r="G324" s="26">
        <v>-2</v>
      </c>
      <c r="H324" s="42">
        <f>(G324/'Tabela 8.1'!U324)*100</f>
        <v>-0.21857923497267759</v>
      </c>
      <c r="I324" s="26">
        <v>59</v>
      </c>
      <c r="J324" s="26">
        <v>81</v>
      </c>
      <c r="K324" s="26">
        <v>-22</v>
      </c>
      <c r="L324" s="42">
        <f>(K324/'Tabela 8.1'!E324)*100</f>
        <v>-2.3529411764705883</v>
      </c>
      <c r="M324" s="25"/>
    </row>
    <row r="325" spans="1:13" s="7" customFormat="1" ht="18" customHeight="1">
      <c r="A325" s="25"/>
      <c r="B325" s="78" t="s">
        <v>47</v>
      </c>
      <c r="C325" s="78">
        <v>431453</v>
      </c>
      <c r="D325" s="79" t="s">
        <v>365</v>
      </c>
      <c r="E325" s="26">
        <v>0</v>
      </c>
      <c r="F325" s="26">
        <v>0</v>
      </c>
      <c r="G325" s="26">
        <v>0</v>
      </c>
      <c r="H325" s="42" t="e">
        <f>(G325/'Tabela 8.1'!U325)*100</f>
        <v>#DIV/0!</v>
      </c>
      <c r="I325" s="26">
        <v>0</v>
      </c>
      <c r="J325" s="26">
        <v>0</v>
      </c>
      <c r="K325" s="26">
        <v>0</v>
      </c>
      <c r="L325" s="42" t="e">
        <f>(K325/'Tabela 8.1'!E325)*100</f>
        <v>#DIV/0!</v>
      </c>
      <c r="M325" s="25"/>
    </row>
    <row r="326" spans="1:13" s="7" customFormat="1" ht="18" customHeight="1">
      <c r="A326" s="25"/>
      <c r="B326" s="78" t="s">
        <v>47</v>
      </c>
      <c r="C326" s="78">
        <v>431454</v>
      </c>
      <c r="D326" s="79" t="s">
        <v>365</v>
      </c>
      <c r="E326" s="26">
        <v>4</v>
      </c>
      <c r="F326" s="26">
        <v>9</v>
      </c>
      <c r="G326" s="26">
        <v>-5</v>
      </c>
      <c r="H326" s="42">
        <f>(G326/'Tabela 8.1'!U326)*100</f>
        <v>-1.6722408026755853</v>
      </c>
      <c r="I326" s="26">
        <v>26</v>
      </c>
      <c r="J326" s="26">
        <v>55</v>
      </c>
      <c r="K326" s="26">
        <v>-29</v>
      </c>
      <c r="L326" s="42">
        <f>(K326/'Tabela 8.1'!E326)*100</f>
        <v>-8.9783281733746119</v>
      </c>
      <c r="M326" s="25"/>
    </row>
    <row r="327" spans="1:13" s="7" customFormat="1" ht="18" customHeight="1">
      <c r="A327" s="25"/>
      <c r="B327" s="78" t="s">
        <v>47</v>
      </c>
      <c r="C327" s="78">
        <v>431455</v>
      </c>
      <c r="D327" s="79" t="s">
        <v>366</v>
      </c>
      <c r="E327" s="26">
        <v>1</v>
      </c>
      <c r="F327" s="26">
        <v>3</v>
      </c>
      <c r="G327" s="26">
        <v>-2</v>
      </c>
      <c r="H327" s="42">
        <f>(G327/'Tabela 8.1'!U327)*100</f>
        <v>-2.4096385542168677</v>
      </c>
      <c r="I327" s="26">
        <v>5</v>
      </c>
      <c r="J327" s="26">
        <v>5</v>
      </c>
      <c r="K327" s="26">
        <v>0</v>
      </c>
      <c r="L327" s="42">
        <f>(K327/'Tabela 8.1'!E327)*100</f>
        <v>0</v>
      </c>
      <c r="M327" s="25"/>
    </row>
    <row r="328" spans="1:13" s="7" customFormat="1" ht="18" customHeight="1">
      <c r="A328" s="25"/>
      <c r="B328" s="78" t="s">
        <v>47</v>
      </c>
      <c r="C328" s="78">
        <v>431460</v>
      </c>
      <c r="D328" s="79" t="s">
        <v>367</v>
      </c>
      <c r="E328" s="26">
        <v>37</v>
      </c>
      <c r="F328" s="26">
        <v>53</v>
      </c>
      <c r="G328" s="26">
        <v>-16</v>
      </c>
      <c r="H328" s="42">
        <f>(G328/'Tabela 8.1'!U328)*100</f>
        <v>-0.77896786757546255</v>
      </c>
      <c r="I328" s="26">
        <v>306</v>
      </c>
      <c r="J328" s="26">
        <v>257</v>
      </c>
      <c r="K328" s="26">
        <v>49</v>
      </c>
      <c r="L328" s="42">
        <f>(K328/'Tabela 8.1'!E328)*100</f>
        <v>2.4635495223730519</v>
      </c>
      <c r="M328" s="25"/>
    </row>
    <row r="329" spans="1:13" s="7" customFormat="1" ht="18" customHeight="1">
      <c r="A329" s="25"/>
      <c r="B329" s="78" t="s">
        <v>47</v>
      </c>
      <c r="C329" s="78">
        <v>431470</v>
      </c>
      <c r="D329" s="79" t="s">
        <v>368</v>
      </c>
      <c r="E329" s="26">
        <v>11</v>
      </c>
      <c r="F329" s="26">
        <v>23</v>
      </c>
      <c r="G329" s="26">
        <v>-12</v>
      </c>
      <c r="H329" s="42">
        <f>(G329/'Tabela 8.1'!U329)*100</f>
        <v>-1.0628875110717448</v>
      </c>
      <c r="I329" s="26">
        <v>93</v>
      </c>
      <c r="J329" s="26">
        <v>109</v>
      </c>
      <c r="K329" s="26">
        <v>-16</v>
      </c>
      <c r="L329" s="42">
        <f>(K329/'Tabela 8.1'!E329)*100</f>
        <v>-1.4121800529567521</v>
      </c>
      <c r="M329" s="25"/>
    </row>
    <row r="330" spans="1:13" s="7" customFormat="1" ht="18" customHeight="1">
      <c r="A330" s="25"/>
      <c r="B330" s="78" t="s">
        <v>47</v>
      </c>
      <c r="C330" s="78">
        <v>431475</v>
      </c>
      <c r="D330" s="79" t="s">
        <v>369</v>
      </c>
      <c r="E330" s="26">
        <v>9</v>
      </c>
      <c r="F330" s="26">
        <v>21</v>
      </c>
      <c r="G330" s="26">
        <v>-12</v>
      </c>
      <c r="H330" s="42">
        <f>(G330/'Tabela 8.1'!U330)*100</f>
        <v>-1.3452914798206279</v>
      </c>
      <c r="I330" s="26">
        <v>128</v>
      </c>
      <c r="J330" s="26">
        <v>133</v>
      </c>
      <c r="K330" s="26">
        <v>-5</v>
      </c>
      <c r="L330" s="42">
        <f>(K330/'Tabela 8.1'!E330)*100</f>
        <v>-0.56497175141242939</v>
      </c>
      <c r="M330" s="25"/>
    </row>
    <row r="331" spans="1:13" s="7" customFormat="1" ht="18" customHeight="1">
      <c r="A331" s="25"/>
      <c r="B331" s="78" t="s">
        <v>47</v>
      </c>
      <c r="C331" s="78">
        <v>431477</v>
      </c>
      <c r="D331" s="79" t="s">
        <v>370</v>
      </c>
      <c r="E331" s="26">
        <v>4</v>
      </c>
      <c r="F331" s="26">
        <v>5</v>
      </c>
      <c r="G331" s="26">
        <v>-1</v>
      </c>
      <c r="H331" s="42">
        <f>(G331/'Tabela 8.1'!U331)*100</f>
        <v>-0.33333333333333337</v>
      </c>
      <c r="I331" s="26">
        <v>44</v>
      </c>
      <c r="J331" s="26">
        <v>52</v>
      </c>
      <c r="K331" s="26">
        <v>-8</v>
      </c>
      <c r="L331" s="42">
        <f>(K331/'Tabela 8.1'!E331)*100</f>
        <v>-2.6058631921824107</v>
      </c>
      <c r="M331" s="25"/>
    </row>
    <row r="332" spans="1:13" s="7" customFormat="1" ht="18" customHeight="1">
      <c r="A332" s="25"/>
      <c r="B332" s="78" t="s">
        <v>47</v>
      </c>
      <c r="C332" s="78">
        <v>431478</v>
      </c>
      <c r="D332" s="79" t="s">
        <v>371</v>
      </c>
      <c r="E332" s="26">
        <v>2</v>
      </c>
      <c r="F332" s="26">
        <v>3</v>
      </c>
      <c r="G332" s="26">
        <v>-1</v>
      </c>
      <c r="H332" s="42">
        <f>(G332/'Tabela 8.1'!U332)*100</f>
        <v>-0.96153846153846156</v>
      </c>
      <c r="I332" s="26">
        <v>15</v>
      </c>
      <c r="J332" s="26">
        <v>17</v>
      </c>
      <c r="K332" s="26">
        <v>-2</v>
      </c>
      <c r="L332" s="42">
        <f>(K332/'Tabela 8.1'!E332)*100</f>
        <v>-1.9047619047619049</v>
      </c>
      <c r="M332" s="25"/>
    </row>
    <row r="333" spans="1:13" s="7" customFormat="1" ht="18" customHeight="1">
      <c r="A333" s="25"/>
      <c r="B333" s="78" t="s">
        <v>47</v>
      </c>
      <c r="C333" s="78">
        <v>431480</v>
      </c>
      <c r="D333" s="79" t="s">
        <v>372</v>
      </c>
      <c r="E333" s="26">
        <v>73</v>
      </c>
      <c r="F333" s="26">
        <v>237</v>
      </c>
      <c r="G333" s="26">
        <v>-164</v>
      </c>
      <c r="H333" s="42">
        <f>(G333/'Tabela 8.1'!U333)*100</f>
        <v>-2.0728008088978767</v>
      </c>
      <c r="I333" s="26">
        <v>1355</v>
      </c>
      <c r="J333" s="26">
        <v>1620</v>
      </c>
      <c r="K333" s="26">
        <v>-265</v>
      </c>
      <c r="L333" s="42">
        <f>(K333/'Tabela 8.1'!E333)*100</f>
        <v>-3.3071259203793835</v>
      </c>
      <c r="M333" s="25"/>
    </row>
    <row r="334" spans="1:13" s="7" customFormat="1" ht="18" customHeight="1">
      <c r="A334" s="25"/>
      <c r="B334" s="78" t="s">
        <v>47</v>
      </c>
      <c r="C334" s="78">
        <v>431490</v>
      </c>
      <c r="D334" s="79" t="s">
        <v>373</v>
      </c>
      <c r="E334" s="26">
        <v>9331</v>
      </c>
      <c r="F334" s="26">
        <v>13718</v>
      </c>
      <c r="G334" s="26">
        <v>-4387</v>
      </c>
      <c r="H334" s="42">
        <f>(G334/'Tabela 8.1'!U334)*100</f>
        <v>-0.82901534821668166</v>
      </c>
      <c r="I334" s="26">
        <v>76020</v>
      </c>
      <c r="J334" s="26">
        <v>96991</v>
      </c>
      <c r="K334" s="26">
        <v>-20971</v>
      </c>
      <c r="L334" s="42">
        <f>(K334/'Tabela 8.1'!E334)*100</f>
        <v>-3.8424892719590447</v>
      </c>
      <c r="M334" s="25"/>
    </row>
    <row r="335" spans="1:13" s="7" customFormat="1" ht="18" customHeight="1">
      <c r="A335" s="25"/>
      <c r="B335" s="78" t="s">
        <v>47</v>
      </c>
      <c r="C335" s="78">
        <v>431500</v>
      </c>
      <c r="D335" s="79" t="s">
        <v>374</v>
      </c>
      <c r="E335" s="26">
        <v>8</v>
      </c>
      <c r="F335" s="26">
        <v>3</v>
      </c>
      <c r="G335" s="26">
        <v>5</v>
      </c>
      <c r="H335" s="42">
        <f>(G335/'Tabela 8.1'!U335)*100</f>
        <v>1.6447368421052631</v>
      </c>
      <c r="I335" s="26">
        <v>35</v>
      </c>
      <c r="J335" s="26">
        <v>29</v>
      </c>
      <c r="K335" s="26">
        <v>6</v>
      </c>
      <c r="L335" s="42">
        <f>(K335/'Tabela 8.1'!E335)*100</f>
        <v>1.9801980198019802</v>
      </c>
      <c r="M335" s="25"/>
    </row>
    <row r="336" spans="1:13" s="7" customFormat="1" ht="18" customHeight="1">
      <c r="A336" s="25"/>
      <c r="B336" s="78" t="s">
        <v>47</v>
      </c>
      <c r="C336" s="78">
        <v>431505</v>
      </c>
      <c r="D336" s="79" t="s">
        <v>375</v>
      </c>
      <c r="E336" s="26">
        <v>2</v>
      </c>
      <c r="F336" s="26">
        <v>3</v>
      </c>
      <c r="G336" s="26">
        <v>-1</v>
      </c>
      <c r="H336" s="42">
        <f>(G336/'Tabela 8.1'!U336)*100</f>
        <v>-0.90090090090090091</v>
      </c>
      <c r="I336" s="26">
        <v>15</v>
      </c>
      <c r="J336" s="26">
        <v>28</v>
      </c>
      <c r="K336" s="26">
        <v>-13</v>
      </c>
      <c r="L336" s="42">
        <f>(K336/'Tabela 8.1'!E336)*100</f>
        <v>-10.569105691056912</v>
      </c>
      <c r="M336" s="25"/>
    </row>
    <row r="337" spans="1:13" s="7" customFormat="1" ht="18" customHeight="1">
      <c r="A337" s="25"/>
      <c r="B337" s="78" t="s">
        <v>47</v>
      </c>
      <c r="C337" s="78">
        <v>431507</v>
      </c>
      <c r="D337" s="79" t="s">
        <v>376</v>
      </c>
      <c r="E337" s="26">
        <v>1</v>
      </c>
      <c r="F337" s="26">
        <v>0</v>
      </c>
      <c r="G337" s="26">
        <v>1</v>
      </c>
      <c r="H337" s="42">
        <f>(G337/'Tabela 8.1'!U337)*100</f>
        <v>2.0408163265306123</v>
      </c>
      <c r="I337" s="26">
        <v>4</v>
      </c>
      <c r="J337" s="26">
        <v>2</v>
      </c>
      <c r="K337" s="26">
        <v>2</v>
      </c>
      <c r="L337" s="42">
        <f>(K337/'Tabela 8.1'!E337)*100</f>
        <v>4.1666666666666661</v>
      </c>
      <c r="M337" s="25"/>
    </row>
    <row r="338" spans="1:13" s="7" customFormat="1" ht="18" customHeight="1">
      <c r="A338" s="25"/>
      <c r="B338" s="78" t="s">
        <v>47</v>
      </c>
      <c r="C338" s="78">
        <v>431510</v>
      </c>
      <c r="D338" s="79" t="s">
        <v>377</v>
      </c>
      <c r="E338" s="26">
        <v>23</v>
      </c>
      <c r="F338" s="26">
        <v>29</v>
      </c>
      <c r="G338" s="26">
        <v>-6</v>
      </c>
      <c r="H338" s="42">
        <f>(G338/'Tabela 8.1'!U338)*100</f>
        <v>-0.52910052910052907</v>
      </c>
      <c r="I338" s="26">
        <v>283</v>
      </c>
      <c r="J338" s="26">
        <v>154</v>
      </c>
      <c r="K338" s="26">
        <v>129</v>
      </c>
      <c r="L338" s="42">
        <f>(K338/'Tabela 8.1'!E338)*100</f>
        <v>12.912912912912914</v>
      </c>
      <c r="M338" s="25"/>
    </row>
    <row r="339" spans="1:13" s="7" customFormat="1" ht="18" customHeight="1">
      <c r="A339" s="25"/>
      <c r="B339" s="78" t="s">
        <v>47</v>
      </c>
      <c r="C339" s="78">
        <v>431513</v>
      </c>
      <c r="D339" s="79" t="s">
        <v>378</v>
      </c>
      <c r="E339" s="26">
        <v>1</v>
      </c>
      <c r="F339" s="26">
        <v>2</v>
      </c>
      <c r="G339" s="26">
        <v>-1</v>
      </c>
      <c r="H339" s="42">
        <f>(G339/'Tabela 8.1'!U339)*100</f>
        <v>-0.61349693251533743</v>
      </c>
      <c r="I339" s="26">
        <v>8</v>
      </c>
      <c r="J339" s="26">
        <v>11</v>
      </c>
      <c r="K339" s="26">
        <v>-3</v>
      </c>
      <c r="L339" s="42">
        <f>(K339/'Tabela 8.1'!E339)*100</f>
        <v>-1.8181818181818181</v>
      </c>
      <c r="M339" s="25"/>
    </row>
    <row r="340" spans="1:13" s="7" customFormat="1" ht="18" customHeight="1">
      <c r="A340" s="25"/>
      <c r="B340" s="78" t="s">
        <v>47</v>
      </c>
      <c r="C340" s="78">
        <v>431514</v>
      </c>
      <c r="D340" s="79" t="s">
        <v>379</v>
      </c>
      <c r="E340" s="26">
        <v>39</v>
      </c>
      <c r="F340" s="26">
        <v>63</v>
      </c>
      <c r="G340" s="26">
        <v>-24</v>
      </c>
      <c r="H340" s="42">
        <f>(G340/'Tabela 8.1'!U340)*100</f>
        <v>-1.4362657091561939</v>
      </c>
      <c r="I340" s="26">
        <v>387</v>
      </c>
      <c r="J340" s="26">
        <v>425</v>
      </c>
      <c r="K340" s="26">
        <v>-38</v>
      </c>
      <c r="L340" s="42">
        <f>(K340/'Tabela 8.1'!E340)*100</f>
        <v>-2.2551928783382786</v>
      </c>
      <c r="M340" s="25"/>
    </row>
    <row r="341" spans="1:13" s="7" customFormat="1" ht="18" customHeight="1">
      <c r="A341" s="25"/>
      <c r="B341" s="78" t="s">
        <v>47</v>
      </c>
      <c r="C341" s="78">
        <v>431515</v>
      </c>
      <c r="D341" s="79" t="s">
        <v>380</v>
      </c>
      <c r="E341" s="26">
        <v>6</v>
      </c>
      <c r="F341" s="26">
        <v>8</v>
      </c>
      <c r="G341" s="26">
        <v>-2</v>
      </c>
      <c r="H341" s="42">
        <f>(G341/'Tabela 8.1'!U341)*100</f>
        <v>-5.8685446009389672E-2</v>
      </c>
      <c r="I341" s="26">
        <v>76</v>
      </c>
      <c r="J341" s="26">
        <v>105</v>
      </c>
      <c r="K341" s="26">
        <v>-29</v>
      </c>
      <c r="L341" s="42">
        <f>(K341/'Tabela 8.1'!E341)*100</f>
        <v>-0.84425036390101893</v>
      </c>
      <c r="M341" s="25"/>
    </row>
    <row r="342" spans="1:13" s="7" customFormat="1" ht="18" customHeight="1">
      <c r="A342" s="25"/>
      <c r="B342" s="78" t="s">
        <v>47</v>
      </c>
      <c r="C342" s="78">
        <v>431517</v>
      </c>
      <c r="D342" s="79" t="s">
        <v>381</v>
      </c>
      <c r="E342" s="26">
        <v>5</v>
      </c>
      <c r="F342" s="26">
        <v>3</v>
      </c>
      <c r="G342" s="26">
        <v>2</v>
      </c>
      <c r="H342" s="42">
        <f>(G342/'Tabela 8.1'!U342)*100</f>
        <v>1.0101010101010102</v>
      </c>
      <c r="I342" s="26">
        <v>25</v>
      </c>
      <c r="J342" s="26">
        <v>21</v>
      </c>
      <c r="K342" s="26">
        <v>4</v>
      </c>
      <c r="L342" s="42">
        <f>(K342/'Tabela 8.1'!E342)*100</f>
        <v>2.0408163265306123</v>
      </c>
      <c r="M342" s="25"/>
    </row>
    <row r="343" spans="1:13" s="7" customFormat="1" ht="18" customHeight="1">
      <c r="A343" s="25"/>
      <c r="B343" s="78" t="s">
        <v>47</v>
      </c>
      <c r="C343" s="78">
        <v>431520</v>
      </c>
      <c r="D343" s="79" t="s">
        <v>382</v>
      </c>
      <c r="E343" s="26">
        <v>6</v>
      </c>
      <c r="F343" s="26">
        <v>5</v>
      </c>
      <c r="G343" s="26">
        <v>1</v>
      </c>
      <c r="H343" s="42">
        <f>(G343/'Tabela 8.1'!U343)*100</f>
        <v>0.22779043280182232</v>
      </c>
      <c r="I343" s="26">
        <v>61</v>
      </c>
      <c r="J343" s="26">
        <v>52</v>
      </c>
      <c r="K343" s="26">
        <v>9</v>
      </c>
      <c r="L343" s="42">
        <f>(K343/'Tabela 8.1'!E343)*100</f>
        <v>2.0881670533642689</v>
      </c>
      <c r="M343" s="25"/>
    </row>
    <row r="344" spans="1:13" s="7" customFormat="1" ht="18" customHeight="1">
      <c r="A344" s="25"/>
      <c r="B344" s="78" t="s">
        <v>47</v>
      </c>
      <c r="C344" s="78">
        <v>431530</v>
      </c>
      <c r="D344" s="79" t="s">
        <v>383</v>
      </c>
      <c r="E344" s="26">
        <v>21</v>
      </c>
      <c r="F344" s="26">
        <v>58</v>
      </c>
      <c r="G344" s="26">
        <v>-37</v>
      </c>
      <c r="H344" s="42">
        <f>(G344/'Tabela 8.1'!U344)*100</f>
        <v>-1.4302280633938926</v>
      </c>
      <c r="I344" s="26">
        <v>227</v>
      </c>
      <c r="J344" s="26">
        <v>339</v>
      </c>
      <c r="K344" s="26">
        <v>-112</v>
      </c>
      <c r="L344" s="42">
        <f>(K344/'Tabela 8.1'!E344)*100</f>
        <v>-4.2073628850488358</v>
      </c>
      <c r="M344" s="25"/>
    </row>
    <row r="345" spans="1:13" s="7" customFormat="1" ht="18" customHeight="1">
      <c r="A345" s="25"/>
      <c r="B345" s="78" t="s">
        <v>47</v>
      </c>
      <c r="C345" s="78">
        <v>431531</v>
      </c>
      <c r="D345" s="79" t="s">
        <v>384</v>
      </c>
      <c r="E345" s="26">
        <v>3</v>
      </c>
      <c r="F345" s="26">
        <v>2</v>
      </c>
      <c r="G345" s="26">
        <v>1</v>
      </c>
      <c r="H345" s="42">
        <f>(G345/'Tabela 8.1'!U345)*100</f>
        <v>0.76335877862595414</v>
      </c>
      <c r="I345" s="26">
        <v>11</v>
      </c>
      <c r="J345" s="26">
        <v>14</v>
      </c>
      <c r="K345" s="26">
        <v>-3</v>
      </c>
      <c r="L345" s="42">
        <f>(K345/'Tabela 8.1'!E345)*100</f>
        <v>-2.2222222222222223</v>
      </c>
      <c r="M345" s="25"/>
    </row>
    <row r="346" spans="1:13" s="7" customFormat="1" ht="18" customHeight="1">
      <c r="A346" s="25"/>
      <c r="B346" s="78" t="s">
        <v>47</v>
      </c>
      <c r="C346" s="78">
        <v>431532</v>
      </c>
      <c r="D346" s="79" t="s">
        <v>385</v>
      </c>
      <c r="E346" s="26">
        <v>33</v>
      </c>
      <c r="F346" s="26">
        <v>4</v>
      </c>
      <c r="G346" s="26">
        <v>29</v>
      </c>
      <c r="H346" s="42">
        <f>(G346/'Tabela 8.1'!U346)*100</f>
        <v>16.571428571428569</v>
      </c>
      <c r="I346" s="26">
        <v>135</v>
      </c>
      <c r="J346" s="26">
        <v>88</v>
      </c>
      <c r="K346" s="26">
        <v>47</v>
      </c>
      <c r="L346" s="42">
        <f>(K346/'Tabela 8.1'!E346)*100</f>
        <v>29.936305732484076</v>
      </c>
      <c r="M346" s="25"/>
    </row>
    <row r="347" spans="1:13" s="7" customFormat="1" ht="18" customHeight="1">
      <c r="A347" s="25"/>
      <c r="B347" s="78" t="s">
        <v>47</v>
      </c>
      <c r="C347" s="78">
        <v>431535</v>
      </c>
      <c r="D347" s="79" t="s">
        <v>386</v>
      </c>
      <c r="E347" s="26">
        <v>17</v>
      </c>
      <c r="F347" s="26">
        <v>7</v>
      </c>
      <c r="G347" s="26">
        <v>10</v>
      </c>
      <c r="H347" s="42">
        <f>(G347/'Tabela 8.1'!U347)*100</f>
        <v>2.197802197802198</v>
      </c>
      <c r="I347" s="26">
        <v>59</v>
      </c>
      <c r="J347" s="26">
        <v>57</v>
      </c>
      <c r="K347" s="26">
        <v>2</v>
      </c>
      <c r="L347" s="42">
        <f>(K347/'Tabela 8.1'!E347)*100</f>
        <v>0.43196544276457888</v>
      </c>
      <c r="M347" s="25"/>
    </row>
    <row r="348" spans="1:13" s="7" customFormat="1" ht="18" customHeight="1">
      <c r="A348" s="25"/>
      <c r="B348" s="78" t="s">
        <v>47</v>
      </c>
      <c r="C348" s="78">
        <v>431540</v>
      </c>
      <c r="D348" s="79" t="s">
        <v>387</v>
      </c>
      <c r="E348" s="26">
        <v>3</v>
      </c>
      <c r="F348" s="26">
        <v>9</v>
      </c>
      <c r="G348" s="26">
        <v>-6</v>
      </c>
      <c r="H348" s="42">
        <f>(G348/'Tabela 8.1'!U348)*100</f>
        <v>-2.1276595744680851</v>
      </c>
      <c r="I348" s="26">
        <v>25</v>
      </c>
      <c r="J348" s="26">
        <v>43</v>
      </c>
      <c r="K348" s="26">
        <v>-18</v>
      </c>
      <c r="L348" s="42">
        <f>(K348/'Tabela 8.1'!E348)*100</f>
        <v>-6.1224489795918364</v>
      </c>
      <c r="M348" s="25"/>
    </row>
    <row r="349" spans="1:13" s="7" customFormat="1" ht="18" customHeight="1">
      <c r="A349" s="25"/>
      <c r="B349" s="78" t="s">
        <v>47</v>
      </c>
      <c r="C349" s="78">
        <v>431545</v>
      </c>
      <c r="D349" s="79" t="s">
        <v>388</v>
      </c>
      <c r="E349" s="26">
        <v>0</v>
      </c>
      <c r="F349" s="26">
        <v>3</v>
      </c>
      <c r="G349" s="26">
        <v>-3</v>
      </c>
      <c r="H349" s="42">
        <f>(G349/'Tabela 8.1'!U349)*100</f>
        <v>-2.0408163265306123</v>
      </c>
      <c r="I349" s="26">
        <v>9</v>
      </c>
      <c r="J349" s="26">
        <v>15</v>
      </c>
      <c r="K349" s="26">
        <v>-6</v>
      </c>
      <c r="L349" s="42">
        <f>(K349/'Tabela 8.1'!E349)*100</f>
        <v>-4</v>
      </c>
      <c r="M349" s="25"/>
    </row>
    <row r="350" spans="1:13" s="7" customFormat="1" ht="18" customHeight="1">
      <c r="A350" s="25"/>
      <c r="B350" s="78" t="s">
        <v>47</v>
      </c>
      <c r="C350" s="78">
        <v>431550</v>
      </c>
      <c r="D350" s="79" t="s">
        <v>389</v>
      </c>
      <c r="E350" s="26">
        <v>17</v>
      </c>
      <c r="F350" s="26">
        <v>77</v>
      </c>
      <c r="G350" s="26">
        <v>-60</v>
      </c>
      <c r="H350" s="42">
        <f>(G350/'Tabela 8.1'!U350)*100</f>
        <v>-2.9097963142580019</v>
      </c>
      <c r="I350" s="26">
        <v>314</v>
      </c>
      <c r="J350" s="26">
        <v>359</v>
      </c>
      <c r="K350" s="26">
        <v>-45</v>
      </c>
      <c r="L350" s="42">
        <f>(K350/'Tabela 8.1'!E350)*100</f>
        <v>-2.1983390327308254</v>
      </c>
      <c r="M350" s="25"/>
    </row>
    <row r="351" spans="1:13" s="7" customFormat="1" ht="18" customHeight="1">
      <c r="A351" s="25"/>
      <c r="B351" s="78" t="s">
        <v>47</v>
      </c>
      <c r="C351" s="78">
        <v>431555</v>
      </c>
      <c r="D351" s="79" t="s">
        <v>390</v>
      </c>
      <c r="E351" s="26">
        <v>2</v>
      </c>
      <c r="F351" s="26">
        <v>2</v>
      </c>
      <c r="G351" s="26">
        <v>0</v>
      </c>
      <c r="H351" s="42">
        <f>(G351/'Tabela 8.1'!U351)*100</f>
        <v>0</v>
      </c>
      <c r="I351" s="26">
        <v>26</v>
      </c>
      <c r="J351" s="26">
        <v>15</v>
      </c>
      <c r="K351" s="26">
        <v>11</v>
      </c>
      <c r="L351" s="42">
        <f>(K351/'Tabela 8.1'!E351)*100</f>
        <v>15.068493150684931</v>
      </c>
      <c r="M351" s="25"/>
    </row>
    <row r="352" spans="1:13" s="7" customFormat="1" ht="18" customHeight="1">
      <c r="A352" s="25"/>
      <c r="B352" s="78" t="s">
        <v>47</v>
      </c>
      <c r="C352" s="78">
        <v>431560</v>
      </c>
      <c r="D352" s="79" t="s">
        <v>391</v>
      </c>
      <c r="E352" s="26">
        <v>663</v>
      </c>
      <c r="F352" s="26">
        <v>935</v>
      </c>
      <c r="G352" s="26">
        <v>-272</v>
      </c>
      <c r="H352" s="42">
        <f>(G352/'Tabela 8.1'!U352)*100</f>
        <v>-0.75692222067622095</v>
      </c>
      <c r="I352" s="26">
        <v>4558</v>
      </c>
      <c r="J352" s="26">
        <v>5796</v>
      </c>
      <c r="K352" s="26">
        <v>-1238</v>
      </c>
      <c r="L352" s="42">
        <f>(K352/'Tabela 8.1'!E352)*100</f>
        <v>-3.3549226308230131</v>
      </c>
      <c r="M352" s="25"/>
    </row>
    <row r="353" spans="1:13" s="7" customFormat="1" ht="18" customHeight="1">
      <c r="A353" s="25"/>
      <c r="B353" s="78" t="s">
        <v>47</v>
      </c>
      <c r="C353" s="78">
        <v>431570</v>
      </c>
      <c r="D353" s="79" t="s">
        <v>392</v>
      </c>
      <c r="E353" s="26">
        <v>54</v>
      </c>
      <c r="F353" s="26">
        <v>143</v>
      </c>
      <c r="G353" s="26">
        <v>-89</v>
      </c>
      <c r="H353" s="42">
        <f>(G353/'Tabela 8.1'!U353)*100</f>
        <v>-1.8118892508143323</v>
      </c>
      <c r="I353" s="26">
        <v>852</v>
      </c>
      <c r="J353" s="26">
        <v>753</v>
      </c>
      <c r="K353" s="26">
        <v>99</v>
      </c>
      <c r="L353" s="42">
        <f>(K353/'Tabela 8.1'!E353)*100</f>
        <v>2.0956816257408977</v>
      </c>
      <c r="M353" s="25"/>
    </row>
    <row r="354" spans="1:13" s="7" customFormat="1" ht="18" customHeight="1">
      <c r="A354" s="25"/>
      <c r="B354" s="78" t="s">
        <v>47</v>
      </c>
      <c r="C354" s="78">
        <v>431575</v>
      </c>
      <c r="D354" s="79" t="s">
        <v>393</v>
      </c>
      <c r="E354" s="26">
        <v>1</v>
      </c>
      <c r="F354" s="26">
        <v>58</v>
      </c>
      <c r="G354" s="26">
        <v>-57</v>
      </c>
      <c r="H354" s="42">
        <f>(G354/'Tabela 8.1'!U354)*100</f>
        <v>-5.0397877984084882</v>
      </c>
      <c r="I354" s="26">
        <v>138</v>
      </c>
      <c r="J354" s="26">
        <v>440</v>
      </c>
      <c r="K354" s="26">
        <v>-302</v>
      </c>
      <c r="L354" s="42">
        <f>(K354/'Tabela 8.1'!E354)*100</f>
        <v>-21.947674418604652</v>
      </c>
      <c r="M354" s="25"/>
    </row>
    <row r="355" spans="1:13" s="7" customFormat="1" ht="18" customHeight="1">
      <c r="A355" s="25"/>
      <c r="B355" s="78" t="s">
        <v>47</v>
      </c>
      <c r="C355" s="78">
        <v>431580</v>
      </c>
      <c r="D355" s="79" t="s">
        <v>394</v>
      </c>
      <c r="E355" s="26">
        <v>68</v>
      </c>
      <c r="F355" s="26">
        <v>133</v>
      </c>
      <c r="G355" s="26">
        <v>-65</v>
      </c>
      <c r="H355" s="42">
        <f>(G355/'Tabela 8.1'!U355)*100</f>
        <v>-2.1466314398943198</v>
      </c>
      <c r="I355" s="26">
        <v>695</v>
      </c>
      <c r="J355" s="26">
        <v>830</v>
      </c>
      <c r="K355" s="26">
        <v>-135</v>
      </c>
      <c r="L355" s="42">
        <f>(K355/'Tabela 8.1'!E355)*100</f>
        <v>-4.3576500968366689</v>
      </c>
      <c r="M355" s="25"/>
    </row>
    <row r="356" spans="1:13" s="7" customFormat="1" ht="18" customHeight="1">
      <c r="A356" s="25"/>
      <c r="B356" s="78" t="s">
        <v>47</v>
      </c>
      <c r="C356" s="78">
        <v>431590</v>
      </c>
      <c r="D356" s="79" t="s">
        <v>395</v>
      </c>
      <c r="E356" s="26">
        <v>17</v>
      </c>
      <c r="F356" s="26">
        <v>20</v>
      </c>
      <c r="G356" s="26">
        <v>-3</v>
      </c>
      <c r="H356" s="42">
        <f>(G356/'Tabela 8.1'!U356)*100</f>
        <v>-0.2770083102493075</v>
      </c>
      <c r="I356" s="26">
        <v>116</v>
      </c>
      <c r="J356" s="26">
        <v>113</v>
      </c>
      <c r="K356" s="26">
        <v>3</v>
      </c>
      <c r="L356" s="42">
        <f>(K356/'Tabela 8.1'!E356)*100</f>
        <v>0.2785515320334262</v>
      </c>
      <c r="M356" s="25"/>
    </row>
    <row r="357" spans="1:13" s="7" customFormat="1" ht="18" customHeight="1">
      <c r="A357" s="25"/>
      <c r="B357" s="78" t="s">
        <v>47</v>
      </c>
      <c r="C357" s="78">
        <v>431595</v>
      </c>
      <c r="D357" s="79" t="s">
        <v>396</v>
      </c>
      <c r="E357" s="26">
        <v>0</v>
      </c>
      <c r="F357" s="26">
        <v>3</v>
      </c>
      <c r="G357" s="26">
        <v>-3</v>
      </c>
      <c r="H357" s="42">
        <f>(G357/'Tabela 8.1'!U357)*100</f>
        <v>-4.10958904109589</v>
      </c>
      <c r="I357" s="26">
        <v>7</v>
      </c>
      <c r="J357" s="26">
        <v>7</v>
      </c>
      <c r="K357" s="26">
        <v>0</v>
      </c>
      <c r="L357" s="42">
        <f>(K357/'Tabela 8.1'!E357)*100</f>
        <v>0</v>
      </c>
      <c r="M357" s="25"/>
    </row>
    <row r="358" spans="1:13" s="7" customFormat="1" ht="18" customHeight="1">
      <c r="A358" s="25"/>
      <c r="B358" s="78" t="s">
        <v>47</v>
      </c>
      <c r="C358" s="78">
        <v>431600</v>
      </c>
      <c r="D358" s="79" t="s">
        <v>397</v>
      </c>
      <c r="E358" s="26">
        <v>74</v>
      </c>
      <c r="F358" s="26">
        <v>384</v>
      </c>
      <c r="G358" s="26">
        <v>-310</v>
      </c>
      <c r="H358" s="42">
        <f>(G358/'Tabela 8.1'!U358)*100</f>
        <v>-4.6407185628742509</v>
      </c>
      <c r="I358" s="26">
        <v>1407</v>
      </c>
      <c r="J358" s="26">
        <v>1996</v>
      </c>
      <c r="K358" s="26">
        <v>-589</v>
      </c>
      <c r="L358" s="42">
        <f>(K358/'Tabela 8.1'!E358)*100</f>
        <v>-8.463859749964076</v>
      </c>
      <c r="M358" s="25"/>
    </row>
    <row r="359" spans="1:13" s="7" customFormat="1" ht="18" customHeight="1">
      <c r="A359" s="25"/>
      <c r="B359" s="78" t="s">
        <v>47</v>
      </c>
      <c r="C359" s="78">
        <v>431610</v>
      </c>
      <c r="D359" s="79" t="s">
        <v>398</v>
      </c>
      <c r="E359" s="26">
        <v>29</v>
      </c>
      <c r="F359" s="26">
        <v>20</v>
      </c>
      <c r="G359" s="26">
        <v>9</v>
      </c>
      <c r="H359" s="42">
        <f>(G359/'Tabela 8.1'!U359)*100</f>
        <v>0.82417582417582425</v>
      </c>
      <c r="I359" s="26">
        <v>199</v>
      </c>
      <c r="J359" s="26">
        <v>212</v>
      </c>
      <c r="K359" s="26">
        <v>-13</v>
      </c>
      <c r="L359" s="42">
        <f>(K359/'Tabela 8.1'!E359)*100</f>
        <v>-1.1669658886894074</v>
      </c>
      <c r="M359" s="25"/>
    </row>
    <row r="360" spans="1:13" s="7" customFormat="1" ht="18" customHeight="1">
      <c r="A360" s="25"/>
      <c r="B360" s="78" t="s">
        <v>47</v>
      </c>
      <c r="C360" s="78">
        <v>431620</v>
      </c>
      <c r="D360" s="79" t="s">
        <v>399</v>
      </c>
      <c r="E360" s="26">
        <v>10</v>
      </c>
      <c r="F360" s="26">
        <v>3</v>
      </c>
      <c r="G360" s="26">
        <v>7</v>
      </c>
      <c r="H360" s="42">
        <f>(G360/'Tabela 8.1'!U360)*100</f>
        <v>1.9498607242339834</v>
      </c>
      <c r="I360" s="26">
        <v>41</v>
      </c>
      <c r="J360" s="26">
        <v>46</v>
      </c>
      <c r="K360" s="26">
        <v>-5</v>
      </c>
      <c r="L360" s="42">
        <f>(K360/'Tabela 8.1'!E360)*100</f>
        <v>-1.3477088948787064</v>
      </c>
      <c r="M360" s="25"/>
    </row>
    <row r="361" spans="1:13" s="7" customFormat="1" ht="18" customHeight="1">
      <c r="A361" s="25"/>
      <c r="B361" s="78" t="s">
        <v>47</v>
      </c>
      <c r="C361" s="78">
        <v>431630</v>
      </c>
      <c r="D361" s="79" t="s">
        <v>400</v>
      </c>
      <c r="E361" s="26">
        <v>9</v>
      </c>
      <c r="F361" s="26">
        <v>12</v>
      </c>
      <c r="G361" s="26">
        <v>-3</v>
      </c>
      <c r="H361" s="42">
        <f>(G361/'Tabela 8.1'!U361)*100</f>
        <v>-0.57692307692307698</v>
      </c>
      <c r="I361" s="26">
        <v>71</v>
      </c>
      <c r="J361" s="26">
        <v>73</v>
      </c>
      <c r="K361" s="26">
        <v>-2</v>
      </c>
      <c r="L361" s="42">
        <f>(K361/'Tabela 8.1'!E361)*100</f>
        <v>-0.38535645472061658</v>
      </c>
      <c r="M361" s="25"/>
    </row>
    <row r="362" spans="1:13" s="7" customFormat="1" ht="18" customHeight="1">
      <c r="A362" s="25"/>
      <c r="B362" s="78" t="s">
        <v>47</v>
      </c>
      <c r="C362" s="78">
        <v>431640</v>
      </c>
      <c r="D362" s="79" t="s">
        <v>401</v>
      </c>
      <c r="E362" s="26">
        <v>83</v>
      </c>
      <c r="F362" s="26">
        <v>124</v>
      </c>
      <c r="G362" s="26">
        <v>-41</v>
      </c>
      <c r="H362" s="42">
        <f>(G362/'Tabela 8.1'!U362)*100</f>
        <v>-0.85185954706004563</v>
      </c>
      <c r="I362" s="26">
        <v>599</v>
      </c>
      <c r="J362" s="26">
        <v>686</v>
      </c>
      <c r="K362" s="26">
        <v>-87</v>
      </c>
      <c r="L362" s="42">
        <f>(K362/'Tabela 8.1'!E362)*100</f>
        <v>-1.7904918707552995</v>
      </c>
      <c r="M362" s="25"/>
    </row>
    <row r="363" spans="1:13" s="7" customFormat="1" ht="18" customHeight="1">
      <c r="A363" s="25"/>
      <c r="B363" s="78" t="s">
        <v>47</v>
      </c>
      <c r="C363" s="78">
        <v>431642</v>
      </c>
      <c r="D363" s="79" t="s">
        <v>402</v>
      </c>
      <c r="E363" s="26">
        <v>7</v>
      </c>
      <c r="F363" s="26">
        <v>6</v>
      </c>
      <c r="G363" s="26">
        <v>1</v>
      </c>
      <c r="H363" s="42">
        <f>(G363/'Tabela 8.1'!U363)*100</f>
        <v>0.53475935828876997</v>
      </c>
      <c r="I363" s="26">
        <v>42</v>
      </c>
      <c r="J363" s="26">
        <v>30</v>
      </c>
      <c r="K363" s="26">
        <v>12</v>
      </c>
      <c r="L363" s="42">
        <f>(K363/'Tabela 8.1'!E363)*100</f>
        <v>6.8181818181818175</v>
      </c>
      <c r="M363" s="25"/>
    </row>
    <row r="364" spans="1:13" s="7" customFormat="1" ht="18" customHeight="1">
      <c r="A364" s="25"/>
      <c r="B364" s="78" t="s">
        <v>47</v>
      </c>
      <c r="C364" s="78">
        <v>431643</v>
      </c>
      <c r="D364" s="79" t="s">
        <v>403</v>
      </c>
      <c r="E364" s="26">
        <v>8</v>
      </c>
      <c r="F364" s="26">
        <v>17</v>
      </c>
      <c r="G364" s="26">
        <v>-9</v>
      </c>
      <c r="H364" s="42">
        <f>(G364/'Tabela 8.1'!U364)*100</f>
        <v>-3.5999999999999996</v>
      </c>
      <c r="I364" s="26">
        <v>70</v>
      </c>
      <c r="J364" s="26">
        <v>79</v>
      </c>
      <c r="K364" s="26">
        <v>-9</v>
      </c>
      <c r="L364" s="42">
        <f>(K364/'Tabela 8.1'!E364)*100</f>
        <v>-3.5999999999999996</v>
      </c>
      <c r="M364" s="25"/>
    </row>
    <row r="365" spans="1:13" s="7" customFormat="1" ht="18" customHeight="1">
      <c r="A365" s="25"/>
      <c r="B365" s="78" t="s">
        <v>47</v>
      </c>
      <c r="C365" s="78">
        <v>431645</v>
      </c>
      <c r="D365" s="79" t="s">
        <v>404</v>
      </c>
      <c r="E365" s="26">
        <v>9</v>
      </c>
      <c r="F365" s="26">
        <v>17</v>
      </c>
      <c r="G365" s="26">
        <v>-8</v>
      </c>
      <c r="H365" s="42">
        <f>(G365/'Tabela 8.1'!U365)*100</f>
        <v>-0.77145612343297976</v>
      </c>
      <c r="I365" s="26">
        <v>147</v>
      </c>
      <c r="J365" s="26">
        <v>141</v>
      </c>
      <c r="K365" s="26">
        <v>6</v>
      </c>
      <c r="L365" s="42">
        <f>(K365/'Tabela 8.1'!E365)*100</f>
        <v>0.5865102639296188</v>
      </c>
      <c r="M365" s="25"/>
    </row>
    <row r="366" spans="1:13" s="7" customFormat="1" ht="18" customHeight="1">
      <c r="A366" s="25"/>
      <c r="B366" s="78" t="s">
        <v>47</v>
      </c>
      <c r="C366" s="78">
        <v>431647</v>
      </c>
      <c r="D366" s="79" t="s">
        <v>405</v>
      </c>
      <c r="E366" s="26">
        <v>3</v>
      </c>
      <c r="F366" s="26">
        <v>12</v>
      </c>
      <c r="G366" s="26">
        <v>-9</v>
      </c>
      <c r="H366" s="42">
        <f>(G366/'Tabela 8.1'!U366)*100</f>
        <v>-1.7013232514177694</v>
      </c>
      <c r="I366" s="26">
        <v>32</v>
      </c>
      <c r="J366" s="26">
        <v>49</v>
      </c>
      <c r="K366" s="26">
        <v>-17</v>
      </c>
      <c r="L366" s="42">
        <f>(K366/'Tabela 8.1'!E366)*100</f>
        <v>-3.1657355679702048</v>
      </c>
      <c r="M366" s="25"/>
    </row>
    <row r="367" spans="1:13" s="7" customFormat="1" ht="18" customHeight="1">
      <c r="A367" s="25"/>
      <c r="B367" s="78" t="s">
        <v>47</v>
      </c>
      <c r="C367" s="78">
        <v>431650</v>
      </c>
      <c r="D367" s="79" t="s">
        <v>406</v>
      </c>
      <c r="E367" s="26">
        <v>57</v>
      </c>
      <c r="F367" s="26">
        <v>168</v>
      </c>
      <c r="G367" s="26">
        <v>-111</v>
      </c>
      <c r="H367" s="42">
        <f>(G367/'Tabela 8.1'!U367)*100</f>
        <v>-4.7989623865110254</v>
      </c>
      <c r="I367" s="26">
        <v>446</v>
      </c>
      <c r="J367" s="26">
        <v>503</v>
      </c>
      <c r="K367" s="26">
        <v>-57</v>
      </c>
      <c r="L367" s="42">
        <f>(K367/'Tabela 8.1'!E367)*100</f>
        <v>-2.5232403718459495</v>
      </c>
      <c r="M367" s="25"/>
    </row>
    <row r="368" spans="1:13" s="7" customFormat="1" ht="18" customHeight="1">
      <c r="A368" s="25"/>
      <c r="B368" s="78" t="s">
        <v>47</v>
      </c>
      <c r="C368" s="78">
        <v>431660</v>
      </c>
      <c r="D368" s="79" t="s">
        <v>407</v>
      </c>
      <c r="E368" s="26">
        <v>75</v>
      </c>
      <c r="F368" s="26">
        <v>119</v>
      </c>
      <c r="G368" s="26">
        <v>-44</v>
      </c>
      <c r="H368" s="42">
        <f>(G368/'Tabela 8.1'!U368)*100</f>
        <v>-1.3353566009104705</v>
      </c>
      <c r="I368" s="26">
        <v>502</v>
      </c>
      <c r="J368" s="26">
        <v>487</v>
      </c>
      <c r="K368" s="26">
        <v>15</v>
      </c>
      <c r="L368" s="42">
        <f>(K368/'Tabela 8.1'!E368)*100</f>
        <v>0.46353522867737945</v>
      </c>
      <c r="M368" s="25"/>
    </row>
    <row r="369" spans="1:13" s="7" customFormat="1" ht="18" customHeight="1">
      <c r="A369" s="25"/>
      <c r="B369" s="78" t="s">
        <v>47</v>
      </c>
      <c r="C369" s="78">
        <v>431670</v>
      </c>
      <c r="D369" s="79" t="s">
        <v>408</v>
      </c>
      <c r="E369" s="26">
        <v>12</v>
      </c>
      <c r="F369" s="26">
        <v>20</v>
      </c>
      <c r="G369" s="26">
        <v>-8</v>
      </c>
      <c r="H369" s="42">
        <f>(G369/'Tabela 8.1'!U369)*100</f>
        <v>-0.56980056980056981</v>
      </c>
      <c r="I369" s="26">
        <v>214</v>
      </c>
      <c r="J369" s="26">
        <v>182</v>
      </c>
      <c r="K369" s="26">
        <v>32</v>
      </c>
      <c r="L369" s="42">
        <f>(K369/'Tabela 8.1'!E369)*100</f>
        <v>2.3460410557184752</v>
      </c>
      <c r="M369" s="25"/>
    </row>
    <row r="370" spans="1:13" s="7" customFormat="1" ht="18" customHeight="1">
      <c r="A370" s="25"/>
      <c r="B370" s="78" t="s">
        <v>47</v>
      </c>
      <c r="C370" s="78">
        <v>431673</v>
      </c>
      <c r="D370" s="79" t="s">
        <v>409</v>
      </c>
      <c r="E370" s="26">
        <v>1</v>
      </c>
      <c r="F370" s="26">
        <v>2</v>
      </c>
      <c r="G370" s="26">
        <v>-1</v>
      </c>
      <c r="H370" s="42">
        <f>(G370/'Tabela 8.1'!U370)*100</f>
        <v>-0.8771929824561403</v>
      </c>
      <c r="I370" s="26">
        <v>8</v>
      </c>
      <c r="J370" s="26">
        <v>8</v>
      </c>
      <c r="K370" s="26">
        <v>0</v>
      </c>
      <c r="L370" s="42">
        <f>(K370/'Tabela 8.1'!E370)*100</f>
        <v>0</v>
      </c>
      <c r="M370" s="25"/>
    </row>
    <row r="371" spans="1:13" s="7" customFormat="1" ht="18" customHeight="1">
      <c r="A371" s="25"/>
      <c r="B371" s="78" t="s">
        <v>47</v>
      </c>
      <c r="C371" s="78">
        <v>431675</v>
      </c>
      <c r="D371" s="79" t="s">
        <v>410</v>
      </c>
      <c r="E371" s="26">
        <v>6</v>
      </c>
      <c r="F371" s="26">
        <v>79</v>
      </c>
      <c r="G371" s="26">
        <v>-73</v>
      </c>
      <c r="H371" s="42">
        <f>(G371/'Tabela 8.1'!U371)*100</f>
        <v>-3.6192364898363909</v>
      </c>
      <c r="I371" s="26">
        <v>384</v>
      </c>
      <c r="J371" s="26">
        <v>441</v>
      </c>
      <c r="K371" s="26">
        <v>-57</v>
      </c>
      <c r="L371" s="42">
        <f>(K371/'Tabela 8.1'!E371)*100</f>
        <v>-2.8485757121439281</v>
      </c>
      <c r="M371" s="25"/>
    </row>
    <row r="372" spans="1:13" s="7" customFormat="1" ht="18" customHeight="1">
      <c r="A372" s="25"/>
      <c r="B372" s="78" t="s">
        <v>47</v>
      </c>
      <c r="C372" s="78">
        <v>431680</v>
      </c>
      <c r="D372" s="79" t="s">
        <v>411</v>
      </c>
      <c r="E372" s="26">
        <v>1212</v>
      </c>
      <c r="F372" s="26">
        <v>1456</v>
      </c>
      <c r="G372" s="26">
        <v>-244</v>
      </c>
      <c r="H372" s="42">
        <f>(G372/'Tabela 8.1'!U372)*100</f>
        <v>-0.58694763176252673</v>
      </c>
      <c r="I372" s="26">
        <v>10946</v>
      </c>
      <c r="J372" s="26">
        <v>8587</v>
      </c>
      <c r="K372" s="26">
        <v>2359</v>
      </c>
      <c r="L372" s="42">
        <f>(K372/'Tabela 8.1'!E372)*100</f>
        <v>6.0536850749332789</v>
      </c>
      <c r="M372" s="25"/>
    </row>
    <row r="373" spans="1:13" s="7" customFormat="1" ht="18" customHeight="1">
      <c r="A373" s="25"/>
      <c r="B373" s="78" t="s">
        <v>47</v>
      </c>
      <c r="C373" s="78">
        <v>431690</v>
      </c>
      <c r="D373" s="79" t="s">
        <v>412</v>
      </c>
      <c r="E373" s="26">
        <v>1150</v>
      </c>
      <c r="F373" s="26">
        <v>1632</v>
      </c>
      <c r="G373" s="26">
        <v>-482</v>
      </c>
      <c r="H373" s="42">
        <f>(G373/'Tabela 8.1'!U373)*100</f>
        <v>-0.83218232044198892</v>
      </c>
      <c r="I373" s="26">
        <v>8822</v>
      </c>
      <c r="J373" s="26">
        <v>10929</v>
      </c>
      <c r="K373" s="26">
        <v>-2107</v>
      </c>
      <c r="L373" s="42">
        <f>(K373/'Tabela 8.1'!E373)*100</f>
        <v>-3.5385002938953733</v>
      </c>
      <c r="M373" s="25"/>
    </row>
    <row r="374" spans="1:13" s="7" customFormat="1" ht="18" customHeight="1">
      <c r="A374" s="25"/>
      <c r="B374" s="78" t="s">
        <v>47</v>
      </c>
      <c r="C374" s="78">
        <v>431695</v>
      </c>
      <c r="D374" s="79" t="s">
        <v>413</v>
      </c>
      <c r="E374" s="26">
        <v>15</v>
      </c>
      <c r="F374" s="26">
        <v>30</v>
      </c>
      <c r="G374" s="26">
        <v>-15</v>
      </c>
      <c r="H374" s="42">
        <f>(G374/'Tabela 8.1'!U374)*100</f>
        <v>-0.9041591320072333</v>
      </c>
      <c r="I374" s="26">
        <v>210</v>
      </c>
      <c r="J374" s="26">
        <v>340</v>
      </c>
      <c r="K374" s="26">
        <v>-130</v>
      </c>
      <c r="L374" s="42">
        <f>(K374/'Tabela 8.1'!E374)*100</f>
        <v>-7.3280721533258166</v>
      </c>
      <c r="M374" s="25"/>
    </row>
    <row r="375" spans="1:13" s="7" customFormat="1" ht="18" customHeight="1">
      <c r="A375" s="25"/>
      <c r="B375" s="78" t="s">
        <v>47</v>
      </c>
      <c r="C375" s="78">
        <v>431697</v>
      </c>
      <c r="D375" s="79" t="s">
        <v>414</v>
      </c>
      <c r="E375" s="26">
        <v>8</v>
      </c>
      <c r="F375" s="26">
        <v>14</v>
      </c>
      <c r="G375" s="26">
        <v>-6</v>
      </c>
      <c r="H375" s="42">
        <f>(G375/'Tabela 8.1'!U375)*100</f>
        <v>-1.7045454545454544</v>
      </c>
      <c r="I375" s="26">
        <v>37</v>
      </c>
      <c r="J375" s="26">
        <v>39</v>
      </c>
      <c r="K375" s="26">
        <v>-2</v>
      </c>
      <c r="L375" s="42">
        <f>(K375/'Tabela 8.1'!E375)*100</f>
        <v>-0.57471264367816088</v>
      </c>
      <c r="M375" s="25"/>
    </row>
    <row r="376" spans="1:13" s="7" customFormat="1" ht="18" customHeight="1">
      <c r="A376" s="25"/>
      <c r="B376" s="78" t="s">
        <v>47</v>
      </c>
      <c r="C376" s="78">
        <v>431700</v>
      </c>
      <c r="D376" s="79" t="s">
        <v>415</v>
      </c>
      <c r="E376" s="26">
        <v>1</v>
      </c>
      <c r="F376" s="26">
        <v>12</v>
      </c>
      <c r="G376" s="26">
        <v>-11</v>
      </c>
      <c r="H376" s="42">
        <f>(G376/'Tabela 8.1'!U376)*100</f>
        <v>-3.4375000000000004</v>
      </c>
      <c r="I376" s="26">
        <v>39</v>
      </c>
      <c r="J376" s="26">
        <v>39</v>
      </c>
      <c r="K376" s="26">
        <v>0</v>
      </c>
      <c r="L376" s="42">
        <f>(K376/'Tabela 8.1'!E376)*100</f>
        <v>0</v>
      </c>
      <c r="M376" s="25"/>
    </row>
    <row r="377" spans="1:13" s="7" customFormat="1" ht="18" customHeight="1">
      <c r="A377" s="25"/>
      <c r="B377" s="78" t="s">
        <v>47</v>
      </c>
      <c r="C377" s="78">
        <v>431710</v>
      </c>
      <c r="D377" s="79" t="s">
        <v>416</v>
      </c>
      <c r="E377" s="26">
        <v>155</v>
      </c>
      <c r="F377" s="26">
        <v>272</v>
      </c>
      <c r="G377" s="26">
        <v>-117</v>
      </c>
      <c r="H377" s="42">
        <f>(G377/'Tabela 8.1'!U377)*100</f>
        <v>-1.0319280296348563</v>
      </c>
      <c r="I377" s="26">
        <v>1435</v>
      </c>
      <c r="J377" s="26">
        <v>1919</v>
      </c>
      <c r="K377" s="26">
        <v>-484</v>
      </c>
      <c r="L377" s="42">
        <f>(K377/'Tabela 8.1'!E377)*100</f>
        <v>-4.1349850491243059</v>
      </c>
      <c r="M377" s="25"/>
    </row>
    <row r="378" spans="1:13" s="7" customFormat="1" ht="18" customHeight="1">
      <c r="A378" s="25"/>
      <c r="B378" s="78" t="s">
        <v>47</v>
      </c>
      <c r="C378" s="78">
        <v>431720</v>
      </c>
      <c r="D378" s="79" t="s">
        <v>417</v>
      </c>
      <c r="E378" s="26">
        <v>419</v>
      </c>
      <c r="F378" s="26">
        <v>463</v>
      </c>
      <c r="G378" s="26">
        <v>-44</v>
      </c>
      <c r="H378" s="42">
        <f>(G378/'Tabela 8.1'!U378)*100</f>
        <v>-0.23879300987734725</v>
      </c>
      <c r="I378" s="26">
        <v>3069</v>
      </c>
      <c r="J378" s="26">
        <v>3406</v>
      </c>
      <c r="K378" s="26">
        <v>-337</v>
      </c>
      <c r="L378" s="42">
        <f>(K378/'Tabela 8.1'!E378)*100</f>
        <v>-1.8003098456114111</v>
      </c>
      <c r="M378" s="25"/>
    </row>
    <row r="379" spans="1:13" s="7" customFormat="1" ht="18" customHeight="1">
      <c r="A379" s="25"/>
      <c r="B379" s="78" t="s">
        <v>47</v>
      </c>
      <c r="C379" s="78">
        <v>431725</v>
      </c>
      <c r="D379" s="79" t="s">
        <v>418</v>
      </c>
      <c r="E379" s="26">
        <v>0</v>
      </c>
      <c r="F379" s="26">
        <v>2</v>
      </c>
      <c r="G379" s="26">
        <v>-2</v>
      </c>
      <c r="H379" s="42">
        <f>(G379/'Tabela 8.1'!U379)*100</f>
        <v>-2</v>
      </c>
      <c r="I379" s="26">
        <v>10</v>
      </c>
      <c r="J379" s="26">
        <v>8</v>
      </c>
      <c r="K379" s="26">
        <v>2</v>
      </c>
      <c r="L379" s="42">
        <f>(K379/'Tabela 8.1'!E379)*100</f>
        <v>2.083333333333333</v>
      </c>
      <c r="M379" s="25"/>
    </row>
    <row r="380" spans="1:13" s="7" customFormat="1" ht="18" customHeight="1">
      <c r="A380" s="25"/>
      <c r="B380" s="78" t="s">
        <v>47</v>
      </c>
      <c r="C380" s="78">
        <v>431730</v>
      </c>
      <c r="D380" s="79" t="s">
        <v>419</v>
      </c>
      <c r="E380" s="26">
        <v>66</v>
      </c>
      <c r="F380" s="26">
        <v>141</v>
      </c>
      <c r="G380" s="26">
        <v>-75</v>
      </c>
      <c r="H380" s="42">
        <f>(G380/'Tabela 8.1'!U380)*100</f>
        <v>-1.5527950310559007</v>
      </c>
      <c r="I380" s="26">
        <v>650</v>
      </c>
      <c r="J380" s="26">
        <v>739</v>
      </c>
      <c r="K380" s="26">
        <v>-89</v>
      </c>
      <c r="L380" s="42">
        <f>(K380/'Tabela 8.1'!E380)*100</f>
        <v>-1.8373245251857968</v>
      </c>
      <c r="M380" s="25"/>
    </row>
    <row r="381" spans="1:13" s="7" customFormat="1" ht="18" customHeight="1">
      <c r="A381" s="25"/>
      <c r="B381" s="78" t="s">
        <v>47</v>
      </c>
      <c r="C381" s="78">
        <v>431740</v>
      </c>
      <c r="D381" s="79" t="s">
        <v>420</v>
      </c>
      <c r="E381" s="26">
        <v>74</v>
      </c>
      <c r="F381" s="26">
        <v>157</v>
      </c>
      <c r="G381" s="26">
        <v>-83</v>
      </c>
      <c r="H381" s="42">
        <f>(G381/'Tabela 8.1'!U381)*100</f>
        <v>-1.1882605583392984</v>
      </c>
      <c r="I381" s="26">
        <v>705</v>
      </c>
      <c r="J381" s="26">
        <v>925</v>
      </c>
      <c r="K381" s="26">
        <v>-220</v>
      </c>
      <c r="L381" s="42">
        <f>(K381/'Tabela 8.1'!E381)*100</f>
        <v>-3.0890199382196011</v>
      </c>
      <c r="M381" s="25"/>
    </row>
    <row r="382" spans="1:13" s="7" customFormat="1" ht="18" customHeight="1">
      <c r="A382" s="25"/>
      <c r="B382" s="78" t="s">
        <v>47</v>
      </c>
      <c r="C382" s="78">
        <v>431750</v>
      </c>
      <c r="D382" s="79" t="s">
        <v>421</v>
      </c>
      <c r="E382" s="26">
        <v>436</v>
      </c>
      <c r="F382" s="26">
        <v>479</v>
      </c>
      <c r="G382" s="26">
        <v>-43</v>
      </c>
      <c r="H382" s="42">
        <f>(G382/'Tabela 8.1'!U382)*100</f>
        <v>-0.23223158349535536</v>
      </c>
      <c r="I382" s="26">
        <v>2501</v>
      </c>
      <c r="J382" s="26">
        <v>2938</v>
      </c>
      <c r="K382" s="26">
        <v>-437</v>
      </c>
      <c r="L382" s="42">
        <f>(K382/'Tabela 8.1'!E382)*100</f>
        <v>-2.310946589106293</v>
      </c>
      <c r="M382" s="25"/>
    </row>
    <row r="383" spans="1:13" s="7" customFormat="1" ht="18" customHeight="1">
      <c r="A383" s="25"/>
      <c r="B383" s="78" t="s">
        <v>47</v>
      </c>
      <c r="C383" s="78">
        <v>431755</v>
      </c>
      <c r="D383" s="79" t="s">
        <v>422</v>
      </c>
      <c r="E383" s="26">
        <v>1</v>
      </c>
      <c r="F383" s="26">
        <v>9</v>
      </c>
      <c r="G383" s="26">
        <v>-8</v>
      </c>
      <c r="H383" s="42">
        <f>(G383/'Tabela 8.1'!U383)*100</f>
        <v>-3.7914691943127963</v>
      </c>
      <c r="I383" s="26">
        <v>12</v>
      </c>
      <c r="J383" s="26">
        <v>17</v>
      </c>
      <c r="K383" s="26">
        <v>-5</v>
      </c>
      <c r="L383" s="42">
        <f>(K383/'Tabela 8.1'!E383)*100</f>
        <v>-2.4038461538461542</v>
      </c>
      <c r="M383" s="25"/>
    </row>
    <row r="384" spans="1:13" s="7" customFormat="1" ht="18" customHeight="1">
      <c r="A384" s="25"/>
      <c r="B384" s="78" t="s">
        <v>47</v>
      </c>
      <c r="C384" s="78">
        <v>431760</v>
      </c>
      <c r="D384" s="79" t="s">
        <v>423</v>
      </c>
      <c r="E384" s="26">
        <v>101</v>
      </c>
      <c r="F384" s="26">
        <v>734</v>
      </c>
      <c r="G384" s="26">
        <v>-633</v>
      </c>
      <c r="H384" s="42">
        <f>(G384/'Tabela 8.1'!U384)*100</f>
        <v>-7.2144973786186464</v>
      </c>
      <c r="I384" s="26">
        <v>1374</v>
      </c>
      <c r="J384" s="26">
        <v>2405</v>
      </c>
      <c r="K384" s="26">
        <v>-1031</v>
      </c>
      <c r="L384" s="42">
        <f>(K384/'Tabela 8.1'!E384)*100</f>
        <v>-11.240732664631487</v>
      </c>
      <c r="M384" s="25"/>
    </row>
    <row r="385" spans="1:13" s="7" customFormat="1" ht="18" customHeight="1">
      <c r="A385" s="25"/>
      <c r="B385" s="78" t="s">
        <v>47</v>
      </c>
      <c r="C385" s="78">
        <v>431770</v>
      </c>
      <c r="D385" s="79" t="s">
        <v>424</v>
      </c>
      <c r="E385" s="26">
        <v>15</v>
      </c>
      <c r="F385" s="26">
        <v>27</v>
      </c>
      <c r="G385" s="26">
        <v>-12</v>
      </c>
      <c r="H385" s="42">
        <f>(G385/'Tabela 8.1'!U385)*100</f>
        <v>-1.2987012987012987</v>
      </c>
      <c r="I385" s="26">
        <v>120</v>
      </c>
      <c r="J385" s="26">
        <v>98</v>
      </c>
      <c r="K385" s="26">
        <v>22</v>
      </c>
      <c r="L385" s="42">
        <f>(K385/'Tabela 8.1'!E385)*100</f>
        <v>2.4719101123595504</v>
      </c>
      <c r="M385" s="25"/>
    </row>
    <row r="386" spans="1:13" s="7" customFormat="1" ht="18" customHeight="1">
      <c r="A386" s="25"/>
      <c r="B386" s="78" t="s">
        <v>47</v>
      </c>
      <c r="C386" s="78">
        <v>431775</v>
      </c>
      <c r="D386" s="79" t="s">
        <v>425</v>
      </c>
      <c r="E386" s="26">
        <v>2</v>
      </c>
      <c r="F386" s="26">
        <v>7</v>
      </c>
      <c r="G386" s="26">
        <v>-5</v>
      </c>
      <c r="H386" s="42">
        <f>(G386/'Tabela 8.1'!U386)*100</f>
        <v>-3.1446540880503147</v>
      </c>
      <c r="I386" s="26">
        <v>38</v>
      </c>
      <c r="J386" s="26">
        <v>34</v>
      </c>
      <c r="K386" s="26">
        <v>4</v>
      </c>
      <c r="L386" s="42">
        <f>(K386/'Tabela 8.1'!E386)*100</f>
        <v>2.666666666666667</v>
      </c>
      <c r="M386" s="25"/>
    </row>
    <row r="387" spans="1:13" s="7" customFormat="1" ht="18" customHeight="1">
      <c r="A387" s="25"/>
      <c r="B387" s="78" t="s">
        <v>47</v>
      </c>
      <c r="C387" s="78">
        <v>431780</v>
      </c>
      <c r="D387" s="79" t="s">
        <v>426</v>
      </c>
      <c r="E387" s="26">
        <v>46</v>
      </c>
      <c r="F387" s="26">
        <v>36</v>
      </c>
      <c r="G387" s="26">
        <v>10</v>
      </c>
      <c r="H387" s="42">
        <f>(G387/'Tabela 8.1'!U387)*100</f>
        <v>0.42826552462526768</v>
      </c>
      <c r="I387" s="26">
        <v>319</v>
      </c>
      <c r="J387" s="26">
        <v>290</v>
      </c>
      <c r="K387" s="26">
        <v>29</v>
      </c>
      <c r="L387" s="42">
        <f>(K387/'Tabela 8.1'!E387)*100</f>
        <v>1.2521588946459412</v>
      </c>
      <c r="M387" s="25"/>
    </row>
    <row r="388" spans="1:13" s="7" customFormat="1" ht="18" customHeight="1">
      <c r="A388" s="25"/>
      <c r="B388" s="78" t="s">
        <v>47</v>
      </c>
      <c r="C388" s="78">
        <v>431790</v>
      </c>
      <c r="D388" s="79" t="s">
        <v>427</v>
      </c>
      <c r="E388" s="26">
        <v>21</v>
      </c>
      <c r="F388" s="26">
        <v>50</v>
      </c>
      <c r="G388" s="26">
        <v>-29</v>
      </c>
      <c r="H388" s="42">
        <f>(G388/'Tabela 8.1'!U388)*100</f>
        <v>-0.99827882960413095</v>
      </c>
      <c r="I388" s="26">
        <v>288</v>
      </c>
      <c r="J388" s="26">
        <v>398</v>
      </c>
      <c r="K388" s="26">
        <v>-110</v>
      </c>
      <c r="L388" s="42">
        <f>(K388/'Tabela 8.1'!E388)*100</f>
        <v>-3.6838580040187545</v>
      </c>
      <c r="M388" s="25"/>
    </row>
    <row r="389" spans="1:13" s="7" customFormat="1" ht="18" customHeight="1">
      <c r="A389" s="25"/>
      <c r="B389" s="78" t="s">
        <v>47</v>
      </c>
      <c r="C389" s="78">
        <v>431795</v>
      </c>
      <c r="D389" s="79" t="s">
        <v>428</v>
      </c>
      <c r="E389" s="26">
        <v>2</v>
      </c>
      <c r="F389" s="26">
        <v>3</v>
      </c>
      <c r="G389" s="26">
        <v>-1</v>
      </c>
      <c r="H389" s="42">
        <f>(G389/'Tabela 8.1'!U389)*100</f>
        <v>-0.75757575757575757</v>
      </c>
      <c r="I389" s="26">
        <v>50</v>
      </c>
      <c r="J389" s="26">
        <v>17</v>
      </c>
      <c r="K389" s="26">
        <v>33</v>
      </c>
      <c r="L389" s="42">
        <f>(K389/'Tabela 8.1'!E389)*100</f>
        <v>33.673469387755098</v>
      </c>
      <c r="M389" s="25"/>
    </row>
    <row r="390" spans="1:13" s="7" customFormat="1" ht="18" customHeight="1">
      <c r="A390" s="25"/>
      <c r="B390" s="78" t="s">
        <v>47</v>
      </c>
      <c r="C390" s="78">
        <v>431800</v>
      </c>
      <c r="D390" s="79" t="s">
        <v>429</v>
      </c>
      <c r="E390" s="26">
        <v>108</v>
      </c>
      <c r="F390" s="26">
        <v>378</v>
      </c>
      <c r="G390" s="26">
        <v>-270</v>
      </c>
      <c r="H390" s="42">
        <f>(G390/'Tabela 8.1'!U390)*100</f>
        <v>-2.8180774449431163</v>
      </c>
      <c r="I390" s="26">
        <v>1280</v>
      </c>
      <c r="J390" s="26">
        <v>1335</v>
      </c>
      <c r="K390" s="26">
        <v>-55</v>
      </c>
      <c r="L390" s="42">
        <f>(K390/'Tabela 8.1'!E390)*100</f>
        <v>-0.58723040785821057</v>
      </c>
      <c r="M390" s="25"/>
    </row>
    <row r="391" spans="1:13" s="7" customFormat="1" ht="18" customHeight="1">
      <c r="A391" s="25"/>
      <c r="B391" s="78" t="s">
        <v>47</v>
      </c>
      <c r="C391" s="78">
        <v>431805</v>
      </c>
      <c r="D391" s="79" t="s">
        <v>430</v>
      </c>
      <c r="E391" s="26">
        <v>16</v>
      </c>
      <c r="F391" s="26">
        <v>21</v>
      </c>
      <c r="G391" s="26">
        <v>-5</v>
      </c>
      <c r="H391" s="42">
        <f>(G391/'Tabela 8.1'!U391)*100</f>
        <v>-1.0940919037199124</v>
      </c>
      <c r="I391" s="26">
        <v>100</v>
      </c>
      <c r="J391" s="26">
        <v>85</v>
      </c>
      <c r="K391" s="26">
        <v>15</v>
      </c>
      <c r="L391" s="42">
        <f>(K391/'Tabela 8.1'!E391)*100</f>
        <v>3.4324942791762014</v>
      </c>
      <c r="M391" s="25"/>
    </row>
    <row r="392" spans="1:13" s="7" customFormat="1" ht="18" customHeight="1">
      <c r="A392" s="25"/>
      <c r="B392" s="78" t="s">
        <v>47</v>
      </c>
      <c r="C392" s="78">
        <v>431810</v>
      </c>
      <c r="D392" s="79" t="s">
        <v>431</v>
      </c>
      <c r="E392" s="26">
        <v>12</v>
      </c>
      <c r="F392" s="26">
        <v>12</v>
      </c>
      <c r="G392" s="26">
        <v>0</v>
      </c>
      <c r="H392" s="42">
        <f>(G392/'Tabela 8.1'!U392)*100</f>
        <v>0</v>
      </c>
      <c r="I392" s="26">
        <v>92</v>
      </c>
      <c r="J392" s="26">
        <v>85</v>
      </c>
      <c r="K392" s="26">
        <v>7</v>
      </c>
      <c r="L392" s="42">
        <f>(K392/'Tabela 8.1'!E392)*100</f>
        <v>0.55248618784530379</v>
      </c>
      <c r="M392" s="25"/>
    </row>
    <row r="393" spans="1:13" s="7" customFormat="1" ht="18" customHeight="1">
      <c r="A393" s="25"/>
      <c r="B393" s="78" t="s">
        <v>47</v>
      </c>
      <c r="C393" s="78">
        <v>431820</v>
      </c>
      <c r="D393" s="79" t="s">
        <v>432</v>
      </c>
      <c r="E393" s="26">
        <v>112</v>
      </c>
      <c r="F393" s="26">
        <v>179</v>
      </c>
      <c r="G393" s="26">
        <v>-67</v>
      </c>
      <c r="H393" s="42">
        <f>(G393/'Tabela 8.1'!U393)*100</f>
        <v>-1.7416168442942555</v>
      </c>
      <c r="I393" s="26">
        <v>921</v>
      </c>
      <c r="J393" s="26">
        <v>949</v>
      </c>
      <c r="K393" s="26">
        <v>-28</v>
      </c>
      <c r="L393" s="42">
        <f>(K393/'Tabela 8.1'!E393)*100</f>
        <v>-0.73529411764705876</v>
      </c>
      <c r="M393" s="25"/>
    </row>
    <row r="394" spans="1:13" s="7" customFormat="1" ht="18" customHeight="1">
      <c r="A394" s="25"/>
      <c r="B394" s="78" t="s">
        <v>47</v>
      </c>
      <c r="C394" s="78">
        <v>431830</v>
      </c>
      <c r="D394" s="79" t="s">
        <v>433</v>
      </c>
      <c r="E394" s="26">
        <v>105</v>
      </c>
      <c r="F394" s="26">
        <v>166</v>
      </c>
      <c r="G394" s="26">
        <v>-61</v>
      </c>
      <c r="H394" s="42">
        <f>(G394/'Tabela 8.1'!U394)*100</f>
        <v>-0.78275375336840747</v>
      </c>
      <c r="I394" s="26">
        <v>842</v>
      </c>
      <c r="J394" s="26">
        <v>868</v>
      </c>
      <c r="K394" s="26">
        <v>-26</v>
      </c>
      <c r="L394" s="42">
        <f>(K394/'Tabela 8.1'!E394)*100</f>
        <v>-0.33513792214488269</v>
      </c>
      <c r="M394" s="25"/>
    </row>
    <row r="395" spans="1:13" s="7" customFormat="1" ht="18" customHeight="1">
      <c r="A395" s="25"/>
      <c r="B395" s="78" t="s">
        <v>47</v>
      </c>
      <c r="C395" s="78">
        <v>431840</v>
      </c>
      <c r="D395" s="79" t="s">
        <v>434</v>
      </c>
      <c r="E395" s="26">
        <v>17</v>
      </c>
      <c r="F395" s="26">
        <v>39</v>
      </c>
      <c r="G395" s="26">
        <v>-22</v>
      </c>
      <c r="H395" s="42">
        <f>(G395/'Tabela 8.1'!U395)*100</f>
        <v>-0.82335329341317376</v>
      </c>
      <c r="I395" s="26">
        <v>227</v>
      </c>
      <c r="J395" s="26">
        <v>355</v>
      </c>
      <c r="K395" s="26">
        <v>-128</v>
      </c>
      <c r="L395" s="42">
        <f>(K395/'Tabela 8.1'!E395)*100</f>
        <v>-4.6076313894888408</v>
      </c>
      <c r="M395" s="25"/>
    </row>
    <row r="396" spans="1:13" s="7" customFormat="1" ht="18" customHeight="1">
      <c r="A396" s="25"/>
      <c r="B396" s="78" t="s">
        <v>47</v>
      </c>
      <c r="C396" s="78">
        <v>431842</v>
      </c>
      <c r="D396" s="79" t="s">
        <v>435</v>
      </c>
      <c r="E396" s="26">
        <v>3</v>
      </c>
      <c r="F396" s="26">
        <v>1</v>
      </c>
      <c r="G396" s="26">
        <v>2</v>
      </c>
      <c r="H396" s="42">
        <f>(G396/'Tabela 8.1'!U396)*100</f>
        <v>0.52083333333333326</v>
      </c>
      <c r="I396" s="26">
        <v>32</v>
      </c>
      <c r="J396" s="26">
        <v>21</v>
      </c>
      <c r="K396" s="26">
        <v>11</v>
      </c>
      <c r="L396" s="42">
        <f>(K396/'Tabela 8.1'!E396)*100</f>
        <v>2.9333333333333331</v>
      </c>
      <c r="M396" s="25"/>
    </row>
    <row r="397" spans="1:13" s="7" customFormat="1" ht="18" customHeight="1">
      <c r="A397" s="25"/>
      <c r="B397" s="78" t="s">
        <v>47</v>
      </c>
      <c r="C397" s="78">
        <v>431843</v>
      </c>
      <c r="D397" s="79" t="s">
        <v>436</v>
      </c>
      <c r="E397" s="26">
        <v>8</v>
      </c>
      <c r="F397" s="26">
        <v>6</v>
      </c>
      <c r="G397" s="26">
        <v>2</v>
      </c>
      <c r="H397" s="42">
        <f>(G397/'Tabela 8.1'!U397)*100</f>
        <v>0.44943820224719105</v>
      </c>
      <c r="I397" s="26">
        <v>73</v>
      </c>
      <c r="J397" s="26">
        <v>67</v>
      </c>
      <c r="K397" s="26">
        <v>6</v>
      </c>
      <c r="L397" s="42">
        <f>(K397/'Tabela 8.1'!E397)*100</f>
        <v>1.3605442176870748</v>
      </c>
      <c r="M397" s="25"/>
    </row>
    <row r="398" spans="1:13" s="7" customFormat="1" ht="18" customHeight="1">
      <c r="A398" s="25"/>
      <c r="B398" s="78" t="s">
        <v>47</v>
      </c>
      <c r="C398" s="78">
        <v>431844</v>
      </c>
      <c r="D398" s="79" t="s">
        <v>437</v>
      </c>
      <c r="E398" s="26">
        <v>4</v>
      </c>
      <c r="F398" s="26">
        <v>4</v>
      </c>
      <c r="G398" s="26">
        <v>0</v>
      </c>
      <c r="H398" s="42">
        <f>(G398/'Tabela 8.1'!U398)*100</f>
        <v>0</v>
      </c>
      <c r="I398" s="26">
        <v>42</v>
      </c>
      <c r="J398" s="26">
        <v>82</v>
      </c>
      <c r="K398" s="26">
        <v>-40</v>
      </c>
      <c r="L398" s="42">
        <f>(K398/'Tabela 8.1'!E398)*100</f>
        <v>-10.416666666666668</v>
      </c>
      <c r="M398" s="25"/>
    </row>
    <row r="399" spans="1:13" s="7" customFormat="1" ht="18" customHeight="1">
      <c r="A399" s="25"/>
      <c r="B399" s="78" t="s">
        <v>47</v>
      </c>
      <c r="C399" s="78">
        <v>431845</v>
      </c>
      <c r="D399" s="79" t="s">
        <v>438</v>
      </c>
      <c r="E399" s="26">
        <v>1</v>
      </c>
      <c r="F399" s="26">
        <v>4</v>
      </c>
      <c r="G399" s="26">
        <v>-3</v>
      </c>
      <c r="H399" s="42">
        <f>(G399/'Tabela 8.1'!U399)*100</f>
        <v>-3.7037037037037033</v>
      </c>
      <c r="I399" s="26">
        <v>16</v>
      </c>
      <c r="J399" s="26">
        <v>12</v>
      </c>
      <c r="K399" s="26">
        <v>4</v>
      </c>
      <c r="L399" s="42">
        <f>(K399/'Tabela 8.1'!E399)*100</f>
        <v>5.4054054054054053</v>
      </c>
      <c r="M399" s="25"/>
    </row>
    <row r="400" spans="1:13" s="7" customFormat="1" ht="18" customHeight="1">
      <c r="A400" s="25"/>
      <c r="B400" s="78" t="s">
        <v>47</v>
      </c>
      <c r="C400" s="78">
        <v>431846</v>
      </c>
      <c r="D400" s="79" t="s">
        <v>439</v>
      </c>
      <c r="E400" s="26">
        <v>2</v>
      </c>
      <c r="F400" s="26">
        <v>7</v>
      </c>
      <c r="G400" s="26">
        <v>-5</v>
      </c>
      <c r="H400" s="42">
        <f>(G400/'Tabela 8.1'!U400)*100</f>
        <v>-2.7472527472527473</v>
      </c>
      <c r="I400" s="26">
        <v>16</v>
      </c>
      <c r="J400" s="26">
        <v>29</v>
      </c>
      <c r="K400" s="26">
        <v>-13</v>
      </c>
      <c r="L400" s="42">
        <f>(K400/'Tabela 8.1'!E400)*100</f>
        <v>-6.8421052631578956</v>
      </c>
      <c r="M400" s="25"/>
    </row>
    <row r="401" spans="1:13" s="7" customFormat="1" ht="18" customHeight="1">
      <c r="A401" s="25"/>
      <c r="B401" s="78" t="s">
        <v>47</v>
      </c>
      <c r="C401" s="78">
        <v>431848</v>
      </c>
      <c r="D401" s="79" t="s">
        <v>440</v>
      </c>
      <c r="E401" s="26">
        <v>1</v>
      </c>
      <c r="F401" s="26">
        <v>46</v>
      </c>
      <c r="G401" s="26">
        <v>-45</v>
      </c>
      <c r="H401" s="42">
        <f>(G401/'Tabela 8.1'!U401)*100</f>
        <v>-6.0080106809078773</v>
      </c>
      <c r="I401" s="26">
        <v>140</v>
      </c>
      <c r="J401" s="26">
        <v>194</v>
      </c>
      <c r="K401" s="26">
        <v>-54</v>
      </c>
      <c r="L401" s="42">
        <f>(K401/'Tabela 8.1'!E401)*100</f>
        <v>-7.1240105540897103</v>
      </c>
      <c r="M401" s="25"/>
    </row>
    <row r="402" spans="1:13" s="7" customFormat="1" ht="18" customHeight="1">
      <c r="A402" s="25"/>
      <c r="B402" s="78" t="s">
        <v>47</v>
      </c>
      <c r="C402" s="78">
        <v>431849</v>
      </c>
      <c r="D402" s="79" t="s">
        <v>441</v>
      </c>
      <c r="E402" s="26">
        <v>2</v>
      </c>
      <c r="F402" s="26">
        <v>18</v>
      </c>
      <c r="G402" s="26">
        <v>-16</v>
      </c>
      <c r="H402" s="42">
        <f>(G402/'Tabela 8.1'!U402)*100</f>
        <v>-3.0534351145038165</v>
      </c>
      <c r="I402" s="26">
        <v>98</v>
      </c>
      <c r="J402" s="26">
        <v>70</v>
      </c>
      <c r="K402" s="26">
        <v>28</v>
      </c>
      <c r="L402" s="42">
        <f>(K402/'Tabela 8.1'!E402)*100</f>
        <v>5.833333333333333</v>
      </c>
      <c r="M402" s="25"/>
    </row>
    <row r="403" spans="1:13" s="7" customFormat="1" ht="18" customHeight="1">
      <c r="A403" s="25"/>
      <c r="B403" s="78" t="s">
        <v>47</v>
      </c>
      <c r="C403" s="78">
        <v>431850</v>
      </c>
      <c r="D403" s="79" t="s">
        <v>442</v>
      </c>
      <c r="E403" s="26">
        <v>91</v>
      </c>
      <c r="F403" s="26">
        <v>93</v>
      </c>
      <c r="G403" s="26">
        <v>-2</v>
      </c>
      <c r="H403" s="42">
        <f>(G403/'Tabela 8.1'!U403)*100</f>
        <v>-7.7339520494972933E-2</v>
      </c>
      <c r="I403" s="26">
        <v>463</v>
      </c>
      <c r="J403" s="26">
        <v>1326</v>
      </c>
      <c r="K403" s="26">
        <v>-863</v>
      </c>
      <c r="L403" s="42">
        <f>(K403/'Tabela 8.1'!E403)*100</f>
        <v>-25.036263417464461</v>
      </c>
      <c r="M403" s="25"/>
    </row>
    <row r="404" spans="1:13" s="7" customFormat="1" ht="18" customHeight="1">
      <c r="A404" s="25"/>
      <c r="B404" s="78" t="s">
        <v>47</v>
      </c>
      <c r="C404" s="78">
        <v>431860</v>
      </c>
      <c r="D404" s="79" t="s">
        <v>443</v>
      </c>
      <c r="E404" s="26">
        <v>16</v>
      </c>
      <c r="F404" s="26">
        <v>13</v>
      </c>
      <c r="G404" s="26">
        <v>3</v>
      </c>
      <c r="H404" s="42">
        <f>(G404/'Tabela 8.1'!U404)*100</f>
        <v>0.25817555938037867</v>
      </c>
      <c r="I404" s="26">
        <v>139</v>
      </c>
      <c r="J404" s="26">
        <v>133</v>
      </c>
      <c r="K404" s="26">
        <v>6</v>
      </c>
      <c r="L404" s="42">
        <f>(K404/'Tabela 8.1'!E404)*100</f>
        <v>0.51768766177739423</v>
      </c>
      <c r="M404" s="25"/>
    </row>
    <row r="405" spans="1:13" s="7" customFormat="1" ht="18" customHeight="1">
      <c r="A405" s="25"/>
      <c r="B405" s="78" t="s">
        <v>47</v>
      </c>
      <c r="C405" s="78">
        <v>431861</v>
      </c>
      <c r="D405" s="79" t="s">
        <v>444</v>
      </c>
      <c r="E405" s="26">
        <v>10</v>
      </c>
      <c r="F405" s="26">
        <v>17</v>
      </c>
      <c r="G405" s="26">
        <v>-7</v>
      </c>
      <c r="H405" s="42">
        <f>(G405/'Tabela 8.1'!U405)*100</f>
        <v>-2.5</v>
      </c>
      <c r="I405" s="26">
        <v>68</v>
      </c>
      <c r="J405" s="26">
        <v>50</v>
      </c>
      <c r="K405" s="26">
        <v>18</v>
      </c>
      <c r="L405" s="42">
        <f>(K405/'Tabela 8.1'!E405)*100</f>
        <v>7.0588235294117645</v>
      </c>
      <c r="M405" s="25"/>
    </row>
    <row r="406" spans="1:13" s="7" customFormat="1" ht="18" customHeight="1">
      <c r="A406" s="25"/>
      <c r="B406" s="78" t="s">
        <v>47</v>
      </c>
      <c r="C406" s="78">
        <v>431862</v>
      </c>
      <c r="D406" s="79" t="s">
        <v>445</v>
      </c>
      <c r="E406" s="26">
        <v>11</v>
      </c>
      <c r="F406" s="26">
        <v>95</v>
      </c>
      <c r="G406" s="26">
        <v>-84</v>
      </c>
      <c r="H406" s="42">
        <f>(G406/'Tabela 8.1'!U406)*100</f>
        <v>-12.593703148425787</v>
      </c>
      <c r="I406" s="26">
        <v>295</v>
      </c>
      <c r="J406" s="26">
        <v>257</v>
      </c>
      <c r="K406" s="26">
        <v>38</v>
      </c>
      <c r="L406" s="42">
        <f>(K406/'Tabela 8.1'!E406)*100</f>
        <v>6.9724770642201843</v>
      </c>
      <c r="M406" s="25"/>
    </row>
    <row r="407" spans="1:13" s="7" customFormat="1" ht="18" customHeight="1">
      <c r="A407" s="25"/>
      <c r="B407" s="78" t="s">
        <v>47</v>
      </c>
      <c r="C407" s="78">
        <v>431870</v>
      </c>
      <c r="D407" s="79" t="s">
        <v>446</v>
      </c>
      <c r="E407" s="26">
        <v>1043</v>
      </c>
      <c r="F407" s="26">
        <v>1473</v>
      </c>
      <c r="G407" s="26">
        <v>-430</v>
      </c>
      <c r="H407" s="42">
        <f>(G407/'Tabela 8.1'!U407)*100</f>
        <v>-0.82965135348935926</v>
      </c>
      <c r="I407" s="26">
        <v>7753</v>
      </c>
      <c r="J407" s="26">
        <v>9513</v>
      </c>
      <c r="K407" s="26">
        <v>-1760</v>
      </c>
      <c r="L407" s="42">
        <f>(K407/'Tabela 8.1'!E407)*100</f>
        <v>-3.3108222502304407</v>
      </c>
      <c r="M407" s="25"/>
    </row>
    <row r="408" spans="1:13" s="7" customFormat="1" ht="18" customHeight="1">
      <c r="A408" s="25"/>
      <c r="B408" s="78" t="s">
        <v>47</v>
      </c>
      <c r="C408" s="78">
        <v>431880</v>
      </c>
      <c r="D408" s="79" t="s">
        <v>447</v>
      </c>
      <c r="E408" s="26">
        <v>33</v>
      </c>
      <c r="F408" s="26">
        <v>98</v>
      </c>
      <c r="G408" s="26">
        <v>-65</v>
      </c>
      <c r="H408" s="42">
        <f>(G408/'Tabela 8.1'!U408)*100</f>
        <v>-1.4192139737991267</v>
      </c>
      <c r="I408" s="26">
        <v>330</v>
      </c>
      <c r="J408" s="26">
        <v>505</v>
      </c>
      <c r="K408" s="26">
        <v>-175</v>
      </c>
      <c r="L408" s="42">
        <f>(K408/'Tabela 8.1'!E408)*100</f>
        <v>-3.7313432835820892</v>
      </c>
      <c r="M408" s="25"/>
    </row>
    <row r="409" spans="1:13" s="7" customFormat="1" ht="18" customHeight="1">
      <c r="A409" s="25"/>
      <c r="B409" s="78" t="s">
        <v>47</v>
      </c>
      <c r="C409" s="78">
        <v>431890</v>
      </c>
      <c r="D409" s="79" t="s">
        <v>448</v>
      </c>
      <c r="E409" s="26">
        <v>84</v>
      </c>
      <c r="F409" s="26">
        <v>139</v>
      </c>
      <c r="G409" s="26">
        <v>-55</v>
      </c>
      <c r="H409" s="42">
        <f>(G409/'Tabela 8.1'!U409)*100</f>
        <v>-0.99313831708197908</v>
      </c>
      <c r="I409" s="26">
        <v>756</v>
      </c>
      <c r="J409" s="26">
        <v>851</v>
      </c>
      <c r="K409" s="26">
        <v>-95</v>
      </c>
      <c r="L409" s="42">
        <f>(K409/'Tabela 8.1'!E409)*100</f>
        <v>-1.7031193976335604</v>
      </c>
      <c r="M409" s="25"/>
    </row>
    <row r="410" spans="1:13" s="7" customFormat="1" ht="18" customHeight="1">
      <c r="A410" s="25"/>
      <c r="B410" s="78" t="s">
        <v>47</v>
      </c>
      <c r="C410" s="78">
        <v>431900</v>
      </c>
      <c r="D410" s="79" t="s">
        <v>449</v>
      </c>
      <c r="E410" s="26">
        <v>56</v>
      </c>
      <c r="F410" s="26">
        <v>174</v>
      </c>
      <c r="G410" s="26">
        <v>-118</v>
      </c>
      <c r="H410" s="42">
        <f>(G410/'Tabela 8.1'!U410)*100</f>
        <v>-1.8371477502724585</v>
      </c>
      <c r="I410" s="26">
        <v>962</v>
      </c>
      <c r="J410" s="26">
        <v>1137</v>
      </c>
      <c r="K410" s="26">
        <v>-175</v>
      </c>
      <c r="L410" s="42">
        <f>(K410/'Tabela 8.1'!E410)*100</f>
        <v>-2.7006172839506171</v>
      </c>
      <c r="M410" s="25"/>
    </row>
    <row r="411" spans="1:13" s="7" customFormat="1" ht="18" customHeight="1">
      <c r="A411" s="25"/>
      <c r="B411" s="78" t="s">
        <v>47</v>
      </c>
      <c r="C411" s="78">
        <v>431910</v>
      </c>
      <c r="D411" s="79" t="s">
        <v>450</v>
      </c>
      <c r="E411" s="26">
        <v>13</v>
      </c>
      <c r="F411" s="26">
        <v>12</v>
      </c>
      <c r="G411" s="26">
        <v>1</v>
      </c>
      <c r="H411" s="42">
        <f>(G411/'Tabela 8.1'!U411)*100</f>
        <v>0.11481056257175661</v>
      </c>
      <c r="I411" s="26">
        <v>90</v>
      </c>
      <c r="J411" s="26">
        <v>122</v>
      </c>
      <c r="K411" s="26">
        <v>-32</v>
      </c>
      <c r="L411" s="42">
        <f>(K411/'Tabela 8.1'!E411)*100</f>
        <v>-3.5398230088495577</v>
      </c>
      <c r="M411" s="25"/>
    </row>
    <row r="412" spans="1:13" s="7" customFormat="1" ht="18" customHeight="1">
      <c r="A412" s="25"/>
      <c r="B412" s="78" t="s">
        <v>47</v>
      </c>
      <c r="C412" s="78">
        <v>431912</v>
      </c>
      <c r="D412" s="79" t="s">
        <v>451</v>
      </c>
      <c r="E412" s="26">
        <v>9</v>
      </c>
      <c r="F412" s="26">
        <v>7</v>
      </c>
      <c r="G412" s="26">
        <v>2</v>
      </c>
      <c r="H412" s="42">
        <f>(G412/'Tabela 8.1'!U412)*100</f>
        <v>1.2903225806451613</v>
      </c>
      <c r="I412" s="26">
        <v>61</v>
      </c>
      <c r="J412" s="26">
        <v>41</v>
      </c>
      <c r="K412" s="26">
        <v>20</v>
      </c>
      <c r="L412" s="42">
        <f>(K412/'Tabela 8.1'!E412)*100</f>
        <v>14.5985401459854</v>
      </c>
      <c r="M412" s="25"/>
    </row>
    <row r="413" spans="1:13" s="7" customFormat="1" ht="18" customHeight="1">
      <c r="A413" s="25"/>
      <c r="B413" s="78" t="s">
        <v>47</v>
      </c>
      <c r="C413" s="78">
        <v>431915</v>
      </c>
      <c r="D413" s="79" t="s">
        <v>452</v>
      </c>
      <c r="E413" s="26">
        <v>8</v>
      </c>
      <c r="F413" s="26">
        <v>19</v>
      </c>
      <c r="G413" s="26">
        <v>-11</v>
      </c>
      <c r="H413" s="42">
        <f>(G413/'Tabela 8.1'!U413)*100</f>
        <v>-1.1615628299894403</v>
      </c>
      <c r="I413" s="26">
        <v>94</v>
      </c>
      <c r="J413" s="26">
        <v>114</v>
      </c>
      <c r="K413" s="26">
        <v>-20</v>
      </c>
      <c r="L413" s="42">
        <f>(K413/'Tabela 8.1'!E413)*100</f>
        <v>-2.0920502092050208</v>
      </c>
      <c r="M413" s="25"/>
    </row>
    <row r="414" spans="1:13" s="7" customFormat="1" ht="18" customHeight="1">
      <c r="A414" s="25"/>
      <c r="B414" s="78" t="s">
        <v>47</v>
      </c>
      <c r="C414" s="78">
        <v>431920</v>
      </c>
      <c r="D414" s="79" t="s">
        <v>453</v>
      </c>
      <c r="E414" s="26">
        <v>1</v>
      </c>
      <c r="F414" s="26">
        <v>7</v>
      </c>
      <c r="G414" s="26">
        <v>-6</v>
      </c>
      <c r="H414" s="42">
        <f>(G414/'Tabela 8.1'!U414)*100</f>
        <v>-2.1739130434782608</v>
      </c>
      <c r="I414" s="26">
        <v>19</v>
      </c>
      <c r="J414" s="26">
        <v>24</v>
      </c>
      <c r="K414" s="26">
        <v>-5</v>
      </c>
      <c r="L414" s="42">
        <f>(K414/'Tabela 8.1'!E414)*100</f>
        <v>-1.8181818181818181</v>
      </c>
      <c r="M414" s="25"/>
    </row>
    <row r="415" spans="1:13" s="7" customFormat="1" ht="18" customHeight="1">
      <c r="A415" s="25"/>
      <c r="B415" s="78" t="s">
        <v>47</v>
      </c>
      <c r="C415" s="78">
        <v>431930</v>
      </c>
      <c r="D415" s="79" t="s">
        <v>454</v>
      </c>
      <c r="E415" s="26">
        <v>3</v>
      </c>
      <c r="F415" s="26">
        <v>4</v>
      </c>
      <c r="G415" s="26">
        <v>-1</v>
      </c>
      <c r="H415" s="42">
        <f>(G415/'Tabela 8.1'!U415)*100</f>
        <v>-0.20833333333333334</v>
      </c>
      <c r="I415" s="26">
        <v>31</v>
      </c>
      <c r="J415" s="26">
        <v>41</v>
      </c>
      <c r="K415" s="26">
        <v>-10</v>
      </c>
      <c r="L415" s="42">
        <f>(K415/'Tabela 8.1'!E415)*100</f>
        <v>-2.0449897750511248</v>
      </c>
      <c r="M415" s="25"/>
    </row>
    <row r="416" spans="1:13" s="7" customFormat="1" ht="18" customHeight="1">
      <c r="A416" s="25"/>
      <c r="B416" s="78" t="s">
        <v>47</v>
      </c>
      <c r="C416" s="78">
        <v>431935</v>
      </c>
      <c r="D416" s="79" t="s">
        <v>455</v>
      </c>
      <c r="E416" s="26">
        <v>12</v>
      </c>
      <c r="F416" s="26">
        <v>35</v>
      </c>
      <c r="G416" s="26">
        <v>-23</v>
      </c>
      <c r="H416" s="42">
        <f>(G416/'Tabela 8.1'!U416)*100</f>
        <v>-4.6464646464646462</v>
      </c>
      <c r="I416" s="26">
        <v>87</v>
      </c>
      <c r="J416" s="26">
        <v>105</v>
      </c>
      <c r="K416" s="26">
        <v>-18</v>
      </c>
      <c r="L416" s="42">
        <f>(K416/'Tabela 8.1'!E416)*100</f>
        <v>-3.6734693877551026</v>
      </c>
      <c r="M416" s="25"/>
    </row>
    <row r="417" spans="1:13" s="7" customFormat="1" ht="18" customHeight="1">
      <c r="A417" s="25"/>
      <c r="B417" s="78" t="s">
        <v>47</v>
      </c>
      <c r="C417" s="78">
        <v>431936</v>
      </c>
      <c r="D417" s="79" t="s">
        <v>456</v>
      </c>
      <c r="E417" s="26">
        <v>0</v>
      </c>
      <c r="F417" s="26">
        <v>1</v>
      </c>
      <c r="G417" s="26">
        <v>-1</v>
      </c>
      <c r="H417" s="42">
        <f>(G417/'Tabela 8.1'!U417)*100</f>
        <v>-2.5641025641025639</v>
      </c>
      <c r="I417" s="26">
        <v>9</v>
      </c>
      <c r="J417" s="26">
        <v>9</v>
      </c>
      <c r="K417" s="26">
        <v>0</v>
      </c>
      <c r="L417" s="42">
        <f>(K417/'Tabela 8.1'!E417)*100</f>
        <v>0</v>
      </c>
      <c r="M417" s="25"/>
    </row>
    <row r="418" spans="1:13" s="7" customFormat="1" ht="18" customHeight="1">
      <c r="A418" s="25"/>
      <c r="B418" s="78" t="s">
        <v>47</v>
      </c>
      <c r="C418" s="78">
        <v>431937</v>
      </c>
      <c r="D418" s="79" t="s">
        <v>457</v>
      </c>
      <c r="E418" s="26">
        <v>10</v>
      </c>
      <c r="F418" s="26">
        <v>11</v>
      </c>
      <c r="G418" s="26">
        <v>-1</v>
      </c>
      <c r="H418" s="42">
        <f>(G418/'Tabela 8.1'!U418)*100</f>
        <v>-0.18416206261510129</v>
      </c>
      <c r="I418" s="26">
        <v>92</v>
      </c>
      <c r="J418" s="26">
        <v>85</v>
      </c>
      <c r="K418" s="26">
        <v>7</v>
      </c>
      <c r="L418" s="42">
        <f>(K418/'Tabela 8.1'!E418)*100</f>
        <v>1.3084112149532712</v>
      </c>
      <c r="M418" s="25"/>
    </row>
    <row r="419" spans="1:13" s="7" customFormat="1" ht="18" customHeight="1">
      <c r="A419" s="25"/>
      <c r="B419" s="78" t="s">
        <v>47</v>
      </c>
      <c r="C419" s="78">
        <v>431940</v>
      </c>
      <c r="D419" s="79" t="s">
        <v>458</v>
      </c>
      <c r="E419" s="26">
        <v>20</v>
      </c>
      <c r="F419" s="26">
        <v>46</v>
      </c>
      <c r="G419" s="26">
        <v>-26</v>
      </c>
      <c r="H419" s="42">
        <f>(G419/'Tabela 8.1'!U419)*100</f>
        <v>-1.7241379310344827</v>
      </c>
      <c r="I419" s="26">
        <v>182</v>
      </c>
      <c r="J419" s="26">
        <v>220</v>
      </c>
      <c r="K419" s="26">
        <v>-38</v>
      </c>
      <c r="L419" s="42">
        <f>(K419/'Tabela 8.1'!E419)*100</f>
        <v>-2.5</v>
      </c>
      <c r="M419" s="25"/>
    </row>
    <row r="420" spans="1:13" s="7" customFormat="1" ht="18" customHeight="1">
      <c r="A420" s="25"/>
      <c r="B420" s="78" t="s">
        <v>47</v>
      </c>
      <c r="C420" s="78">
        <v>431950</v>
      </c>
      <c r="D420" s="79" t="s">
        <v>459</v>
      </c>
      <c r="E420" s="26">
        <v>121</v>
      </c>
      <c r="F420" s="26">
        <v>184</v>
      </c>
      <c r="G420" s="26">
        <v>-63</v>
      </c>
      <c r="H420" s="42">
        <f>(G420/'Tabela 8.1'!U420)*100</f>
        <v>-0.94765342960288801</v>
      </c>
      <c r="I420" s="26">
        <v>925</v>
      </c>
      <c r="J420" s="26">
        <v>1010</v>
      </c>
      <c r="K420" s="26">
        <v>-85</v>
      </c>
      <c r="L420" s="42">
        <f>(K420/'Tabela 8.1'!E420)*100</f>
        <v>-1.2743628185907045</v>
      </c>
      <c r="M420" s="25"/>
    </row>
    <row r="421" spans="1:13" s="7" customFormat="1" ht="18" customHeight="1">
      <c r="A421" s="25"/>
      <c r="B421" s="78" t="s">
        <v>47</v>
      </c>
      <c r="C421" s="78">
        <v>431960</v>
      </c>
      <c r="D421" s="79" t="s">
        <v>460</v>
      </c>
      <c r="E421" s="26">
        <v>28</v>
      </c>
      <c r="F421" s="26">
        <v>95</v>
      </c>
      <c r="G421" s="26">
        <v>-67</v>
      </c>
      <c r="H421" s="42">
        <f>(G421/'Tabela 8.1'!U421)*100</f>
        <v>-2.3353084698501219</v>
      </c>
      <c r="I421" s="26">
        <v>309</v>
      </c>
      <c r="J421" s="26">
        <v>388</v>
      </c>
      <c r="K421" s="26">
        <v>-79</v>
      </c>
      <c r="L421" s="42">
        <f>(K421/'Tabela 8.1'!E421)*100</f>
        <v>-2.7421034363068379</v>
      </c>
      <c r="M421" s="25"/>
    </row>
    <row r="422" spans="1:13" s="7" customFormat="1" ht="18" customHeight="1">
      <c r="A422" s="25"/>
      <c r="B422" s="78" t="s">
        <v>47</v>
      </c>
      <c r="C422" s="78">
        <v>431970</v>
      </c>
      <c r="D422" s="79" t="s">
        <v>461</v>
      </c>
      <c r="E422" s="26">
        <v>5</v>
      </c>
      <c r="F422" s="26">
        <v>4</v>
      </c>
      <c r="G422" s="26">
        <v>1</v>
      </c>
      <c r="H422" s="42">
        <f>(G422/'Tabela 8.1'!U422)*100</f>
        <v>0.37735849056603776</v>
      </c>
      <c r="I422" s="26">
        <v>29</v>
      </c>
      <c r="J422" s="26">
        <v>28</v>
      </c>
      <c r="K422" s="26">
        <v>1</v>
      </c>
      <c r="L422" s="42">
        <f>(K422/'Tabela 8.1'!E422)*100</f>
        <v>0.37735849056603776</v>
      </c>
      <c r="M422" s="25"/>
    </row>
    <row r="423" spans="1:13" s="7" customFormat="1" ht="18" customHeight="1">
      <c r="A423" s="25"/>
      <c r="B423" s="78" t="s">
        <v>47</v>
      </c>
      <c r="C423" s="78">
        <v>431971</v>
      </c>
      <c r="D423" s="79" t="s">
        <v>462</v>
      </c>
      <c r="E423" s="26">
        <v>12</v>
      </c>
      <c r="F423" s="26">
        <v>16</v>
      </c>
      <c r="G423" s="26">
        <v>-4</v>
      </c>
      <c r="H423" s="42">
        <f>(G423/'Tabela 8.1'!U423)*100</f>
        <v>-1.3422818791946309</v>
      </c>
      <c r="I423" s="26">
        <v>68</v>
      </c>
      <c r="J423" s="26">
        <v>63</v>
      </c>
      <c r="K423" s="26">
        <v>5</v>
      </c>
      <c r="L423" s="42">
        <f>(K423/'Tabela 8.1'!E423)*100</f>
        <v>1.7301038062283738</v>
      </c>
      <c r="M423" s="25"/>
    </row>
    <row r="424" spans="1:13" s="7" customFormat="1" ht="18" customHeight="1">
      <c r="A424" s="25"/>
      <c r="B424" s="78" t="s">
        <v>47</v>
      </c>
      <c r="C424" s="78">
        <v>431973</v>
      </c>
      <c r="D424" s="79" t="s">
        <v>463</v>
      </c>
      <c r="E424" s="26">
        <v>0</v>
      </c>
      <c r="F424" s="26">
        <v>1</v>
      </c>
      <c r="G424" s="26">
        <v>-1</v>
      </c>
      <c r="H424" s="42">
        <f>(G424/'Tabela 8.1'!U424)*100</f>
        <v>-1.8867924528301887</v>
      </c>
      <c r="I424" s="26">
        <v>15</v>
      </c>
      <c r="J424" s="26">
        <v>10</v>
      </c>
      <c r="K424" s="26">
        <v>5</v>
      </c>
      <c r="L424" s="42">
        <f>(K424/'Tabela 8.1'!E424)*100</f>
        <v>10.638297872340425</v>
      </c>
      <c r="M424" s="25"/>
    </row>
    <row r="425" spans="1:13" s="7" customFormat="1" ht="18" customHeight="1">
      <c r="A425" s="25"/>
      <c r="B425" s="78" t="s">
        <v>47</v>
      </c>
      <c r="C425" s="78">
        <v>431975</v>
      </c>
      <c r="D425" s="79" t="s">
        <v>464</v>
      </c>
      <c r="E425" s="26">
        <v>37</v>
      </c>
      <c r="F425" s="26">
        <v>11</v>
      </c>
      <c r="G425" s="26">
        <v>26</v>
      </c>
      <c r="H425" s="42">
        <f>(G425/'Tabela 8.1'!U425)*100</f>
        <v>5.0387596899224807</v>
      </c>
      <c r="I425" s="26">
        <v>109</v>
      </c>
      <c r="J425" s="26">
        <v>82</v>
      </c>
      <c r="K425" s="26">
        <v>27</v>
      </c>
      <c r="L425" s="42">
        <f>(K425/'Tabela 8.1'!E425)*100</f>
        <v>5.2427184466019421</v>
      </c>
      <c r="M425" s="25"/>
    </row>
    <row r="426" spans="1:13" s="7" customFormat="1" ht="18" customHeight="1">
      <c r="A426" s="25"/>
      <c r="B426" s="78" t="s">
        <v>47</v>
      </c>
      <c r="C426" s="78">
        <v>431980</v>
      </c>
      <c r="D426" s="79" t="s">
        <v>465</v>
      </c>
      <c r="E426" s="26">
        <v>6</v>
      </c>
      <c r="F426" s="26">
        <v>12</v>
      </c>
      <c r="G426" s="26">
        <v>-6</v>
      </c>
      <c r="H426" s="42">
        <f>(G426/'Tabela 8.1'!U426)*100</f>
        <v>-0.72028811524609848</v>
      </c>
      <c r="I426" s="26">
        <v>74</v>
      </c>
      <c r="J426" s="26">
        <v>94</v>
      </c>
      <c r="K426" s="26">
        <v>-20</v>
      </c>
      <c r="L426" s="42">
        <f>(K426/'Tabela 8.1'!E426)*100</f>
        <v>-2.3612750885478158</v>
      </c>
      <c r="M426" s="25"/>
    </row>
    <row r="427" spans="1:13" s="7" customFormat="1" ht="18" customHeight="1">
      <c r="A427" s="25"/>
      <c r="B427" s="78" t="s">
        <v>47</v>
      </c>
      <c r="C427" s="78">
        <v>431990</v>
      </c>
      <c r="D427" s="79" t="s">
        <v>466</v>
      </c>
      <c r="E427" s="26">
        <v>222</v>
      </c>
      <c r="F427" s="26">
        <v>1141</v>
      </c>
      <c r="G427" s="26">
        <v>-919</v>
      </c>
      <c r="H427" s="42">
        <f>(G427/'Tabela 8.1'!U427)*100</f>
        <v>-4.6049005361527282</v>
      </c>
      <c r="I427" s="26">
        <v>4730</v>
      </c>
      <c r="J427" s="26">
        <v>6999</v>
      </c>
      <c r="K427" s="26">
        <v>-2269</v>
      </c>
      <c r="L427" s="42">
        <f>(K427/'Tabela 8.1'!E427)*100</f>
        <v>-10.649082461162998</v>
      </c>
      <c r="M427" s="25"/>
    </row>
    <row r="428" spans="1:13" s="7" customFormat="1" ht="18" customHeight="1">
      <c r="A428" s="25"/>
      <c r="B428" s="78" t="s">
        <v>47</v>
      </c>
      <c r="C428" s="78">
        <v>432000</v>
      </c>
      <c r="D428" s="79" t="s">
        <v>467</v>
      </c>
      <c r="E428" s="26">
        <v>345</v>
      </c>
      <c r="F428" s="26">
        <v>455</v>
      </c>
      <c r="G428" s="26">
        <v>-110</v>
      </c>
      <c r="H428" s="42">
        <f>(G428/'Tabela 8.1'!U428)*100</f>
        <v>-0.6333122229259025</v>
      </c>
      <c r="I428" s="26">
        <v>2560</v>
      </c>
      <c r="J428" s="26">
        <v>3133</v>
      </c>
      <c r="K428" s="26">
        <v>-573</v>
      </c>
      <c r="L428" s="42">
        <f>(K428/'Tabela 8.1'!E428)*100</f>
        <v>-3.2133243606998652</v>
      </c>
      <c r="M428" s="25"/>
    </row>
    <row r="429" spans="1:13" s="7" customFormat="1" ht="18" customHeight="1">
      <c r="A429" s="25"/>
      <c r="B429" s="78" t="s">
        <v>47</v>
      </c>
      <c r="C429" s="78">
        <v>432010</v>
      </c>
      <c r="D429" s="79" t="s">
        <v>468</v>
      </c>
      <c r="E429" s="26">
        <v>156</v>
      </c>
      <c r="F429" s="26">
        <v>156</v>
      </c>
      <c r="G429" s="26">
        <v>0</v>
      </c>
      <c r="H429" s="42">
        <f>(G429/'Tabela 8.1'!U429)*100</f>
        <v>0</v>
      </c>
      <c r="I429" s="26">
        <v>1006</v>
      </c>
      <c r="J429" s="26">
        <v>959</v>
      </c>
      <c r="K429" s="26">
        <v>47</v>
      </c>
      <c r="L429" s="42">
        <f>(K429/'Tabela 8.1'!E429)*100</f>
        <v>0.78555908407153607</v>
      </c>
      <c r="M429" s="25"/>
    </row>
    <row r="430" spans="1:13" s="7" customFormat="1" ht="18" customHeight="1">
      <c r="A430" s="25"/>
      <c r="B430" s="78" t="s">
        <v>47</v>
      </c>
      <c r="C430" s="78">
        <v>432020</v>
      </c>
      <c r="D430" s="79" t="s">
        <v>469</v>
      </c>
      <c r="E430" s="26">
        <v>65</v>
      </c>
      <c r="F430" s="26">
        <v>52</v>
      </c>
      <c r="G430" s="26">
        <v>13</v>
      </c>
      <c r="H430" s="42">
        <f>(G430/'Tabela 8.1'!U430)*100</f>
        <v>0.50096339113680155</v>
      </c>
      <c r="I430" s="26">
        <v>438</v>
      </c>
      <c r="J430" s="26">
        <v>375</v>
      </c>
      <c r="K430" s="26">
        <v>63</v>
      </c>
      <c r="L430" s="42">
        <f>(K430/'Tabela 8.1'!E430)*100</f>
        <v>2.4754420432220039</v>
      </c>
      <c r="M430" s="25"/>
    </row>
    <row r="431" spans="1:13" s="7" customFormat="1" ht="18" customHeight="1">
      <c r="A431" s="25"/>
      <c r="B431" s="78" t="s">
        <v>47</v>
      </c>
      <c r="C431" s="78">
        <v>432023</v>
      </c>
      <c r="D431" s="79" t="s">
        <v>470</v>
      </c>
      <c r="E431" s="26">
        <v>0</v>
      </c>
      <c r="F431" s="26">
        <v>1</v>
      </c>
      <c r="G431" s="26">
        <v>-1</v>
      </c>
      <c r="H431" s="42">
        <f>(G431/'Tabela 8.1'!U431)*100</f>
        <v>-0.5</v>
      </c>
      <c r="I431" s="26">
        <v>28</v>
      </c>
      <c r="J431" s="26">
        <v>43</v>
      </c>
      <c r="K431" s="26">
        <v>-15</v>
      </c>
      <c r="L431" s="42">
        <f>(K431/'Tabela 8.1'!E431)*100</f>
        <v>-7.009345794392523</v>
      </c>
      <c r="M431" s="25"/>
    </row>
    <row r="432" spans="1:13" s="7" customFormat="1" ht="18" customHeight="1">
      <c r="A432" s="25"/>
      <c r="B432" s="78" t="s">
        <v>47</v>
      </c>
      <c r="C432" s="78">
        <v>432026</v>
      </c>
      <c r="D432" s="79" t="s">
        <v>471</v>
      </c>
      <c r="E432" s="26">
        <v>0</v>
      </c>
      <c r="F432" s="26">
        <v>3</v>
      </c>
      <c r="G432" s="26">
        <v>-3</v>
      </c>
      <c r="H432" s="42">
        <f>(G432/'Tabela 8.1'!U432)*100</f>
        <v>-1.6666666666666667</v>
      </c>
      <c r="I432" s="26">
        <v>14</v>
      </c>
      <c r="J432" s="26">
        <v>16</v>
      </c>
      <c r="K432" s="26">
        <v>-2</v>
      </c>
      <c r="L432" s="42">
        <f>(K432/'Tabela 8.1'!E432)*100</f>
        <v>-1.1173184357541899</v>
      </c>
      <c r="M432" s="25"/>
    </row>
    <row r="433" spans="1:13" s="7" customFormat="1" ht="18" customHeight="1">
      <c r="A433" s="25"/>
      <c r="B433" s="78" t="s">
        <v>47</v>
      </c>
      <c r="C433" s="78">
        <v>432030</v>
      </c>
      <c r="D433" s="79" t="s">
        <v>472</v>
      </c>
      <c r="E433" s="26">
        <v>28</v>
      </c>
      <c r="F433" s="26">
        <v>13</v>
      </c>
      <c r="G433" s="26">
        <v>15</v>
      </c>
      <c r="H433" s="42">
        <f>(G433/'Tabela 8.1'!U433)*100</f>
        <v>1.8472906403940887</v>
      </c>
      <c r="I433" s="26">
        <v>115</v>
      </c>
      <c r="J433" s="26">
        <v>114</v>
      </c>
      <c r="K433" s="26">
        <v>1</v>
      </c>
      <c r="L433" s="42">
        <f>(K433/'Tabela 8.1'!E433)*100</f>
        <v>0.12106537530266344</v>
      </c>
      <c r="M433" s="25"/>
    </row>
    <row r="434" spans="1:13" s="7" customFormat="1" ht="18" customHeight="1">
      <c r="A434" s="25"/>
      <c r="B434" s="78" t="s">
        <v>47</v>
      </c>
      <c r="C434" s="78">
        <v>432032</v>
      </c>
      <c r="D434" s="79" t="s">
        <v>473</v>
      </c>
      <c r="E434" s="26">
        <v>1</v>
      </c>
      <c r="F434" s="26">
        <v>0</v>
      </c>
      <c r="G434" s="26">
        <v>1</v>
      </c>
      <c r="H434" s="42">
        <f>(G434/'Tabela 8.1'!U434)*100</f>
        <v>0.61349693251533743</v>
      </c>
      <c r="I434" s="26">
        <v>21</v>
      </c>
      <c r="J434" s="26">
        <v>21</v>
      </c>
      <c r="K434" s="26">
        <v>0</v>
      </c>
      <c r="L434" s="42">
        <f>(K434/'Tabela 8.1'!E434)*100</f>
        <v>0</v>
      </c>
      <c r="M434" s="25"/>
    </row>
    <row r="435" spans="1:13" s="7" customFormat="1" ht="18" customHeight="1">
      <c r="A435" s="25"/>
      <c r="B435" s="78" t="s">
        <v>47</v>
      </c>
      <c r="C435" s="78">
        <v>432035</v>
      </c>
      <c r="D435" s="79" t="s">
        <v>474</v>
      </c>
      <c r="E435" s="26">
        <v>7</v>
      </c>
      <c r="F435" s="26">
        <v>9</v>
      </c>
      <c r="G435" s="26">
        <v>-2</v>
      </c>
      <c r="H435" s="42">
        <f>(G435/'Tabela 8.1'!U435)*100</f>
        <v>-0.45454545454545453</v>
      </c>
      <c r="I435" s="26">
        <v>45</v>
      </c>
      <c r="J435" s="26">
        <v>54</v>
      </c>
      <c r="K435" s="26">
        <v>-9</v>
      </c>
      <c r="L435" s="42">
        <f>(K435/'Tabela 8.1'!E435)*100</f>
        <v>-2.0134228187919461</v>
      </c>
      <c r="M435" s="25"/>
    </row>
    <row r="436" spans="1:13" s="7" customFormat="1" ht="18" customHeight="1">
      <c r="A436" s="25"/>
      <c r="B436" s="78" t="s">
        <v>47</v>
      </c>
      <c r="C436" s="78">
        <v>432040</v>
      </c>
      <c r="D436" s="79" t="s">
        <v>475</v>
      </c>
      <c r="E436" s="26">
        <v>169</v>
      </c>
      <c r="F436" s="26">
        <v>129</v>
      </c>
      <c r="G436" s="26">
        <v>40</v>
      </c>
      <c r="H436" s="42">
        <f>(G436/'Tabela 8.1'!U436)*100</f>
        <v>0.6885866758478224</v>
      </c>
      <c r="I436" s="26">
        <v>1002</v>
      </c>
      <c r="J436" s="26">
        <v>933</v>
      </c>
      <c r="K436" s="26">
        <v>69</v>
      </c>
      <c r="L436" s="42">
        <f>(K436/'Tabela 8.1'!E436)*100</f>
        <v>1.1937716262975779</v>
      </c>
      <c r="M436" s="25"/>
    </row>
    <row r="437" spans="1:13" s="7" customFormat="1" ht="18" customHeight="1">
      <c r="A437" s="25"/>
      <c r="B437" s="78" t="s">
        <v>47</v>
      </c>
      <c r="C437" s="78">
        <v>432045</v>
      </c>
      <c r="D437" s="79" t="s">
        <v>476</v>
      </c>
      <c r="E437" s="26">
        <v>0</v>
      </c>
      <c r="F437" s="26">
        <v>4</v>
      </c>
      <c r="G437" s="26">
        <v>-4</v>
      </c>
      <c r="H437" s="42">
        <f>(G437/'Tabela 8.1'!U437)*100</f>
        <v>-3.0534351145038165</v>
      </c>
      <c r="I437" s="26">
        <v>10</v>
      </c>
      <c r="J437" s="26">
        <v>16</v>
      </c>
      <c r="K437" s="26">
        <v>-6</v>
      </c>
      <c r="L437" s="42">
        <f>(K437/'Tabela 8.1'!E437)*100</f>
        <v>-4.5112781954887211</v>
      </c>
      <c r="M437" s="25"/>
    </row>
    <row r="438" spans="1:13" s="7" customFormat="1" ht="18" customHeight="1">
      <c r="A438" s="25"/>
      <c r="B438" s="78" t="s">
        <v>47</v>
      </c>
      <c r="C438" s="78">
        <v>432050</v>
      </c>
      <c r="D438" s="79" t="s">
        <v>477</v>
      </c>
      <c r="E438" s="26">
        <v>13</v>
      </c>
      <c r="F438" s="26">
        <v>12</v>
      </c>
      <c r="G438" s="26">
        <v>1</v>
      </c>
      <c r="H438" s="42">
        <f>(G438/'Tabela 8.1'!U438)*100</f>
        <v>0.19342359767891684</v>
      </c>
      <c r="I438" s="26">
        <v>59</v>
      </c>
      <c r="J438" s="26">
        <v>56</v>
      </c>
      <c r="K438" s="26">
        <v>3</v>
      </c>
      <c r="L438" s="42">
        <f>(K438/'Tabela 8.1'!E438)*100</f>
        <v>0.58252427184466016</v>
      </c>
      <c r="M438" s="25"/>
    </row>
    <row r="439" spans="1:13" s="7" customFormat="1" ht="18" customHeight="1">
      <c r="A439" s="25"/>
      <c r="B439" s="78" t="s">
        <v>47</v>
      </c>
      <c r="C439" s="78">
        <v>432055</v>
      </c>
      <c r="D439" s="79" t="s">
        <v>478</v>
      </c>
      <c r="E439" s="26">
        <v>6</v>
      </c>
      <c r="F439" s="26">
        <v>10</v>
      </c>
      <c r="G439" s="26">
        <v>-4</v>
      </c>
      <c r="H439" s="42">
        <f>(G439/'Tabela 8.1'!U439)*100</f>
        <v>-0.78740157480314954</v>
      </c>
      <c r="I439" s="26">
        <v>63</v>
      </c>
      <c r="J439" s="26">
        <v>53</v>
      </c>
      <c r="K439" s="26">
        <v>10</v>
      </c>
      <c r="L439" s="42">
        <f>(K439/'Tabela 8.1'!E439)*100</f>
        <v>2.0242914979757085</v>
      </c>
      <c r="M439" s="25"/>
    </row>
    <row r="440" spans="1:13" s="7" customFormat="1" ht="18" customHeight="1">
      <c r="A440" s="25"/>
      <c r="B440" s="78" t="s">
        <v>47</v>
      </c>
      <c r="C440" s="78">
        <v>432057</v>
      </c>
      <c r="D440" s="79" t="s">
        <v>479</v>
      </c>
      <c r="E440" s="26">
        <v>1</v>
      </c>
      <c r="F440" s="26">
        <v>0</v>
      </c>
      <c r="G440" s="26">
        <v>1</v>
      </c>
      <c r="H440" s="42">
        <f>(G440/'Tabela 8.1'!U440)*100</f>
        <v>2.5</v>
      </c>
      <c r="I440" s="26">
        <v>15</v>
      </c>
      <c r="J440" s="26">
        <v>10</v>
      </c>
      <c r="K440" s="26">
        <v>5</v>
      </c>
      <c r="L440" s="42">
        <f>(K440/'Tabela 8.1'!E440)*100</f>
        <v>13.888888888888889</v>
      </c>
      <c r="M440" s="25"/>
    </row>
    <row r="441" spans="1:13" s="7" customFormat="1" ht="18" customHeight="1">
      <c r="A441" s="25"/>
      <c r="B441" s="78" t="s">
        <v>47</v>
      </c>
      <c r="C441" s="78">
        <v>432060</v>
      </c>
      <c r="D441" s="79" t="s">
        <v>480</v>
      </c>
      <c r="E441" s="26">
        <v>7</v>
      </c>
      <c r="F441" s="26">
        <v>8</v>
      </c>
      <c r="G441" s="26">
        <v>-1</v>
      </c>
      <c r="H441" s="42">
        <f>(G441/'Tabela 8.1'!U441)*100</f>
        <v>-0.3048780487804878</v>
      </c>
      <c r="I441" s="26">
        <v>28</v>
      </c>
      <c r="J441" s="26">
        <v>29</v>
      </c>
      <c r="K441" s="26">
        <v>-1</v>
      </c>
      <c r="L441" s="42">
        <f>(K441/'Tabela 8.1'!E441)*100</f>
        <v>-0.3048780487804878</v>
      </c>
      <c r="M441" s="25"/>
    </row>
    <row r="442" spans="1:13" s="7" customFormat="1" ht="18" customHeight="1">
      <c r="A442" s="25"/>
      <c r="B442" s="78" t="s">
        <v>47</v>
      </c>
      <c r="C442" s="78">
        <v>432065</v>
      </c>
      <c r="D442" s="79" t="s">
        <v>481</v>
      </c>
      <c r="E442" s="26">
        <v>4</v>
      </c>
      <c r="F442" s="26">
        <v>3</v>
      </c>
      <c r="G442" s="26">
        <v>1</v>
      </c>
      <c r="H442" s="42">
        <f>(G442/'Tabela 8.1'!U442)*100</f>
        <v>0.46728971962616817</v>
      </c>
      <c r="I442" s="26">
        <v>34</v>
      </c>
      <c r="J442" s="26">
        <v>24</v>
      </c>
      <c r="K442" s="26">
        <v>10</v>
      </c>
      <c r="L442" s="42">
        <f>(K442/'Tabela 8.1'!E442)*100</f>
        <v>4.8780487804878048</v>
      </c>
      <c r="M442" s="25"/>
    </row>
    <row r="443" spans="1:13" s="7" customFormat="1" ht="18" customHeight="1">
      <c r="A443" s="25"/>
      <c r="B443" s="78" t="s">
        <v>47</v>
      </c>
      <c r="C443" s="78">
        <v>432067</v>
      </c>
      <c r="D443" s="79" t="s">
        <v>482</v>
      </c>
      <c r="E443" s="26">
        <v>2</v>
      </c>
      <c r="F443" s="26">
        <v>20</v>
      </c>
      <c r="G443" s="26">
        <v>-18</v>
      </c>
      <c r="H443" s="42">
        <f>(G443/'Tabela 8.1'!U443)*100</f>
        <v>-3.1413612565445024</v>
      </c>
      <c r="I443" s="26">
        <v>81</v>
      </c>
      <c r="J443" s="26">
        <v>103</v>
      </c>
      <c r="K443" s="26">
        <v>-22</v>
      </c>
      <c r="L443" s="42">
        <f>(K443/'Tabela 8.1'!E443)*100</f>
        <v>-3.8128249566724435</v>
      </c>
      <c r="M443" s="25"/>
    </row>
    <row r="444" spans="1:13" s="7" customFormat="1" ht="18" customHeight="1">
      <c r="A444" s="25"/>
      <c r="B444" s="78" t="s">
        <v>47</v>
      </c>
      <c r="C444" s="78">
        <v>432070</v>
      </c>
      <c r="D444" s="79" t="s">
        <v>483</v>
      </c>
      <c r="E444" s="26">
        <v>32</v>
      </c>
      <c r="F444" s="26">
        <v>65</v>
      </c>
      <c r="G444" s="26">
        <v>-33</v>
      </c>
      <c r="H444" s="42">
        <f>(G444/'Tabela 8.1'!U444)*100</f>
        <v>-1.5137614678899083</v>
      </c>
      <c r="I444" s="26">
        <v>342</v>
      </c>
      <c r="J444" s="26">
        <v>338</v>
      </c>
      <c r="K444" s="26">
        <v>4</v>
      </c>
      <c r="L444" s="42">
        <f>(K444/'Tabela 8.1'!E444)*100</f>
        <v>0.18665422305179655</v>
      </c>
      <c r="M444" s="25"/>
    </row>
    <row r="445" spans="1:13" s="7" customFormat="1" ht="18" customHeight="1">
      <c r="A445" s="25"/>
      <c r="B445" s="78" t="s">
        <v>47</v>
      </c>
      <c r="C445" s="78">
        <v>432080</v>
      </c>
      <c r="D445" s="79" t="s">
        <v>484</v>
      </c>
      <c r="E445" s="26">
        <v>80</v>
      </c>
      <c r="F445" s="26">
        <v>156</v>
      </c>
      <c r="G445" s="26">
        <v>-76</v>
      </c>
      <c r="H445" s="42">
        <f>(G445/'Tabela 8.1'!U445)*100</f>
        <v>-1.7423200366804219</v>
      </c>
      <c r="I445" s="26">
        <v>615</v>
      </c>
      <c r="J445" s="26">
        <v>714</v>
      </c>
      <c r="K445" s="26">
        <v>-99</v>
      </c>
      <c r="L445" s="42">
        <f>(K445/'Tabela 8.1'!E445)*100</f>
        <v>-2.25769669327252</v>
      </c>
      <c r="M445" s="25"/>
    </row>
    <row r="446" spans="1:13" s="7" customFormat="1" ht="18" customHeight="1">
      <c r="A446" s="25"/>
      <c r="B446" s="78" t="s">
        <v>47</v>
      </c>
      <c r="C446" s="78">
        <v>432085</v>
      </c>
      <c r="D446" s="79" t="s">
        <v>485</v>
      </c>
      <c r="E446" s="26">
        <v>7</v>
      </c>
      <c r="F446" s="26">
        <v>31</v>
      </c>
      <c r="G446" s="26">
        <v>-24</v>
      </c>
      <c r="H446" s="42">
        <f>(G446/'Tabela 8.1'!U446)*100</f>
        <v>-4.9484536082474229</v>
      </c>
      <c r="I446" s="26">
        <v>76</v>
      </c>
      <c r="J446" s="26">
        <v>103</v>
      </c>
      <c r="K446" s="26">
        <v>-27</v>
      </c>
      <c r="L446" s="42">
        <f>(K446/'Tabela 8.1'!E446)*100</f>
        <v>-5.5327868852459012</v>
      </c>
      <c r="M446" s="25"/>
    </row>
    <row r="447" spans="1:13" s="7" customFormat="1" ht="18" customHeight="1">
      <c r="A447" s="25"/>
      <c r="B447" s="78" t="s">
        <v>47</v>
      </c>
      <c r="C447" s="78">
        <v>432090</v>
      </c>
      <c r="D447" s="79" t="s">
        <v>486</v>
      </c>
      <c r="E447" s="26">
        <v>339</v>
      </c>
      <c r="F447" s="26">
        <v>229</v>
      </c>
      <c r="G447" s="26">
        <v>110</v>
      </c>
      <c r="H447" s="42">
        <f>(G447/'Tabela 8.1'!U447)*100</f>
        <v>1.3281815986476697</v>
      </c>
      <c r="I447" s="26">
        <v>1620</v>
      </c>
      <c r="J447" s="26">
        <v>1351</v>
      </c>
      <c r="K447" s="26">
        <v>269</v>
      </c>
      <c r="L447" s="42">
        <f>(K447/'Tabela 8.1'!E447)*100</f>
        <v>3.3115843900036932</v>
      </c>
      <c r="M447" s="25"/>
    </row>
    <row r="448" spans="1:13" s="7" customFormat="1" ht="18" customHeight="1">
      <c r="A448" s="25"/>
      <c r="B448" s="78" t="s">
        <v>47</v>
      </c>
      <c r="C448" s="78">
        <v>432100</v>
      </c>
      <c r="D448" s="79" t="s">
        <v>487</v>
      </c>
      <c r="E448" s="26">
        <v>51</v>
      </c>
      <c r="F448" s="26">
        <v>43</v>
      </c>
      <c r="G448" s="26">
        <v>8</v>
      </c>
      <c r="H448" s="42">
        <f>(G448/'Tabela 8.1'!U448)*100</f>
        <v>0.44419766796224325</v>
      </c>
      <c r="I448" s="26">
        <v>295</v>
      </c>
      <c r="J448" s="26">
        <v>291</v>
      </c>
      <c r="K448" s="26">
        <v>4</v>
      </c>
      <c r="L448" s="42">
        <f>(K448/'Tabela 8.1'!E448)*100</f>
        <v>0.221606648199446</v>
      </c>
      <c r="M448" s="25"/>
    </row>
    <row r="449" spans="1:13" s="7" customFormat="1" ht="18" customHeight="1">
      <c r="A449" s="25"/>
      <c r="B449" s="78" t="s">
        <v>47</v>
      </c>
      <c r="C449" s="78">
        <v>432110</v>
      </c>
      <c r="D449" s="79" t="s">
        <v>488</v>
      </c>
      <c r="E449" s="26">
        <v>18</v>
      </c>
      <c r="F449" s="26">
        <v>28</v>
      </c>
      <c r="G449" s="26">
        <v>-10</v>
      </c>
      <c r="H449" s="42">
        <f>(G449/'Tabela 8.1'!U449)*100</f>
        <v>-0.68823124569855476</v>
      </c>
      <c r="I449" s="26">
        <v>123</v>
      </c>
      <c r="J449" s="26">
        <v>170</v>
      </c>
      <c r="K449" s="26">
        <v>-47</v>
      </c>
      <c r="L449" s="42">
        <f>(K449/'Tabela 8.1'!E449)*100</f>
        <v>-3.1543624161073827</v>
      </c>
      <c r="M449" s="25"/>
    </row>
    <row r="450" spans="1:13" s="7" customFormat="1" ht="18" customHeight="1">
      <c r="A450" s="25"/>
      <c r="B450" s="78" t="s">
        <v>47</v>
      </c>
      <c r="C450" s="78">
        <v>432120</v>
      </c>
      <c r="D450" s="79" t="s">
        <v>489</v>
      </c>
      <c r="E450" s="26">
        <v>170</v>
      </c>
      <c r="F450" s="26">
        <v>272</v>
      </c>
      <c r="G450" s="26">
        <v>-102</v>
      </c>
      <c r="H450" s="42">
        <f>(G450/'Tabela 8.1'!U450)*100</f>
        <v>-1.0595200997195389</v>
      </c>
      <c r="I450" s="26">
        <v>1851</v>
      </c>
      <c r="J450" s="26">
        <v>2306</v>
      </c>
      <c r="K450" s="26">
        <v>-455</v>
      </c>
      <c r="L450" s="42">
        <f>(K450/'Tabela 8.1'!E450)*100</f>
        <v>-4.5591182364729459</v>
      </c>
      <c r="M450" s="25"/>
    </row>
    <row r="451" spans="1:13" s="7" customFormat="1" ht="18" customHeight="1">
      <c r="A451" s="25"/>
      <c r="B451" s="78" t="s">
        <v>47</v>
      </c>
      <c r="C451" s="78">
        <v>432130</v>
      </c>
      <c r="D451" s="79" t="s">
        <v>490</v>
      </c>
      <c r="E451" s="26">
        <v>67</v>
      </c>
      <c r="F451" s="26">
        <v>151</v>
      </c>
      <c r="G451" s="26">
        <v>-84</v>
      </c>
      <c r="H451" s="42">
        <f>(G451/'Tabela 8.1'!U451)*100</f>
        <v>-1.8002571795970854</v>
      </c>
      <c r="I451" s="26">
        <v>632</v>
      </c>
      <c r="J451" s="26">
        <v>755</v>
      </c>
      <c r="K451" s="26">
        <v>-123</v>
      </c>
      <c r="L451" s="42">
        <f>(K451/'Tabela 8.1'!E451)*100</f>
        <v>-2.6142401700318807</v>
      </c>
      <c r="M451" s="25"/>
    </row>
    <row r="452" spans="1:13" s="7" customFormat="1" ht="18" customHeight="1">
      <c r="A452" s="25"/>
      <c r="B452" s="78" t="s">
        <v>47</v>
      </c>
      <c r="C452" s="78">
        <v>432132</v>
      </c>
      <c r="D452" s="79" t="s">
        <v>491</v>
      </c>
      <c r="E452" s="26">
        <v>8</v>
      </c>
      <c r="F452" s="26">
        <v>6</v>
      </c>
      <c r="G452" s="26">
        <v>2</v>
      </c>
      <c r="H452" s="42">
        <f>(G452/'Tabela 8.1'!U452)*100</f>
        <v>0.54347826086956519</v>
      </c>
      <c r="I452" s="26">
        <v>63</v>
      </c>
      <c r="J452" s="26">
        <v>55</v>
      </c>
      <c r="K452" s="26">
        <v>8</v>
      </c>
      <c r="L452" s="42">
        <f>(K452/'Tabela 8.1'!E452)*100</f>
        <v>2.2099447513812152</v>
      </c>
      <c r="M452" s="25"/>
    </row>
    <row r="453" spans="1:13" s="7" customFormat="1" ht="18" customHeight="1">
      <c r="A453" s="25"/>
      <c r="B453" s="78" t="s">
        <v>47</v>
      </c>
      <c r="C453" s="78">
        <v>432135</v>
      </c>
      <c r="D453" s="79" t="s">
        <v>492</v>
      </c>
      <c r="E453" s="26">
        <v>9</v>
      </c>
      <c r="F453" s="26">
        <v>11</v>
      </c>
      <c r="G453" s="26">
        <v>-2</v>
      </c>
      <c r="H453" s="42">
        <f>(G453/'Tabela 8.1'!U453)*100</f>
        <v>-0.63694267515923575</v>
      </c>
      <c r="I453" s="26">
        <v>52</v>
      </c>
      <c r="J453" s="26">
        <v>53</v>
      </c>
      <c r="K453" s="26">
        <v>-1</v>
      </c>
      <c r="L453" s="42">
        <f>(K453/'Tabela 8.1'!E453)*100</f>
        <v>-0.31948881789137379</v>
      </c>
      <c r="M453" s="25"/>
    </row>
    <row r="454" spans="1:13" s="7" customFormat="1" ht="18" customHeight="1">
      <c r="A454" s="25"/>
      <c r="B454" s="78" t="s">
        <v>47</v>
      </c>
      <c r="C454" s="78">
        <v>432140</v>
      </c>
      <c r="D454" s="79" t="s">
        <v>493</v>
      </c>
      <c r="E454" s="26">
        <v>20</v>
      </c>
      <c r="F454" s="26">
        <v>41</v>
      </c>
      <c r="G454" s="26">
        <v>-21</v>
      </c>
      <c r="H454" s="42">
        <f>(G454/'Tabela 8.1'!U454)*100</f>
        <v>-0.96507352941176472</v>
      </c>
      <c r="I454" s="26">
        <v>295</v>
      </c>
      <c r="J454" s="26">
        <v>316</v>
      </c>
      <c r="K454" s="26">
        <v>-21</v>
      </c>
      <c r="L454" s="42">
        <f>(K454/'Tabela 8.1'!E454)*100</f>
        <v>-0.96507352941176472</v>
      </c>
      <c r="M454" s="25"/>
    </row>
    <row r="455" spans="1:13" s="7" customFormat="1" ht="18" customHeight="1">
      <c r="A455" s="25"/>
      <c r="B455" s="78" t="s">
        <v>47</v>
      </c>
      <c r="C455" s="78">
        <v>432143</v>
      </c>
      <c r="D455" s="79" t="s">
        <v>494</v>
      </c>
      <c r="E455" s="26">
        <v>16</v>
      </c>
      <c r="F455" s="26">
        <v>58</v>
      </c>
      <c r="G455" s="26">
        <v>-42</v>
      </c>
      <c r="H455" s="42">
        <f>(G455/'Tabela 8.1'!U455)*100</f>
        <v>-2.9787234042553195</v>
      </c>
      <c r="I455" s="26">
        <v>213</v>
      </c>
      <c r="J455" s="26">
        <v>273</v>
      </c>
      <c r="K455" s="26">
        <v>-60</v>
      </c>
      <c r="L455" s="42">
        <f>(K455/'Tabela 8.1'!E455)*100</f>
        <v>-4.2016806722689077</v>
      </c>
      <c r="M455" s="25"/>
    </row>
    <row r="456" spans="1:13" s="7" customFormat="1" ht="18" customHeight="1">
      <c r="A456" s="25"/>
      <c r="B456" s="78" t="s">
        <v>47</v>
      </c>
      <c r="C456" s="78">
        <v>432145</v>
      </c>
      <c r="D456" s="79" t="s">
        <v>495</v>
      </c>
      <c r="E456" s="26">
        <v>114</v>
      </c>
      <c r="F456" s="26">
        <v>301</v>
      </c>
      <c r="G456" s="26">
        <v>-187</v>
      </c>
      <c r="H456" s="42">
        <f>(G456/'Tabela 8.1'!U456)*100</f>
        <v>-1.8705611683505052</v>
      </c>
      <c r="I456" s="26">
        <v>1673</v>
      </c>
      <c r="J456" s="26">
        <v>2310</v>
      </c>
      <c r="K456" s="26">
        <v>-637</v>
      </c>
      <c r="L456" s="42">
        <f>(K456/'Tabela 8.1'!E456)*100</f>
        <v>-6.0974442423662296</v>
      </c>
      <c r="M456" s="25"/>
    </row>
    <row r="457" spans="1:13" s="7" customFormat="1" ht="18" customHeight="1">
      <c r="A457" s="25"/>
      <c r="B457" s="78" t="s">
        <v>47</v>
      </c>
      <c r="C457" s="78">
        <v>432146</v>
      </c>
      <c r="D457" s="79" t="s">
        <v>496</v>
      </c>
      <c r="E457" s="26">
        <v>5</v>
      </c>
      <c r="F457" s="26">
        <v>9</v>
      </c>
      <c r="G457" s="26">
        <v>-4</v>
      </c>
      <c r="H457" s="42">
        <f>(G457/'Tabela 8.1'!U457)*100</f>
        <v>-0.92807424593967514</v>
      </c>
      <c r="I457" s="26">
        <v>50</v>
      </c>
      <c r="J457" s="26">
        <v>45</v>
      </c>
      <c r="K457" s="26">
        <v>5</v>
      </c>
      <c r="L457" s="42">
        <f>(K457/'Tabela 8.1'!E457)*100</f>
        <v>1.1848341232227488</v>
      </c>
      <c r="M457" s="25"/>
    </row>
    <row r="458" spans="1:13" s="7" customFormat="1" ht="18" customHeight="1">
      <c r="A458" s="25"/>
      <c r="B458" s="78" t="s">
        <v>47</v>
      </c>
      <c r="C458" s="78">
        <v>432147</v>
      </c>
      <c r="D458" s="79" t="s">
        <v>497</v>
      </c>
      <c r="E458" s="26">
        <v>0</v>
      </c>
      <c r="F458" s="26">
        <v>6</v>
      </c>
      <c r="G458" s="26">
        <v>-6</v>
      </c>
      <c r="H458" s="42">
        <f>(G458/'Tabela 8.1'!U458)*100</f>
        <v>-2.0979020979020979</v>
      </c>
      <c r="I458" s="26">
        <v>30</v>
      </c>
      <c r="J458" s="26">
        <v>38</v>
      </c>
      <c r="K458" s="26">
        <v>-8</v>
      </c>
      <c r="L458" s="42">
        <f>(K458/'Tabela 8.1'!E458)*100</f>
        <v>-2.7777777777777777</v>
      </c>
      <c r="M458" s="25"/>
    </row>
    <row r="459" spans="1:13" s="7" customFormat="1" ht="18" customHeight="1">
      <c r="A459" s="25"/>
      <c r="B459" s="78" t="s">
        <v>47</v>
      </c>
      <c r="C459" s="78">
        <v>432149</v>
      </c>
      <c r="D459" s="79" t="s">
        <v>498</v>
      </c>
      <c r="E459" s="26">
        <v>1</v>
      </c>
      <c r="F459" s="26">
        <v>0</v>
      </c>
      <c r="G459" s="26">
        <v>1</v>
      </c>
      <c r="H459" s="42">
        <f>(G459/'Tabela 8.1'!U459)*100</f>
        <v>0.85470085470085477</v>
      </c>
      <c r="I459" s="26">
        <v>3</v>
      </c>
      <c r="J459" s="26">
        <v>6</v>
      </c>
      <c r="K459" s="26">
        <v>-3</v>
      </c>
      <c r="L459" s="42">
        <f>(K459/'Tabela 8.1'!E459)*100</f>
        <v>-2.4793388429752068</v>
      </c>
      <c r="M459" s="25"/>
    </row>
    <row r="460" spans="1:13" s="7" customFormat="1" ht="18" customHeight="1">
      <c r="A460" s="25"/>
      <c r="B460" s="78" t="s">
        <v>47</v>
      </c>
      <c r="C460" s="78">
        <v>432150</v>
      </c>
      <c r="D460" s="79" t="s">
        <v>499</v>
      </c>
      <c r="E460" s="26">
        <v>114</v>
      </c>
      <c r="F460" s="26">
        <v>235</v>
      </c>
      <c r="G460" s="26">
        <v>-121</v>
      </c>
      <c r="H460" s="42">
        <f>(G460/'Tabela 8.1'!U460)*100</f>
        <v>-1.5270065623422515</v>
      </c>
      <c r="I460" s="26">
        <v>1465</v>
      </c>
      <c r="J460" s="26">
        <v>2585</v>
      </c>
      <c r="K460" s="26">
        <v>-1120</v>
      </c>
      <c r="L460" s="42">
        <f>(K460/'Tabela 8.1'!E460)*100</f>
        <v>-12.551832343382271</v>
      </c>
      <c r="M460" s="25"/>
    </row>
    <row r="461" spans="1:13" s="7" customFormat="1" ht="18" customHeight="1">
      <c r="A461" s="25"/>
      <c r="B461" s="78" t="s">
        <v>47</v>
      </c>
      <c r="C461" s="78">
        <v>432160</v>
      </c>
      <c r="D461" s="79" t="s">
        <v>500</v>
      </c>
      <c r="E461" s="26">
        <v>186</v>
      </c>
      <c r="F461" s="26">
        <v>235</v>
      </c>
      <c r="G461" s="26">
        <v>-49</v>
      </c>
      <c r="H461" s="42">
        <f>(G461/'Tabela 8.1'!U461)*100</f>
        <v>-0.65446774408975561</v>
      </c>
      <c r="I461" s="26">
        <v>1351</v>
      </c>
      <c r="J461" s="26">
        <v>2267</v>
      </c>
      <c r="K461" s="26">
        <v>-916</v>
      </c>
      <c r="L461" s="42">
        <f>(K461/'Tabela 8.1'!E461)*100</f>
        <v>-10.964807277950682</v>
      </c>
      <c r="M461" s="25"/>
    </row>
    <row r="462" spans="1:13" s="7" customFormat="1" ht="18" customHeight="1">
      <c r="A462" s="25"/>
      <c r="B462" s="78" t="s">
        <v>47</v>
      </c>
      <c r="C462" s="78">
        <v>432162</v>
      </c>
      <c r="D462" s="79" t="s">
        <v>501</v>
      </c>
      <c r="E462" s="26">
        <v>0</v>
      </c>
      <c r="F462" s="26">
        <v>8</v>
      </c>
      <c r="G462" s="26">
        <v>-8</v>
      </c>
      <c r="H462" s="42">
        <f>(G462/'Tabela 8.1'!U462)*100</f>
        <v>-1.937046004842615</v>
      </c>
      <c r="I462" s="26">
        <v>71</v>
      </c>
      <c r="J462" s="26">
        <v>99</v>
      </c>
      <c r="K462" s="26">
        <v>-28</v>
      </c>
      <c r="L462" s="42">
        <f>(K462/'Tabela 8.1'!E462)*100</f>
        <v>-6.4665127020785222</v>
      </c>
      <c r="M462" s="25"/>
    </row>
    <row r="463" spans="1:13" s="7" customFormat="1" ht="18" customHeight="1">
      <c r="A463" s="25"/>
      <c r="B463" s="78" t="s">
        <v>47</v>
      </c>
      <c r="C463" s="78">
        <v>432163</v>
      </c>
      <c r="D463" s="79" t="s">
        <v>502</v>
      </c>
      <c r="E463" s="26">
        <v>7</v>
      </c>
      <c r="F463" s="26">
        <v>4</v>
      </c>
      <c r="G463" s="26">
        <v>3</v>
      </c>
      <c r="H463" s="42">
        <f>(G463/'Tabela 8.1'!U463)*100</f>
        <v>1.1406844106463878</v>
      </c>
      <c r="I463" s="26">
        <v>45</v>
      </c>
      <c r="J463" s="26">
        <v>46</v>
      </c>
      <c r="K463" s="26">
        <v>-1</v>
      </c>
      <c r="L463" s="42">
        <f>(K463/'Tabela 8.1'!E463)*100</f>
        <v>-0.37453183520599254</v>
      </c>
      <c r="M463" s="25"/>
    </row>
    <row r="464" spans="1:13" s="7" customFormat="1" ht="18" customHeight="1">
      <c r="A464" s="25"/>
      <c r="B464" s="78" t="s">
        <v>47</v>
      </c>
      <c r="C464" s="78">
        <v>432166</v>
      </c>
      <c r="D464" s="79" t="s">
        <v>503</v>
      </c>
      <c r="E464" s="26">
        <v>57</v>
      </c>
      <c r="F464" s="26">
        <v>63</v>
      </c>
      <c r="G464" s="26">
        <v>-6</v>
      </c>
      <c r="H464" s="42">
        <f>(G464/'Tabela 8.1'!U464)*100</f>
        <v>-0.27235587834770769</v>
      </c>
      <c r="I464" s="26">
        <v>445</v>
      </c>
      <c r="J464" s="26">
        <v>484</v>
      </c>
      <c r="K464" s="26">
        <v>-39</v>
      </c>
      <c r="L464" s="42">
        <f>(K464/'Tabela 8.1'!E464)*100</f>
        <v>-1.7441860465116279</v>
      </c>
      <c r="M464" s="25"/>
    </row>
    <row r="465" spans="1:13" s="7" customFormat="1" ht="18" customHeight="1">
      <c r="A465" s="25"/>
      <c r="B465" s="78" t="s">
        <v>47</v>
      </c>
      <c r="C465" s="78">
        <v>432170</v>
      </c>
      <c r="D465" s="79" t="s">
        <v>504</v>
      </c>
      <c r="E465" s="26">
        <v>32</v>
      </c>
      <c r="F465" s="26">
        <v>734</v>
      </c>
      <c r="G465" s="26">
        <v>-702</v>
      </c>
      <c r="H465" s="42">
        <f>(G465/'Tabela 8.1'!U465)*100</f>
        <v>-10.148908486338009</v>
      </c>
      <c r="I465" s="26">
        <v>1343</v>
      </c>
      <c r="J465" s="26">
        <v>2720</v>
      </c>
      <c r="K465" s="26">
        <v>-1377</v>
      </c>
      <c r="L465" s="42">
        <f>(K465/'Tabela 8.1'!E465)*100</f>
        <v>-18.137513171759746</v>
      </c>
      <c r="M465" s="25"/>
    </row>
    <row r="466" spans="1:13" s="7" customFormat="1" ht="18" customHeight="1">
      <c r="A466" s="25"/>
      <c r="B466" s="78" t="s">
        <v>47</v>
      </c>
      <c r="C466" s="78">
        <v>432180</v>
      </c>
      <c r="D466" s="79" t="s">
        <v>505</v>
      </c>
      <c r="E466" s="26">
        <v>101</v>
      </c>
      <c r="F466" s="26">
        <v>146</v>
      </c>
      <c r="G466" s="26">
        <v>-45</v>
      </c>
      <c r="H466" s="42">
        <f>(G466/'Tabela 8.1'!U466)*100</f>
        <v>-0.80142475512021361</v>
      </c>
      <c r="I466" s="26">
        <v>835</v>
      </c>
      <c r="J466" s="26">
        <v>844</v>
      </c>
      <c r="K466" s="26">
        <v>-9</v>
      </c>
      <c r="L466" s="42">
        <f>(K466/'Tabela 8.1'!E466)*100</f>
        <v>-0.16131923283742605</v>
      </c>
      <c r="M466" s="25"/>
    </row>
    <row r="467" spans="1:13" s="7" customFormat="1" ht="18" customHeight="1">
      <c r="A467" s="25"/>
      <c r="B467" s="78" t="s">
        <v>47</v>
      </c>
      <c r="C467" s="78">
        <v>432183</v>
      </c>
      <c r="D467" s="79" t="s">
        <v>506</v>
      </c>
      <c r="E467" s="26">
        <v>1</v>
      </c>
      <c r="F467" s="26">
        <v>4</v>
      </c>
      <c r="G467" s="26">
        <v>-3</v>
      </c>
      <c r="H467" s="42">
        <f>(G467/'Tabela 8.1'!U467)*100</f>
        <v>-2.7027027027027026</v>
      </c>
      <c r="I467" s="26">
        <v>8</v>
      </c>
      <c r="J467" s="26">
        <v>17</v>
      </c>
      <c r="K467" s="26">
        <v>-9</v>
      </c>
      <c r="L467" s="42">
        <f>(K467/'Tabela 8.1'!E467)*100</f>
        <v>-7.6923076923076925</v>
      </c>
      <c r="M467" s="25"/>
    </row>
    <row r="468" spans="1:13" s="7" customFormat="1" ht="18" customHeight="1">
      <c r="A468" s="25"/>
      <c r="B468" s="78" t="s">
        <v>47</v>
      </c>
      <c r="C468" s="78">
        <v>432185</v>
      </c>
      <c r="D468" s="79" t="s">
        <v>507</v>
      </c>
      <c r="E468" s="26">
        <v>4</v>
      </c>
      <c r="F468" s="26">
        <v>5</v>
      </c>
      <c r="G468" s="26">
        <v>-1</v>
      </c>
      <c r="H468" s="42">
        <f>(G468/'Tabela 8.1'!U468)*100</f>
        <v>-0.24213075060532688</v>
      </c>
      <c r="I468" s="26">
        <v>51</v>
      </c>
      <c r="J468" s="26">
        <v>41</v>
      </c>
      <c r="K468" s="26">
        <v>10</v>
      </c>
      <c r="L468" s="42">
        <f>(K468/'Tabela 8.1'!E468)*100</f>
        <v>2.4875621890547266</v>
      </c>
      <c r="M468" s="25"/>
    </row>
    <row r="469" spans="1:13" s="7" customFormat="1" ht="18" customHeight="1">
      <c r="A469" s="25"/>
      <c r="B469" s="78" t="s">
        <v>47</v>
      </c>
      <c r="C469" s="78">
        <v>432190</v>
      </c>
      <c r="D469" s="79" t="s">
        <v>508</v>
      </c>
      <c r="E469" s="26">
        <v>98</v>
      </c>
      <c r="F469" s="26">
        <v>155</v>
      </c>
      <c r="G469" s="26">
        <v>-57</v>
      </c>
      <c r="H469" s="42">
        <f>(G469/'Tabela 8.1'!U469)*100</f>
        <v>-1.0359869138495092</v>
      </c>
      <c r="I469" s="26">
        <v>744</v>
      </c>
      <c r="J469" s="26">
        <v>827</v>
      </c>
      <c r="K469" s="26">
        <v>-83</v>
      </c>
      <c r="L469" s="42">
        <f>(K469/'Tabela 8.1'!E469)*100</f>
        <v>-1.5014471780028944</v>
      </c>
      <c r="M469" s="25"/>
    </row>
    <row r="470" spans="1:13" s="7" customFormat="1" ht="18" customHeight="1">
      <c r="A470" s="25"/>
      <c r="B470" s="78" t="s">
        <v>47</v>
      </c>
      <c r="C470" s="78">
        <v>432195</v>
      </c>
      <c r="D470" s="79" t="s">
        <v>509</v>
      </c>
      <c r="E470" s="26">
        <v>105</v>
      </c>
      <c r="F470" s="26">
        <v>48</v>
      </c>
      <c r="G470" s="26">
        <v>57</v>
      </c>
      <c r="H470" s="42">
        <f>(G470/'Tabela 8.1'!U470)*100</f>
        <v>2.8485757121439281</v>
      </c>
      <c r="I470" s="26">
        <v>490</v>
      </c>
      <c r="J470" s="26">
        <v>281</v>
      </c>
      <c r="K470" s="26">
        <v>209</v>
      </c>
      <c r="L470" s="42">
        <f>(K470/'Tabela 8.1'!E470)*100</f>
        <v>11.303407247160626</v>
      </c>
      <c r="M470" s="25"/>
    </row>
    <row r="471" spans="1:13" s="7" customFormat="1" ht="18" customHeight="1">
      <c r="A471" s="25"/>
      <c r="B471" s="78" t="s">
        <v>47</v>
      </c>
      <c r="C471" s="78">
        <v>432200</v>
      </c>
      <c r="D471" s="79" t="s">
        <v>510</v>
      </c>
      <c r="E471" s="26">
        <v>106</v>
      </c>
      <c r="F471" s="26">
        <v>253</v>
      </c>
      <c r="G471" s="26">
        <v>-147</v>
      </c>
      <c r="H471" s="42">
        <f>(G471/'Tabela 8.1'!U471)*100</f>
        <v>-1.6369710467706011</v>
      </c>
      <c r="I471" s="26">
        <v>1224</v>
      </c>
      <c r="J471" s="26">
        <v>1471</v>
      </c>
      <c r="K471" s="26">
        <v>-247</v>
      </c>
      <c r="L471" s="42">
        <f>(K471/'Tabela 8.1'!E471)*100</f>
        <v>-2.7202643171806167</v>
      </c>
      <c r="M471" s="25"/>
    </row>
    <row r="472" spans="1:13" s="7" customFormat="1" ht="18" customHeight="1">
      <c r="A472" s="25"/>
      <c r="B472" s="78" t="s">
        <v>47</v>
      </c>
      <c r="C472" s="78">
        <v>432210</v>
      </c>
      <c r="D472" s="79" t="s">
        <v>511</v>
      </c>
      <c r="E472" s="26">
        <v>14</v>
      </c>
      <c r="F472" s="26">
        <v>23</v>
      </c>
      <c r="G472" s="26">
        <v>-9</v>
      </c>
      <c r="H472" s="42">
        <f>(G472/'Tabela 8.1'!U472)*100</f>
        <v>-1.1826544021024967</v>
      </c>
      <c r="I472" s="26">
        <v>119</v>
      </c>
      <c r="J472" s="26">
        <v>135</v>
      </c>
      <c r="K472" s="26">
        <v>-16</v>
      </c>
      <c r="L472" s="42">
        <f>(K472/'Tabela 8.1'!E472)*100</f>
        <v>-2.083333333333333</v>
      </c>
      <c r="M472" s="25"/>
    </row>
    <row r="473" spans="1:13" s="7" customFormat="1" ht="18" customHeight="1">
      <c r="A473" s="25"/>
      <c r="B473" s="78" t="s">
        <v>47</v>
      </c>
      <c r="C473" s="78">
        <v>432215</v>
      </c>
      <c r="D473" s="79" t="s">
        <v>512</v>
      </c>
      <c r="E473" s="26">
        <v>3</v>
      </c>
      <c r="F473" s="26">
        <v>2</v>
      </c>
      <c r="G473" s="26">
        <v>1</v>
      </c>
      <c r="H473" s="42">
        <f>(G473/'Tabela 8.1'!U473)*100</f>
        <v>0.77519379844961245</v>
      </c>
      <c r="I473" s="26">
        <v>16</v>
      </c>
      <c r="J473" s="26">
        <v>18</v>
      </c>
      <c r="K473" s="26">
        <v>-2</v>
      </c>
      <c r="L473" s="42">
        <f>(K473/'Tabela 8.1'!E473)*100</f>
        <v>-1.5151515151515151</v>
      </c>
      <c r="M473" s="25"/>
    </row>
    <row r="474" spans="1:13" s="7" customFormat="1" ht="18" customHeight="1">
      <c r="A474" s="25"/>
      <c r="B474" s="78" t="s">
        <v>47</v>
      </c>
      <c r="C474" s="78">
        <v>432218</v>
      </c>
      <c r="D474" s="79" t="s">
        <v>513</v>
      </c>
      <c r="E474" s="26">
        <v>0</v>
      </c>
      <c r="F474" s="26">
        <v>2</v>
      </c>
      <c r="G474" s="26">
        <v>-2</v>
      </c>
      <c r="H474" s="42">
        <f>(G474/'Tabela 8.1'!U474)*100</f>
        <v>-4.2553191489361701</v>
      </c>
      <c r="I474" s="26">
        <v>12</v>
      </c>
      <c r="J474" s="26">
        <v>12</v>
      </c>
      <c r="K474" s="26">
        <v>0</v>
      </c>
      <c r="L474" s="42">
        <f>(K474/'Tabela 8.1'!E474)*100</f>
        <v>0</v>
      </c>
      <c r="M474" s="25"/>
    </row>
    <row r="475" spans="1:13" s="7" customFormat="1" ht="18" customHeight="1">
      <c r="A475" s="25"/>
      <c r="B475" s="78" t="s">
        <v>47</v>
      </c>
      <c r="C475" s="78">
        <v>432220</v>
      </c>
      <c r="D475" s="79" t="s">
        <v>514</v>
      </c>
      <c r="E475" s="26">
        <v>28</v>
      </c>
      <c r="F475" s="26">
        <v>54</v>
      </c>
      <c r="G475" s="26">
        <v>-26</v>
      </c>
      <c r="H475" s="42">
        <f>(G475/'Tabela 8.1'!U475)*100</f>
        <v>-0.85695451549110091</v>
      </c>
      <c r="I475" s="26">
        <v>516</v>
      </c>
      <c r="J475" s="26">
        <v>558</v>
      </c>
      <c r="K475" s="26">
        <v>-42</v>
      </c>
      <c r="L475" s="42">
        <f>(K475/'Tabela 8.1'!E475)*100</f>
        <v>-1.377049180327869</v>
      </c>
      <c r="M475" s="25"/>
    </row>
    <row r="476" spans="1:13" s="7" customFormat="1" ht="18" customHeight="1">
      <c r="A476" s="25"/>
      <c r="B476" s="78" t="s">
        <v>47</v>
      </c>
      <c r="C476" s="78">
        <v>432225</v>
      </c>
      <c r="D476" s="79" t="s">
        <v>515</v>
      </c>
      <c r="E476" s="26">
        <v>24</v>
      </c>
      <c r="F476" s="26">
        <v>29</v>
      </c>
      <c r="G476" s="26">
        <v>-5</v>
      </c>
      <c r="H476" s="42">
        <f>(G476/'Tabela 8.1'!U476)*100</f>
        <v>-0.18355359765051393</v>
      </c>
      <c r="I476" s="26">
        <v>390</v>
      </c>
      <c r="J476" s="26">
        <v>395</v>
      </c>
      <c r="K476" s="26">
        <v>-5</v>
      </c>
      <c r="L476" s="42">
        <f>(K476/'Tabela 8.1'!E476)*100</f>
        <v>-0.18355359765051393</v>
      </c>
      <c r="M476" s="25"/>
    </row>
    <row r="477" spans="1:13" s="7" customFormat="1" ht="18" customHeight="1">
      <c r="A477" s="25"/>
      <c r="B477" s="78" t="s">
        <v>47</v>
      </c>
      <c r="C477" s="78">
        <v>432230</v>
      </c>
      <c r="D477" s="79" t="s">
        <v>516</v>
      </c>
      <c r="E477" s="26">
        <v>12</v>
      </c>
      <c r="F477" s="26">
        <v>24</v>
      </c>
      <c r="G477" s="26">
        <v>-12</v>
      </c>
      <c r="H477" s="42">
        <f>(G477/'Tabela 8.1'!U477)*100</f>
        <v>-1.1267605633802817</v>
      </c>
      <c r="I477" s="26">
        <v>106</v>
      </c>
      <c r="J477" s="26">
        <v>171</v>
      </c>
      <c r="K477" s="26">
        <v>-65</v>
      </c>
      <c r="L477" s="42">
        <f>(K477/'Tabela 8.1'!E477)*100</f>
        <v>-5.8139534883720927</v>
      </c>
      <c r="M477" s="25"/>
    </row>
    <row r="478" spans="1:13" s="7" customFormat="1" ht="18" customHeight="1">
      <c r="A478" s="25"/>
      <c r="B478" s="78" t="s">
        <v>47</v>
      </c>
      <c r="C478" s="78">
        <v>432232</v>
      </c>
      <c r="D478" s="79" t="s">
        <v>517</v>
      </c>
      <c r="E478" s="26">
        <v>0</v>
      </c>
      <c r="F478" s="26">
        <v>1</v>
      </c>
      <c r="G478" s="26">
        <v>-1</v>
      </c>
      <c r="H478" s="42">
        <f>(G478/'Tabela 8.1'!U478)*100</f>
        <v>-0.40322580645161288</v>
      </c>
      <c r="I478" s="26">
        <v>9</v>
      </c>
      <c r="J478" s="26">
        <v>11</v>
      </c>
      <c r="K478" s="26">
        <v>-2</v>
      </c>
      <c r="L478" s="42">
        <f>(K478/'Tabela 8.1'!E478)*100</f>
        <v>-0.80321285140562237</v>
      </c>
      <c r="M478" s="25"/>
    </row>
    <row r="479" spans="1:13" s="7" customFormat="1" ht="18" customHeight="1">
      <c r="A479" s="25"/>
      <c r="B479" s="78" t="s">
        <v>47</v>
      </c>
      <c r="C479" s="78">
        <v>432234</v>
      </c>
      <c r="D479" s="79" t="s">
        <v>518</v>
      </c>
      <c r="E479" s="26">
        <v>2</v>
      </c>
      <c r="F479" s="26">
        <v>3</v>
      </c>
      <c r="G479" s="26">
        <v>-1</v>
      </c>
      <c r="H479" s="42">
        <f>(G479/'Tabela 8.1'!U479)*100</f>
        <v>-1.4925373134328357</v>
      </c>
      <c r="I479" s="26">
        <v>12</v>
      </c>
      <c r="J479" s="26">
        <v>13</v>
      </c>
      <c r="K479" s="26">
        <v>-1</v>
      </c>
      <c r="L479" s="42">
        <f>(K479/'Tabela 8.1'!E479)*100</f>
        <v>-1.4925373134328357</v>
      </c>
      <c r="M479" s="25"/>
    </row>
    <row r="480" spans="1:13" s="7" customFormat="1" ht="18" customHeight="1">
      <c r="A480" s="25"/>
      <c r="B480" s="78" t="s">
        <v>47</v>
      </c>
      <c r="C480" s="78">
        <v>432235</v>
      </c>
      <c r="D480" s="79" t="s">
        <v>519</v>
      </c>
      <c r="E480" s="26">
        <v>2</v>
      </c>
      <c r="F480" s="26">
        <v>5</v>
      </c>
      <c r="G480" s="26">
        <v>-3</v>
      </c>
      <c r="H480" s="42">
        <f>(G480/'Tabela 8.1'!U480)*100</f>
        <v>-3.1914893617021276</v>
      </c>
      <c r="I480" s="26">
        <v>8</v>
      </c>
      <c r="J480" s="26">
        <v>19</v>
      </c>
      <c r="K480" s="26">
        <v>-11</v>
      </c>
      <c r="L480" s="42">
        <f>(K480/'Tabela 8.1'!E480)*100</f>
        <v>-10.784313725490197</v>
      </c>
      <c r="M480" s="25"/>
    </row>
    <row r="481" spans="1:13" s="7" customFormat="1" ht="18" customHeight="1">
      <c r="A481" s="25"/>
      <c r="B481" s="78" t="s">
        <v>47</v>
      </c>
      <c r="C481" s="78">
        <v>432237</v>
      </c>
      <c r="D481" s="79" t="s">
        <v>520</v>
      </c>
      <c r="E481" s="26">
        <v>1</v>
      </c>
      <c r="F481" s="26">
        <v>4</v>
      </c>
      <c r="G481" s="26">
        <v>-3</v>
      </c>
      <c r="H481" s="42">
        <f>(G481/'Tabela 8.1'!U481)*100</f>
        <v>-2.6086956521739131</v>
      </c>
      <c r="I481" s="26">
        <v>4</v>
      </c>
      <c r="J481" s="26">
        <v>4</v>
      </c>
      <c r="K481" s="26">
        <v>0</v>
      </c>
      <c r="L481" s="42">
        <f>(K481/'Tabela 8.1'!E481)*100</f>
        <v>0</v>
      </c>
      <c r="M481" s="25"/>
    </row>
    <row r="482" spans="1:13" s="7" customFormat="1" ht="18" customHeight="1">
      <c r="A482" s="25"/>
      <c r="B482" s="78" t="s">
        <v>47</v>
      </c>
      <c r="C482" s="78">
        <v>432240</v>
      </c>
      <c r="D482" s="79" t="s">
        <v>521</v>
      </c>
      <c r="E482" s="26">
        <v>240</v>
      </c>
      <c r="F482" s="26">
        <v>476</v>
      </c>
      <c r="G482" s="26">
        <v>-236</v>
      </c>
      <c r="H482" s="42">
        <f>(G482/'Tabela 8.1'!U482)*100</f>
        <v>-1.2487433197523679</v>
      </c>
      <c r="I482" s="26">
        <v>1948</v>
      </c>
      <c r="J482" s="26">
        <v>2381</v>
      </c>
      <c r="K482" s="26">
        <v>-433</v>
      </c>
      <c r="L482" s="42">
        <f>(K482/'Tabela 8.1'!E482)*100</f>
        <v>-2.2674905739421871</v>
      </c>
      <c r="M482" s="25"/>
    </row>
    <row r="483" spans="1:13" s="7" customFormat="1" ht="18" customHeight="1">
      <c r="A483" s="25"/>
      <c r="B483" s="78" t="s">
        <v>47</v>
      </c>
      <c r="C483" s="78">
        <v>432250</v>
      </c>
      <c r="D483" s="79" t="s">
        <v>522</v>
      </c>
      <c r="E483" s="26">
        <v>592</v>
      </c>
      <c r="F483" s="26">
        <v>1842</v>
      </c>
      <c r="G483" s="26">
        <v>-1250</v>
      </c>
      <c r="H483" s="42">
        <f>(G483/'Tabela 8.1'!U483)*100</f>
        <v>-7.066938037087291</v>
      </c>
      <c r="I483" s="26">
        <v>13349</v>
      </c>
      <c r="J483" s="26">
        <v>13344</v>
      </c>
      <c r="K483" s="26">
        <v>5</v>
      </c>
      <c r="L483" s="42">
        <f>(K483/'Tabela 8.1'!E483)*100</f>
        <v>3.0426580660865329E-2</v>
      </c>
      <c r="M483" s="25"/>
    </row>
    <row r="484" spans="1:13" s="7" customFormat="1" ht="18" customHeight="1">
      <c r="A484" s="25"/>
      <c r="B484" s="78" t="s">
        <v>47</v>
      </c>
      <c r="C484" s="78">
        <v>432252</v>
      </c>
      <c r="D484" s="79" t="s">
        <v>523</v>
      </c>
      <c r="E484" s="26">
        <v>8</v>
      </c>
      <c r="F484" s="26">
        <v>1</v>
      </c>
      <c r="G484" s="26">
        <v>7</v>
      </c>
      <c r="H484" s="42">
        <f>(G484/'Tabela 8.1'!U484)*100</f>
        <v>4.375</v>
      </c>
      <c r="I484" s="26">
        <v>25</v>
      </c>
      <c r="J484" s="26">
        <v>13</v>
      </c>
      <c r="K484" s="26">
        <v>12</v>
      </c>
      <c r="L484" s="42">
        <f>(K484/'Tabela 8.1'!E484)*100</f>
        <v>7.741935483870968</v>
      </c>
      <c r="M484" s="25"/>
    </row>
    <row r="485" spans="1:13" s="7" customFormat="1" ht="18" customHeight="1">
      <c r="A485" s="25"/>
      <c r="B485" s="78" t="s">
        <v>47</v>
      </c>
      <c r="C485" s="78">
        <v>432253</v>
      </c>
      <c r="D485" s="79" t="s">
        <v>524</v>
      </c>
      <c r="E485" s="26">
        <v>5</v>
      </c>
      <c r="F485" s="26">
        <v>2</v>
      </c>
      <c r="G485" s="26">
        <v>3</v>
      </c>
      <c r="H485" s="42">
        <f>(G485/'Tabela 8.1'!U485)*100</f>
        <v>0.71599045346062051</v>
      </c>
      <c r="I485" s="26">
        <v>45</v>
      </c>
      <c r="J485" s="26">
        <v>44</v>
      </c>
      <c r="K485" s="26">
        <v>1</v>
      </c>
      <c r="L485" s="42">
        <f>(K485/'Tabela 8.1'!E485)*100</f>
        <v>0.23752969121140144</v>
      </c>
      <c r="M485" s="25"/>
    </row>
    <row r="486" spans="1:13" s="7" customFormat="1" ht="18" customHeight="1">
      <c r="A486" s="25"/>
      <c r="B486" s="78" t="s">
        <v>47</v>
      </c>
      <c r="C486" s="78">
        <v>432254</v>
      </c>
      <c r="D486" s="79" t="s">
        <v>525</v>
      </c>
      <c r="E486" s="26">
        <v>18</v>
      </c>
      <c r="F486" s="26">
        <v>52</v>
      </c>
      <c r="G486" s="26">
        <v>-34</v>
      </c>
      <c r="H486" s="42">
        <f>(G486/'Tabela 8.1'!U486)*100</f>
        <v>-2.4062278839348901</v>
      </c>
      <c r="I486" s="26">
        <v>244</v>
      </c>
      <c r="J486" s="26">
        <v>279</v>
      </c>
      <c r="K486" s="26">
        <v>-35</v>
      </c>
      <c r="L486" s="42">
        <f>(K486/'Tabela 8.1'!E486)*100</f>
        <v>-2.4752475247524752</v>
      </c>
      <c r="M486" s="25"/>
    </row>
    <row r="487" spans="1:13" s="7" customFormat="1" ht="18" customHeight="1">
      <c r="A487" s="25"/>
      <c r="B487" s="78" t="s">
        <v>47</v>
      </c>
      <c r="C487" s="78">
        <v>432255</v>
      </c>
      <c r="D487" s="79" t="s">
        <v>526</v>
      </c>
      <c r="E487" s="26">
        <v>3</v>
      </c>
      <c r="F487" s="26">
        <v>5</v>
      </c>
      <c r="G487" s="26">
        <v>-2</v>
      </c>
      <c r="H487" s="42">
        <f>(G487/'Tabela 8.1'!U487)*100</f>
        <v>-0.82987551867219922</v>
      </c>
      <c r="I487" s="26">
        <v>32</v>
      </c>
      <c r="J487" s="26">
        <v>30</v>
      </c>
      <c r="K487" s="26">
        <v>2</v>
      </c>
      <c r="L487" s="42">
        <f>(K487/'Tabela 8.1'!E487)*100</f>
        <v>0.8438818565400843</v>
      </c>
      <c r="M487" s="25"/>
    </row>
    <row r="488" spans="1:13" s="7" customFormat="1" ht="18" customHeight="1">
      <c r="A488" s="25"/>
      <c r="B488" s="78" t="s">
        <v>47</v>
      </c>
      <c r="C488" s="78">
        <v>432260</v>
      </c>
      <c r="D488" s="79" t="s">
        <v>527</v>
      </c>
      <c r="E488" s="26">
        <v>1098</v>
      </c>
      <c r="F488" s="26">
        <v>997</v>
      </c>
      <c r="G488" s="26">
        <v>101</v>
      </c>
      <c r="H488" s="42">
        <f>(G488/'Tabela 8.1'!U488)*100</f>
        <v>0.55497554810703886</v>
      </c>
      <c r="I488" s="26">
        <v>7269</v>
      </c>
      <c r="J488" s="26">
        <v>3592</v>
      </c>
      <c r="K488" s="26">
        <v>3677</v>
      </c>
      <c r="L488" s="42">
        <f>(K488/'Tabela 8.1'!E488)*100</f>
        <v>25.145319017985369</v>
      </c>
      <c r="M488" s="25"/>
    </row>
    <row r="489" spans="1:13" s="7" customFormat="1" ht="18" customHeight="1">
      <c r="A489" s="25"/>
      <c r="B489" s="78" t="s">
        <v>47</v>
      </c>
      <c r="C489" s="78">
        <v>432270</v>
      </c>
      <c r="D489" s="79" t="s">
        <v>528</v>
      </c>
      <c r="E489" s="26">
        <v>571</v>
      </c>
      <c r="F489" s="26">
        <v>136</v>
      </c>
      <c r="G489" s="26">
        <v>435</v>
      </c>
      <c r="H489" s="42">
        <f>(G489/'Tabela 8.1'!U489)*100</f>
        <v>10.885885885885886</v>
      </c>
      <c r="I489" s="26">
        <v>1544</v>
      </c>
      <c r="J489" s="26">
        <v>874</v>
      </c>
      <c r="K489" s="26">
        <v>670</v>
      </c>
      <c r="L489" s="42">
        <f>(K489/'Tabela 8.1'!E489)*100</f>
        <v>17.814411060888062</v>
      </c>
      <c r="M489" s="25"/>
    </row>
    <row r="490" spans="1:13" s="7" customFormat="1" ht="18" customHeight="1">
      <c r="A490" s="25"/>
      <c r="B490" s="78" t="s">
        <v>47</v>
      </c>
      <c r="C490" s="78">
        <v>432280</v>
      </c>
      <c r="D490" s="79" t="s">
        <v>529</v>
      </c>
      <c r="E490" s="26">
        <v>72</v>
      </c>
      <c r="F490" s="26">
        <v>200</v>
      </c>
      <c r="G490" s="26">
        <v>-128</v>
      </c>
      <c r="H490" s="42">
        <f>(G490/'Tabela 8.1'!U490)*100</f>
        <v>-1.8820761652698133</v>
      </c>
      <c r="I490" s="26">
        <v>792</v>
      </c>
      <c r="J490" s="26">
        <v>1046</v>
      </c>
      <c r="K490" s="26">
        <v>-254</v>
      </c>
      <c r="L490" s="42">
        <f>(K490/'Tabela 8.1'!E490)*100</f>
        <v>-3.6668110293056158</v>
      </c>
      <c r="M490" s="25"/>
    </row>
    <row r="491" spans="1:13" s="7" customFormat="1" ht="18" customHeight="1">
      <c r="A491" s="25"/>
      <c r="B491" s="78" t="s">
        <v>47</v>
      </c>
      <c r="C491" s="78">
        <v>432285</v>
      </c>
      <c r="D491" s="79" t="s">
        <v>530</v>
      </c>
      <c r="E491" s="26">
        <v>4</v>
      </c>
      <c r="F491" s="26">
        <v>14</v>
      </c>
      <c r="G491" s="26">
        <v>-10</v>
      </c>
      <c r="H491" s="42">
        <f>(G491/'Tabela 8.1'!U491)*100</f>
        <v>-4.4642857142857144</v>
      </c>
      <c r="I491" s="26">
        <v>23</v>
      </c>
      <c r="J491" s="26">
        <v>37</v>
      </c>
      <c r="K491" s="26">
        <v>-14</v>
      </c>
      <c r="L491" s="42">
        <f>(K491/'Tabela 8.1'!E491)*100</f>
        <v>-6.140350877192982</v>
      </c>
      <c r="M491" s="25"/>
    </row>
    <row r="492" spans="1:13" s="7" customFormat="1" ht="18" customHeight="1">
      <c r="A492" s="25"/>
      <c r="B492" s="78" t="s">
        <v>47</v>
      </c>
      <c r="C492" s="78">
        <v>432290</v>
      </c>
      <c r="D492" s="79" t="s">
        <v>531</v>
      </c>
      <c r="E492" s="26">
        <v>2</v>
      </c>
      <c r="F492" s="26">
        <v>11</v>
      </c>
      <c r="G492" s="26">
        <v>-9</v>
      </c>
      <c r="H492" s="42">
        <f>(G492/'Tabela 8.1'!U492)*100</f>
        <v>-2.7777777777777777</v>
      </c>
      <c r="I492" s="26">
        <v>40</v>
      </c>
      <c r="J492" s="26">
        <v>44</v>
      </c>
      <c r="K492" s="26">
        <v>-4</v>
      </c>
      <c r="L492" s="42">
        <f>(K492/'Tabela 8.1'!E492)*100</f>
        <v>-1.2539184952978055</v>
      </c>
      <c r="M492" s="25"/>
    </row>
    <row r="493" spans="1:13" s="7" customFormat="1" ht="18" customHeight="1">
      <c r="A493" s="25"/>
      <c r="B493" s="78" t="s">
        <v>47</v>
      </c>
      <c r="C493" s="78">
        <v>432300</v>
      </c>
      <c r="D493" s="79" t="s">
        <v>532</v>
      </c>
      <c r="E493" s="26">
        <v>300</v>
      </c>
      <c r="F493" s="26">
        <v>461</v>
      </c>
      <c r="G493" s="26">
        <v>-161</v>
      </c>
      <c r="H493" s="42">
        <f>(G493/'Tabela 8.1'!U493)*100</f>
        <v>-0.90694006309148278</v>
      </c>
      <c r="I493" s="26">
        <v>2479</v>
      </c>
      <c r="J493" s="26">
        <v>3454</v>
      </c>
      <c r="K493" s="26">
        <v>-975</v>
      </c>
      <c r="L493" s="42">
        <f>(K493/'Tabela 8.1'!E493)*100</f>
        <v>-5.2515350640956591</v>
      </c>
      <c r="M493" s="25"/>
    </row>
    <row r="494" spans="1:13" s="7" customFormat="1" ht="18" customHeight="1">
      <c r="A494" s="25"/>
      <c r="B494" s="78" t="s">
        <v>47</v>
      </c>
      <c r="C494" s="78">
        <v>432310</v>
      </c>
      <c r="D494" s="79" t="s">
        <v>533</v>
      </c>
      <c r="E494" s="26">
        <v>0</v>
      </c>
      <c r="F494" s="26">
        <v>3</v>
      </c>
      <c r="G494" s="26">
        <v>-3</v>
      </c>
      <c r="H494" s="42">
        <f>(G494/'Tabela 8.1'!U494)*100</f>
        <v>-2.8301886792452833</v>
      </c>
      <c r="I494" s="26">
        <v>7</v>
      </c>
      <c r="J494" s="26">
        <v>17</v>
      </c>
      <c r="K494" s="26">
        <v>-10</v>
      </c>
      <c r="L494" s="42">
        <f>(K494/'Tabela 8.1'!E494)*100</f>
        <v>-8.8495575221238933</v>
      </c>
      <c r="M494" s="25"/>
    </row>
    <row r="495" spans="1:13" s="7" customFormat="1" ht="18" customHeight="1">
      <c r="A495" s="25"/>
      <c r="B495" s="78" t="s">
        <v>47</v>
      </c>
      <c r="C495" s="78">
        <v>432320</v>
      </c>
      <c r="D495" s="79" t="s">
        <v>534</v>
      </c>
      <c r="E495" s="26">
        <v>6</v>
      </c>
      <c r="F495" s="26">
        <v>14</v>
      </c>
      <c r="G495" s="26">
        <v>-8</v>
      </c>
      <c r="H495" s="42">
        <f>(G495/'Tabela 8.1'!U495)*100</f>
        <v>-2.0779220779220777</v>
      </c>
      <c r="I495" s="26">
        <v>87</v>
      </c>
      <c r="J495" s="26">
        <v>77</v>
      </c>
      <c r="K495" s="26">
        <v>10</v>
      </c>
      <c r="L495" s="42">
        <f>(K495/'Tabela 8.1'!E495)*100</f>
        <v>2.7247956403269753</v>
      </c>
      <c r="M495" s="25"/>
    </row>
    <row r="496" spans="1:13" s="7" customFormat="1" ht="18" customHeight="1">
      <c r="A496" s="25"/>
      <c r="B496" s="78" t="s">
        <v>47</v>
      </c>
      <c r="C496" s="78">
        <v>432330</v>
      </c>
      <c r="D496" s="79" t="s">
        <v>535</v>
      </c>
      <c r="E496" s="26">
        <v>12</v>
      </c>
      <c r="F496" s="26">
        <v>39</v>
      </c>
      <c r="G496" s="26">
        <v>-27</v>
      </c>
      <c r="H496" s="42">
        <f>(G496/'Tabela 8.1'!U496)*100</f>
        <v>-2.6679841897233199</v>
      </c>
      <c r="I496" s="26">
        <v>117</v>
      </c>
      <c r="J496" s="26">
        <v>116</v>
      </c>
      <c r="K496" s="26">
        <v>1</v>
      </c>
      <c r="L496" s="42">
        <f>(K496/'Tabela 8.1'!E496)*100</f>
        <v>0.10162601626016261</v>
      </c>
      <c r="M496" s="25"/>
    </row>
    <row r="497" spans="1:13" s="7" customFormat="1" ht="18" customHeight="1">
      <c r="A497" s="25"/>
      <c r="B497" s="78" t="s">
        <v>47</v>
      </c>
      <c r="C497" s="78">
        <v>432335</v>
      </c>
      <c r="D497" s="79" t="s">
        <v>536</v>
      </c>
      <c r="E497" s="26">
        <v>18</v>
      </c>
      <c r="F497" s="26">
        <v>11</v>
      </c>
      <c r="G497" s="26">
        <v>7</v>
      </c>
      <c r="H497" s="42">
        <f>(G497/'Tabela 8.1'!U497)*100</f>
        <v>1.5217391304347827</v>
      </c>
      <c r="I497" s="26">
        <v>62</v>
      </c>
      <c r="J497" s="26">
        <v>59</v>
      </c>
      <c r="K497" s="26">
        <v>3</v>
      </c>
      <c r="L497" s="42">
        <f>(K497/'Tabela 8.1'!E497)*100</f>
        <v>0.64655172413793105</v>
      </c>
      <c r="M497" s="25"/>
    </row>
    <row r="498" spans="1:13" s="7" customFormat="1" ht="18" customHeight="1">
      <c r="A498" s="25"/>
      <c r="B498" s="78" t="s">
        <v>47</v>
      </c>
      <c r="C498" s="78">
        <v>432340</v>
      </c>
      <c r="D498" s="79" t="s">
        <v>537</v>
      </c>
      <c r="E498" s="26">
        <v>29</v>
      </c>
      <c r="F498" s="26">
        <v>53</v>
      </c>
      <c r="G498" s="26">
        <v>-24</v>
      </c>
      <c r="H498" s="42">
        <f>(G498/'Tabela 8.1'!U498)*100</f>
        <v>-1.5453960077269802</v>
      </c>
      <c r="I498" s="26">
        <v>391</v>
      </c>
      <c r="J498" s="26">
        <v>250</v>
      </c>
      <c r="K498" s="26">
        <v>141</v>
      </c>
      <c r="L498" s="42">
        <f>(K498/'Tabela 8.1'!E498)*100</f>
        <v>10.158501440922191</v>
      </c>
      <c r="M498" s="25"/>
    </row>
    <row r="499" spans="1:13" s="7" customFormat="1" ht="18" customHeight="1">
      <c r="A499" s="25"/>
      <c r="B499" s="78" t="s">
        <v>47</v>
      </c>
      <c r="C499" s="78">
        <v>432345</v>
      </c>
      <c r="D499" s="79" t="s">
        <v>538</v>
      </c>
      <c r="E499" s="26">
        <v>3</v>
      </c>
      <c r="F499" s="26">
        <v>22</v>
      </c>
      <c r="G499" s="26">
        <v>-19</v>
      </c>
      <c r="H499" s="42">
        <f>(G499/'Tabela 8.1'!U499)*100</f>
        <v>-4.4289044289044286</v>
      </c>
      <c r="I499" s="26">
        <v>39</v>
      </c>
      <c r="J499" s="26">
        <v>54</v>
      </c>
      <c r="K499" s="26">
        <v>-15</v>
      </c>
      <c r="L499" s="42">
        <f>(K499/'Tabela 8.1'!E499)*100</f>
        <v>-3.5294117647058822</v>
      </c>
      <c r="M499" s="25"/>
    </row>
    <row r="500" spans="1:13" s="7" customFormat="1" ht="18" customHeight="1">
      <c r="A500" s="25"/>
      <c r="B500" s="78" t="s">
        <v>47</v>
      </c>
      <c r="C500" s="78">
        <v>432350</v>
      </c>
      <c r="D500" s="79" t="s">
        <v>539</v>
      </c>
      <c r="E500" s="26">
        <v>24</v>
      </c>
      <c r="F500" s="26">
        <v>5</v>
      </c>
      <c r="G500" s="26">
        <v>19</v>
      </c>
      <c r="H500" s="42">
        <f>(G500/'Tabela 8.1'!U500)*100</f>
        <v>6.7375886524822697</v>
      </c>
      <c r="I500" s="26">
        <v>55</v>
      </c>
      <c r="J500" s="26">
        <v>28</v>
      </c>
      <c r="K500" s="26">
        <v>27</v>
      </c>
      <c r="L500" s="42">
        <f>(K500/'Tabela 8.1'!E500)*100</f>
        <v>9.8540145985401466</v>
      </c>
      <c r="M500" s="25"/>
    </row>
    <row r="501" spans="1:13" s="7" customFormat="1" ht="18" customHeight="1">
      <c r="A501" s="25"/>
      <c r="B501" s="78" t="s">
        <v>47</v>
      </c>
      <c r="C501" s="78">
        <v>432360</v>
      </c>
      <c r="D501" s="79" t="s">
        <v>540</v>
      </c>
      <c r="E501" s="26">
        <v>6</v>
      </c>
      <c r="F501" s="26">
        <v>10</v>
      </c>
      <c r="G501" s="26">
        <v>-4</v>
      </c>
      <c r="H501" s="42">
        <f>(G501/'Tabela 8.1'!U501)*100</f>
        <v>-4.1666666666666661</v>
      </c>
      <c r="I501" s="26">
        <v>25</v>
      </c>
      <c r="J501" s="26">
        <v>26</v>
      </c>
      <c r="K501" s="26">
        <v>-1</v>
      </c>
      <c r="L501" s="42">
        <f>(K501/'Tabela 8.1'!E501)*100</f>
        <v>-1.0752688172043012</v>
      </c>
      <c r="M501" s="25"/>
    </row>
    <row r="502" spans="1:13" s="7" customFormat="1" ht="18" customHeight="1">
      <c r="A502" s="25"/>
      <c r="B502" s="78" t="s">
        <v>47</v>
      </c>
      <c r="C502" s="78">
        <v>432370</v>
      </c>
      <c r="D502" s="79" t="s">
        <v>541</v>
      </c>
      <c r="E502" s="26">
        <v>4</v>
      </c>
      <c r="F502" s="26">
        <v>4</v>
      </c>
      <c r="G502" s="26">
        <v>0</v>
      </c>
      <c r="H502" s="42">
        <f>(G502/'Tabela 8.1'!U502)*100</f>
        <v>0</v>
      </c>
      <c r="I502" s="26">
        <v>36</v>
      </c>
      <c r="J502" s="26">
        <v>45</v>
      </c>
      <c r="K502" s="26">
        <v>-9</v>
      </c>
      <c r="L502" s="42">
        <f>(K502/'Tabela 8.1'!E502)*100</f>
        <v>-3.0405405405405408</v>
      </c>
      <c r="M502" s="25"/>
    </row>
    <row r="503" spans="1:13" s="7" customFormat="1" ht="18" customHeight="1">
      <c r="A503" s="25"/>
      <c r="B503" s="78" t="s">
        <v>47</v>
      </c>
      <c r="C503" s="78">
        <v>432375</v>
      </c>
      <c r="D503" s="79" t="s">
        <v>542</v>
      </c>
      <c r="E503" s="26">
        <v>0</v>
      </c>
      <c r="F503" s="26">
        <v>0</v>
      </c>
      <c r="G503" s="26">
        <v>0</v>
      </c>
      <c r="H503" s="42">
        <f>(G503/'Tabela 8.1'!U503)*100</f>
        <v>0</v>
      </c>
      <c r="I503" s="26">
        <v>9</v>
      </c>
      <c r="J503" s="26">
        <v>13</v>
      </c>
      <c r="K503" s="26">
        <v>-4</v>
      </c>
      <c r="L503" s="42">
        <f>(K503/'Tabela 8.1'!E503)*100</f>
        <v>-2.4691358024691357</v>
      </c>
      <c r="M503" s="25"/>
    </row>
    <row r="504" spans="1:13" s="7" customFormat="1" ht="18" customHeight="1">
      <c r="A504" s="25"/>
      <c r="B504" s="78" t="s">
        <v>47</v>
      </c>
      <c r="C504" s="78">
        <v>432377</v>
      </c>
      <c r="D504" s="79" t="s">
        <v>543</v>
      </c>
      <c r="E504" s="26">
        <v>83</v>
      </c>
      <c r="F504" s="26">
        <v>23</v>
      </c>
      <c r="G504" s="26">
        <v>60</v>
      </c>
      <c r="H504" s="42">
        <f>(G504/'Tabela 8.1'!U504)*100</f>
        <v>4.0241448692152915</v>
      </c>
      <c r="I504" s="26">
        <v>248</v>
      </c>
      <c r="J504" s="26">
        <v>167</v>
      </c>
      <c r="K504" s="26">
        <v>81</v>
      </c>
      <c r="L504" s="42">
        <f>(K504/'Tabela 8.1'!E504)*100</f>
        <v>5.5102040816326534</v>
      </c>
      <c r="M504" s="25"/>
    </row>
    <row r="505" spans="1:13" s="7" customFormat="1" ht="18" customHeight="1">
      <c r="A505" s="25"/>
      <c r="B505" s="78" t="s">
        <v>47</v>
      </c>
      <c r="C505" s="78">
        <v>432380</v>
      </c>
      <c r="D505" s="79" t="s">
        <v>544</v>
      </c>
      <c r="E505" s="26">
        <v>88</v>
      </c>
      <c r="F505" s="26">
        <v>89</v>
      </c>
      <c r="G505" s="26">
        <v>-1</v>
      </c>
      <c r="H505" s="42">
        <f>(G505/'Tabela 8.1'!U505)*100</f>
        <v>-3.4399724802201583E-2</v>
      </c>
      <c r="I505" s="26">
        <v>606</v>
      </c>
      <c r="J505" s="26">
        <v>1115</v>
      </c>
      <c r="K505" s="26">
        <v>-509</v>
      </c>
      <c r="L505" s="42">
        <f>(K505/'Tabela 8.1'!E505)*100</f>
        <v>-14.904831625183016</v>
      </c>
      <c r="M505" s="25"/>
    </row>
    <row r="506" spans="1:13">
      <c r="B506" s="84" t="s">
        <v>36</v>
      </c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</row>
    <row r="507" spans="1:13">
      <c r="B507" s="23"/>
      <c r="C507" s="23"/>
      <c r="D507" s="23"/>
    </row>
  </sheetData>
  <autoFilter ref="B7:D506" xr:uid="{48C1379D-D889-4B9F-B2A4-D7B724FFED0B}"/>
  <mergeCells count="6">
    <mergeCell ref="I5:L5"/>
    <mergeCell ref="B5:B6"/>
    <mergeCell ref="E5:H5"/>
    <mergeCell ref="B506:M506"/>
    <mergeCell ref="D5:D6"/>
    <mergeCell ref="C5:C6"/>
  </mergeCells>
  <pageMargins left="0.23622047244094491" right="0.23622047244094491" top="0.74803149606299213" bottom="0.74803149606299213" header="0.31496062992125984" footer="0.31496062992125984"/>
  <pageSetup paperSize="9" scale="50" orientation="portrait" r:id="rId1"/>
  <headerFooter>
    <oddFooter>Página &amp;P de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B0CBF-1744-417D-A236-C1B379975D52}">
  <sheetPr>
    <pageSetUpPr fitToPage="1"/>
  </sheetPr>
  <dimension ref="A1:E65"/>
  <sheetViews>
    <sheetView showGridLines="0" workbookViewId="0">
      <pane xSplit="2" ySplit="6" topLeftCell="C28" activePane="bottomRight" state="frozen"/>
      <selection pane="topRight" activeCell="C1" sqref="C1"/>
      <selection pane="bottomLeft" activeCell="A8" sqref="A8"/>
      <selection pane="bottomRight" activeCell="F2" sqref="F2"/>
    </sheetView>
  </sheetViews>
  <sheetFormatPr defaultColWidth="9.109375" defaultRowHeight="21.75" customHeight="1"/>
  <cols>
    <col min="1" max="1" width="0.6640625" style="16" customWidth="1"/>
    <col min="2" max="2" width="53.109375" style="16" customWidth="1"/>
    <col min="3" max="3" width="19.109375" style="16" customWidth="1"/>
    <col min="4" max="4" width="0.6640625" style="16" customWidth="1"/>
    <col min="5" max="16384" width="9.109375" style="16"/>
  </cols>
  <sheetData>
    <row r="1" spans="1:4" s="1" customFormat="1" ht="8.25" customHeight="1"/>
    <row r="2" spans="1:4" s="1" customFormat="1" ht="15.6">
      <c r="B2" s="14" t="s">
        <v>545</v>
      </c>
    </row>
    <row r="3" spans="1:4" ht="13.5" customHeight="1"/>
    <row r="4" spans="1:4" ht="3.9" customHeight="1">
      <c r="A4" s="22"/>
      <c r="B4" s="22"/>
      <c r="C4" s="22"/>
      <c r="D4" s="22"/>
    </row>
    <row r="5" spans="1:4" customFormat="1" ht="33" customHeight="1">
      <c r="A5" s="8"/>
      <c r="B5" s="90" t="s">
        <v>0</v>
      </c>
      <c r="C5" s="72"/>
      <c r="D5" s="8"/>
    </row>
    <row r="6" spans="1:4" customFormat="1" ht="33" customHeight="1" thickBot="1">
      <c r="A6" s="8"/>
      <c r="B6" s="91"/>
      <c r="C6" s="61" t="s">
        <v>42</v>
      </c>
      <c r="D6" s="8"/>
    </row>
    <row r="7" spans="1:4" ht="30.75" customHeight="1" thickTop="1" thickBot="1">
      <c r="A7" s="22"/>
      <c r="B7" s="60" t="s">
        <v>7</v>
      </c>
      <c r="C7" s="58">
        <v>-32106</v>
      </c>
      <c r="D7" s="22"/>
    </row>
    <row r="8" spans="1:4" ht="30.75" customHeight="1" thickTop="1">
      <c r="A8" s="22"/>
      <c r="B8" s="51" t="s">
        <v>8</v>
      </c>
      <c r="C8" s="36">
        <v>-1814</v>
      </c>
      <c r="D8" s="22"/>
    </row>
    <row r="9" spans="1:4" ht="30.75" customHeight="1">
      <c r="A9" s="22"/>
      <c r="B9" s="31" t="s">
        <v>9</v>
      </c>
      <c r="C9" s="36">
        <v>-13201</v>
      </c>
      <c r="D9" s="22"/>
    </row>
    <row r="10" spans="1:4" ht="30.75" customHeight="1">
      <c r="A10" s="22"/>
      <c r="B10" s="55" t="s">
        <v>10</v>
      </c>
      <c r="C10" s="18">
        <v>26</v>
      </c>
      <c r="D10" s="22"/>
    </row>
    <row r="11" spans="1:4" ht="30.75" customHeight="1">
      <c r="A11" s="22"/>
      <c r="B11" s="55" t="s">
        <v>11</v>
      </c>
      <c r="C11" s="18">
        <v>-13078</v>
      </c>
      <c r="D11" s="22"/>
    </row>
    <row r="12" spans="1:4" ht="30.75" customHeight="1">
      <c r="A12" s="22"/>
      <c r="B12" s="55" t="s">
        <v>12</v>
      </c>
      <c r="C12" s="18">
        <v>-3</v>
      </c>
      <c r="D12" s="22"/>
    </row>
    <row r="13" spans="1:4" ht="30.75" customHeight="1">
      <c r="A13" s="22"/>
      <c r="B13" s="56" t="s">
        <v>13</v>
      </c>
      <c r="C13" s="18">
        <v>-146</v>
      </c>
      <c r="D13" s="22"/>
    </row>
    <row r="14" spans="1:4" ht="30.75" customHeight="1">
      <c r="A14" s="22"/>
      <c r="B14" s="31" t="s">
        <v>14</v>
      </c>
      <c r="C14" s="36">
        <v>-494</v>
      </c>
      <c r="D14" s="22"/>
    </row>
    <row r="15" spans="1:4" ht="30.75" customHeight="1">
      <c r="A15" s="22"/>
      <c r="B15" s="31" t="s">
        <v>15</v>
      </c>
      <c r="C15" s="36">
        <v>-7834</v>
      </c>
      <c r="D15" s="22"/>
    </row>
    <row r="16" spans="1:4" ht="30.75" customHeight="1">
      <c r="A16" s="22"/>
      <c r="B16" s="54" t="s">
        <v>16</v>
      </c>
      <c r="C16" s="36">
        <v>-8763</v>
      </c>
      <c r="D16" s="22"/>
    </row>
    <row r="17" spans="1:4" s="53" customFormat="1" ht="30.75" customHeight="1">
      <c r="A17" s="52"/>
      <c r="B17" s="20" t="s">
        <v>17</v>
      </c>
      <c r="C17" s="19">
        <v>-1598</v>
      </c>
      <c r="D17" s="52"/>
    </row>
    <row r="18" spans="1:4" s="53" customFormat="1" ht="30.75" customHeight="1">
      <c r="A18" s="52"/>
      <c r="B18" s="20" t="s">
        <v>18</v>
      </c>
      <c r="C18" s="19">
        <v>-3123</v>
      </c>
      <c r="D18" s="52"/>
    </row>
    <row r="19" spans="1:4" s="53" customFormat="1" ht="30.75" customHeight="1">
      <c r="A19" s="52"/>
      <c r="B19" s="20" t="s">
        <v>19</v>
      </c>
      <c r="C19" s="19">
        <v>-1493</v>
      </c>
      <c r="D19" s="52"/>
    </row>
    <row r="20" spans="1:4" ht="30.75" customHeight="1">
      <c r="A20" s="22"/>
      <c r="B20" s="55" t="s">
        <v>20</v>
      </c>
      <c r="C20" s="18">
        <v>-530</v>
      </c>
      <c r="D20" s="22"/>
    </row>
    <row r="21" spans="1:4" ht="30.75" customHeight="1">
      <c r="A21" s="22"/>
      <c r="B21" s="55" t="s">
        <v>21</v>
      </c>
      <c r="C21" s="18">
        <v>-217</v>
      </c>
      <c r="D21" s="22"/>
    </row>
    <row r="22" spans="1:4" ht="30.75" customHeight="1">
      <c r="A22" s="22"/>
      <c r="B22" s="55" t="s">
        <v>22</v>
      </c>
      <c r="C22" s="18">
        <v>55</v>
      </c>
      <c r="D22" s="22"/>
    </row>
    <row r="23" spans="1:4" ht="30.75" customHeight="1">
      <c r="A23" s="22"/>
      <c r="B23" s="55" t="s">
        <v>23</v>
      </c>
      <c r="C23" s="18">
        <v>-288</v>
      </c>
      <c r="D23" s="22"/>
    </row>
    <row r="24" spans="1:4" ht="30.75" customHeight="1">
      <c r="A24" s="22"/>
      <c r="B24" s="55" t="s">
        <v>24</v>
      </c>
      <c r="C24" s="18">
        <v>-513</v>
      </c>
      <c r="D24" s="22"/>
    </row>
    <row r="25" spans="1:4" s="53" customFormat="1" ht="30.75" customHeight="1">
      <c r="A25" s="52"/>
      <c r="B25" s="20" t="s">
        <v>25</v>
      </c>
      <c r="C25" s="19">
        <v>-1589</v>
      </c>
      <c r="D25" s="52"/>
    </row>
    <row r="26" spans="1:4" ht="30.75" customHeight="1">
      <c r="A26" s="22"/>
      <c r="B26" s="55" t="s">
        <v>26</v>
      </c>
      <c r="C26" s="18">
        <v>-1</v>
      </c>
      <c r="D26" s="22"/>
    </row>
    <row r="27" spans="1:4" ht="30.75" customHeight="1">
      <c r="A27" s="22"/>
      <c r="B27" s="55" t="s">
        <v>27</v>
      </c>
      <c r="C27" s="18">
        <v>-1342</v>
      </c>
      <c r="D27" s="22"/>
    </row>
    <row r="28" spans="1:4" ht="30.75" customHeight="1">
      <c r="A28" s="22"/>
      <c r="B28" s="55" t="s">
        <v>28</v>
      </c>
      <c r="C28" s="18">
        <v>-246</v>
      </c>
      <c r="D28" s="22"/>
    </row>
    <row r="29" spans="1:4" s="53" customFormat="1" ht="30.75" customHeight="1">
      <c r="A29" s="52"/>
      <c r="B29" s="20" t="s">
        <v>29</v>
      </c>
      <c r="C29" s="19">
        <v>-5</v>
      </c>
      <c r="D29" s="52"/>
    </row>
    <row r="30" spans="1:4" s="53" customFormat="1" ht="30.75" customHeight="1">
      <c r="A30" s="52"/>
      <c r="B30" s="20" t="s">
        <v>30</v>
      </c>
      <c r="C30" s="19">
        <v>-955</v>
      </c>
      <c r="D30" s="52"/>
    </row>
    <row r="31" spans="1:4" ht="30.75" customHeight="1">
      <c r="A31" s="22"/>
      <c r="B31" s="55" t="s">
        <v>31</v>
      </c>
      <c r="C31" s="18">
        <v>-388</v>
      </c>
      <c r="D31" s="22"/>
    </row>
    <row r="32" spans="1:4" ht="30.75" customHeight="1">
      <c r="A32" s="22"/>
      <c r="B32" s="55" t="s">
        <v>32</v>
      </c>
      <c r="C32" s="18">
        <v>-567</v>
      </c>
      <c r="D32" s="22"/>
    </row>
    <row r="33" spans="1:5" ht="30.75" customHeight="1">
      <c r="A33" s="22"/>
      <c r="B33" s="55" t="s">
        <v>33</v>
      </c>
      <c r="C33" s="18">
        <v>0</v>
      </c>
      <c r="D33" s="22"/>
    </row>
    <row r="34" spans="1:5" ht="30.75" customHeight="1">
      <c r="A34" s="22"/>
      <c r="B34" s="17" t="s">
        <v>34</v>
      </c>
      <c r="C34" s="18">
        <v>0</v>
      </c>
      <c r="D34" s="22"/>
    </row>
    <row r="35" spans="1:5" ht="3.9" customHeight="1">
      <c r="A35" s="22"/>
      <c r="B35" s="22"/>
      <c r="C35" s="22"/>
      <c r="D35" s="22"/>
    </row>
    <row r="36" spans="1:5" ht="9.9" customHeight="1">
      <c r="B36" s="15"/>
    </row>
    <row r="37" spans="1:5" ht="21.75" customHeight="1">
      <c r="B37" s="89" t="s">
        <v>36</v>
      </c>
      <c r="C37" s="89"/>
      <c r="D37" s="89"/>
      <c r="E37" s="89"/>
    </row>
    <row r="46" spans="1:5" ht="21.75" customHeight="1">
      <c r="C46" s="21"/>
    </row>
    <row r="47" spans="1:5" ht="21.75" customHeight="1">
      <c r="C47" s="21"/>
    </row>
    <row r="51" spans="3:3" ht="21.75" customHeight="1">
      <c r="C51" s="21"/>
    </row>
    <row r="53" spans="3:3" ht="21.75" customHeight="1">
      <c r="C53" s="21"/>
    </row>
    <row r="54" spans="3:3" ht="21.75" customHeight="1">
      <c r="C54" s="21"/>
    </row>
    <row r="55" spans="3:3" ht="21.75" customHeight="1">
      <c r="C55" s="21"/>
    </row>
    <row r="56" spans="3:3" ht="21.75" customHeight="1">
      <c r="C56" s="21"/>
    </row>
    <row r="57" spans="3:3" ht="21.75" customHeight="1">
      <c r="C57" s="21"/>
    </row>
    <row r="58" spans="3:3" ht="21.75" customHeight="1">
      <c r="C58" s="21"/>
    </row>
    <row r="59" spans="3:3" ht="21.75" customHeight="1">
      <c r="C59" s="21"/>
    </row>
    <row r="60" spans="3:3" ht="21.75" customHeight="1">
      <c r="C60" s="21"/>
    </row>
    <row r="61" spans="3:3" ht="21.75" customHeight="1">
      <c r="C61" s="21"/>
    </row>
    <row r="62" spans="3:3" ht="21.75" customHeight="1">
      <c r="C62" s="21"/>
    </row>
    <row r="63" spans="3:3" ht="21.75" customHeight="1">
      <c r="C63" s="21"/>
    </row>
    <row r="65" spans="3:3" ht="21.75" customHeight="1">
      <c r="C65" s="21"/>
    </row>
  </sheetData>
  <mergeCells count="2">
    <mergeCell ref="B37:E37"/>
    <mergeCell ref="B5:B6"/>
  </mergeCells>
  <pageMargins left="0.51181102362204722" right="0.51181102362204722" top="0.78740157480314965" bottom="0.78740157480314965" header="0.31496062992125984" footer="0.31496062992125984"/>
  <pageSetup paperSize="9" scale="72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BV14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2" sqref="B2"/>
    </sheetView>
  </sheetViews>
  <sheetFormatPr defaultColWidth="9.109375" defaultRowHeight="16.5" customHeight="1"/>
  <cols>
    <col min="1" max="1" width="0.6640625" style="4" customWidth="1"/>
    <col min="2" max="2" width="49.6640625" style="4" customWidth="1"/>
    <col min="3" max="3" width="18.5546875" style="4" customWidth="1"/>
    <col min="4" max="67" width="17.44140625" style="4" customWidth="1"/>
    <col min="68" max="68" width="0.6640625" style="4" customWidth="1"/>
    <col min="69" max="69" width="10.109375" style="4" bestFit="1" customWidth="1"/>
    <col min="70" max="72" width="9.109375" style="4"/>
    <col min="73" max="73" width="10.109375" style="4" bestFit="1" customWidth="1"/>
    <col min="74" max="74" width="11.44140625" style="4" customWidth="1"/>
    <col min="75" max="16384" width="9.109375" style="4"/>
  </cols>
  <sheetData>
    <row r="1" spans="1:74" ht="8.25" customHeight="1"/>
    <row r="2" spans="1:74" ht="15.6">
      <c r="B2" s="14" t="s">
        <v>561</v>
      </c>
    </row>
    <row r="3" spans="1:74" ht="15" customHeight="1"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W3" s="29"/>
      <c r="AX3" s="29"/>
      <c r="AY3" s="29"/>
      <c r="BB3" s="29"/>
      <c r="BC3" s="29"/>
      <c r="BD3" s="29"/>
      <c r="BG3" s="29"/>
      <c r="BH3" s="29"/>
      <c r="BI3" s="29"/>
      <c r="BL3" s="29"/>
      <c r="BM3" s="29"/>
      <c r="BO3" s="29"/>
    </row>
    <row r="4" spans="1:74" ht="3.9" customHeight="1">
      <c r="A4" s="1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2"/>
      <c r="AV4" s="12"/>
      <c r="AW4" s="11"/>
      <c r="AX4" s="11"/>
      <c r="AY4" s="11"/>
      <c r="AZ4" s="12"/>
      <c r="BA4" s="12"/>
      <c r="BB4" s="11"/>
      <c r="BC4" s="11"/>
      <c r="BD4" s="11"/>
      <c r="BE4" s="12"/>
      <c r="BF4" s="12"/>
      <c r="BG4" s="11"/>
      <c r="BH4" s="11"/>
      <c r="BI4" s="11"/>
      <c r="BJ4" s="12"/>
      <c r="BK4" s="12"/>
      <c r="BL4" s="11"/>
      <c r="BM4" s="11"/>
      <c r="BN4" s="12"/>
      <c r="BO4" s="11"/>
      <c r="BP4" s="12"/>
    </row>
    <row r="5" spans="1:74" ht="32.25" customHeight="1">
      <c r="A5" s="12"/>
      <c r="B5" s="101" t="s">
        <v>40</v>
      </c>
      <c r="C5" s="103" t="s">
        <v>559</v>
      </c>
      <c r="D5" s="96" t="s">
        <v>547</v>
      </c>
      <c r="E5" s="97"/>
      <c r="F5" s="97"/>
      <c r="G5" s="97"/>
      <c r="H5" s="98"/>
      <c r="I5" s="92" t="s">
        <v>548</v>
      </c>
      <c r="J5" s="93"/>
      <c r="K5" s="93"/>
      <c r="L5" s="93"/>
      <c r="M5" s="94"/>
      <c r="N5" s="92" t="s">
        <v>549</v>
      </c>
      <c r="O5" s="93"/>
      <c r="P5" s="93"/>
      <c r="Q5" s="93"/>
      <c r="R5" s="94"/>
      <c r="S5" s="92" t="s">
        <v>550</v>
      </c>
      <c r="T5" s="93"/>
      <c r="U5" s="93"/>
      <c r="V5" s="93"/>
      <c r="W5" s="94"/>
      <c r="X5" s="92" t="s">
        <v>551</v>
      </c>
      <c r="Y5" s="93"/>
      <c r="Z5" s="93"/>
      <c r="AA5" s="93"/>
      <c r="AB5" s="94"/>
      <c r="AC5" s="92" t="s">
        <v>552</v>
      </c>
      <c r="AD5" s="93"/>
      <c r="AE5" s="93"/>
      <c r="AF5" s="93"/>
      <c r="AG5" s="94"/>
      <c r="AH5" s="92" t="s">
        <v>553</v>
      </c>
      <c r="AI5" s="93"/>
      <c r="AJ5" s="93"/>
      <c r="AK5" s="93"/>
      <c r="AL5" s="94"/>
      <c r="AM5" s="92" t="s">
        <v>554</v>
      </c>
      <c r="AN5" s="93"/>
      <c r="AO5" s="93"/>
      <c r="AP5" s="93"/>
      <c r="AQ5" s="94"/>
      <c r="AR5" s="92" t="s">
        <v>555</v>
      </c>
      <c r="AS5" s="93"/>
      <c r="AT5" s="93"/>
      <c r="AU5" s="93"/>
      <c r="AV5" s="94"/>
      <c r="AW5" s="92" t="s">
        <v>556</v>
      </c>
      <c r="AX5" s="93"/>
      <c r="AY5" s="93"/>
      <c r="AZ5" s="93"/>
      <c r="BA5" s="94"/>
      <c r="BB5" s="92" t="s">
        <v>557</v>
      </c>
      <c r="BC5" s="93"/>
      <c r="BD5" s="93"/>
      <c r="BE5" s="93"/>
      <c r="BF5" s="94"/>
      <c r="BG5" s="92" t="s">
        <v>558</v>
      </c>
      <c r="BH5" s="93"/>
      <c r="BI5" s="93"/>
      <c r="BJ5" s="93"/>
      <c r="BK5" s="94"/>
      <c r="BL5" s="99" t="s">
        <v>560</v>
      </c>
      <c r="BM5" s="100"/>
      <c r="BN5" s="100"/>
      <c r="BO5" s="100"/>
      <c r="BP5" s="12"/>
    </row>
    <row r="6" spans="1:74" ht="32.25" customHeight="1" thickBot="1">
      <c r="A6" s="12"/>
      <c r="B6" s="102"/>
      <c r="C6" s="104"/>
      <c r="D6" s="59" t="s">
        <v>546</v>
      </c>
      <c r="E6" s="69" t="s">
        <v>3</v>
      </c>
      <c r="F6" s="69" t="s">
        <v>4</v>
      </c>
      <c r="G6" s="69" t="s">
        <v>5</v>
      </c>
      <c r="H6" s="59" t="s">
        <v>6</v>
      </c>
      <c r="I6" s="59" t="s">
        <v>546</v>
      </c>
      <c r="J6" s="69" t="s">
        <v>3</v>
      </c>
      <c r="K6" s="69" t="s">
        <v>4</v>
      </c>
      <c r="L6" s="59" t="s">
        <v>5</v>
      </c>
      <c r="M6" s="59" t="s">
        <v>6</v>
      </c>
      <c r="N6" s="59" t="s">
        <v>546</v>
      </c>
      <c r="O6" s="69" t="s">
        <v>3</v>
      </c>
      <c r="P6" s="69" t="s">
        <v>4</v>
      </c>
      <c r="Q6" s="59" t="s">
        <v>5</v>
      </c>
      <c r="R6" s="59" t="s">
        <v>6</v>
      </c>
      <c r="S6" s="59" t="s">
        <v>546</v>
      </c>
      <c r="T6" s="69" t="s">
        <v>3</v>
      </c>
      <c r="U6" s="69" t="s">
        <v>4</v>
      </c>
      <c r="V6" s="59" t="s">
        <v>5</v>
      </c>
      <c r="W6" s="59" t="s">
        <v>6</v>
      </c>
      <c r="X6" s="59" t="s">
        <v>546</v>
      </c>
      <c r="Y6" s="69" t="s">
        <v>3</v>
      </c>
      <c r="Z6" s="69" t="s">
        <v>4</v>
      </c>
      <c r="AA6" s="59" t="s">
        <v>5</v>
      </c>
      <c r="AB6" s="59" t="s">
        <v>6</v>
      </c>
      <c r="AC6" s="59" t="s">
        <v>546</v>
      </c>
      <c r="AD6" s="69" t="s">
        <v>3</v>
      </c>
      <c r="AE6" s="69" t="s">
        <v>4</v>
      </c>
      <c r="AF6" s="59" t="s">
        <v>5</v>
      </c>
      <c r="AG6" s="59" t="s">
        <v>6</v>
      </c>
      <c r="AH6" s="59" t="s">
        <v>546</v>
      </c>
      <c r="AI6" s="69" t="s">
        <v>3</v>
      </c>
      <c r="AJ6" s="69" t="s">
        <v>4</v>
      </c>
      <c r="AK6" s="59" t="s">
        <v>5</v>
      </c>
      <c r="AL6" s="59" t="s">
        <v>6</v>
      </c>
      <c r="AM6" s="59" t="s">
        <v>546</v>
      </c>
      <c r="AN6" s="69" t="s">
        <v>3</v>
      </c>
      <c r="AO6" s="69" t="s">
        <v>4</v>
      </c>
      <c r="AP6" s="59" t="s">
        <v>5</v>
      </c>
      <c r="AQ6" s="59" t="s">
        <v>6</v>
      </c>
      <c r="AR6" s="59" t="s">
        <v>546</v>
      </c>
      <c r="AS6" s="69" t="s">
        <v>3</v>
      </c>
      <c r="AT6" s="69" t="s">
        <v>4</v>
      </c>
      <c r="AU6" s="59" t="s">
        <v>5</v>
      </c>
      <c r="AV6" s="59" t="s">
        <v>6</v>
      </c>
      <c r="AW6" s="59" t="s">
        <v>546</v>
      </c>
      <c r="AX6" s="69" t="s">
        <v>3</v>
      </c>
      <c r="AY6" s="69" t="s">
        <v>4</v>
      </c>
      <c r="AZ6" s="59" t="s">
        <v>5</v>
      </c>
      <c r="BA6" s="59" t="s">
        <v>6</v>
      </c>
      <c r="BB6" s="59" t="s">
        <v>546</v>
      </c>
      <c r="BC6" s="69" t="s">
        <v>3</v>
      </c>
      <c r="BD6" s="69" t="s">
        <v>4</v>
      </c>
      <c r="BE6" s="59" t="s">
        <v>5</v>
      </c>
      <c r="BF6" s="59" t="s">
        <v>6</v>
      </c>
      <c r="BG6" s="59" t="s">
        <v>546</v>
      </c>
      <c r="BH6" s="69" t="s">
        <v>3</v>
      </c>
      <c r="BI6" s="69" t="s">
        <v>4</v>
      </c>
      <c r="BJ6" s="59" t="s">
        <v>5</v>
      </c>
      <c r="BK6" s="59" t="s">
        <v>6</v>
      </c>
      <c r="BL6" s="69" t="s">
        <v>3</v>
      </c>
      <c r="BM6" s="69" t="s">
        <v>4</v>
      </c>
      <c r="BN6" s="59" t="s">
        <v>5</v>
      </c>
      <c r="BO6" s="59" t="s">
        <v>6</v>
      </c>
      <c r="BP6" s="12"/>
    </row>
    <row r="7" spans="1:74" ht="31.5" customHeight="1" thickTop="1" thickBot="1">
      <c r="A7" s="12"/>
      <c r="B7" s="64" t="s">
        <v>41</v>
      </c>
      <c r="C7" s="65">
        <v>38809623</v>
      </c>
      <c r="D7" s="65">
        <f>C7+G7</f>
        <v>38876441</v>
      </c>
      <c r="E7" s="65">
        <v>1342262</v>
      </c>
      <c r="F7" s="65">
        <v>1275444</v>
      </c>
      <c r="G7" s="65">
        <v>66818</v>
      </c>
      <c r="H7" s="66">
        <f>(G7/C7)*100</f>
        <v>0.17216863972113308</v>
      </c>
      <c r="I7" s="65">
        <f>L7+G7+C7</f>
        <v>39065310</v>
      </c>
      <c r="J7" s="65">
        <v>1443388</v>
      </c>
      <c r="K7" s="65">
        <v>1254519</v>
      </c>
      <c r="L7" s="65">
        <v>188869</v>
      </c>
      <c r="M7" s="66">
        <f>(L7/D7)*100</f>
        <v>0.48581864785410789</v>
      </c>
      <c r="N7" s="65">
        <f>Q7+L7+G7+C7</f>
        <v>38857909</v>
      </c>
      <c r="O7" s="65">
        <v>1316655</v>
      </c>
      <c r="P7" s="65">
        <v>1524056</v>
      </c>
      <c r="Q7" s="65">
        <v>-207401</v>
      </c>
      <c r="R7" s="66">
        <f>(Q7/I7)*100</f>
        <v>-0.5309083685755982</v>
      </c>
      <c r="S7" s="65">
        <f>V7+Q7+L7+G7+C7</f>
        <v>37997406</v>
      </c>
      <c r="T7" s="65">
        <v>598596</v>
      </c>
      <c r="U7" s="65">
        <v>1459099</v>
      </c>
      <c r="V7" s="65">
        <v>-860503</v>
      </c>
      <c r="W7" s="66">
        <f>(V7/N7)*100</f>
        <v>-2.2144861165843999</v>
      </c>
      <c r="X7" s="65">
        <f>AA7+V7+Q7+L7+G7+C7</f>
        <v>37665505</v>
      </c>
      <c r="Y7" s="65">
        <v>703921</v>
      </c>
      <c r="Z7" s="65">
        <v>1035822</v>
      </c>
      <c r="AA7" s="65">
        <v>-331901</v>
      </c>
      <c r="AB7" s="66">
        <f>(AA7/S7)*100</f>
        <v>-0.87348331093969944</v>
      </c>
      <c r="AC7" s="65" t="s">
        <v>35</v>
      </c>
      <c r="AD7" s="65" t="s">
        <v>35</v>
      </c>
      <c r="AE7" s="65" t="s">
        <v>35</v>
      </c>
      <c r="AF7" s="65" t="s">
        <v>35</v>
      </c>
      <c r="AG7" s="66" t="s">
        <v>35</v>
      </c>
      <c r="AH7" s="65" t="s">
        <v>35</v>
      </c>
      <c r="AI7" s="65" t="s">
        <v>35</v>
      </c>
      <c r="AJ7" s="65" t="s">
        <v>35</v>
      </c>
      <c r="AK7" s="65" t="s">
        <v>35</v>
      </c>
      <c r="AL7" s="66" t="s">
        <v>35</v>
      </c>
      <c r="AM7" s="65" t="s">
        <v>35</v>
      </c>
      <c r="AN7" s="65" t="s">
        <v>35</v>
      </c>
      <c r="AO7" s="65" t="s">
        <v>35</v>
      </c>
      <c r="AP7" s="65" t="s">
        <v>35</v>
      </c>
      <c r="AQ7" s="66" t="s">
        <v>35</v>
      </c>
      <c r="AR7" s="65" t="s">
        <v>35</v>
      </c>
      <c r="AS7" s="65" t="s">
        <v>35</v>
      </c>
      <c r="AT7" s="65" t="s">
        <v>35</v>
      </c>
      <c r="AU7" s="65" t="s">
        <v>35</v>
      </c>
      <c r="AV7" s="66" t="s">
        <v>35</v>
      </c>
      <c r="AW7" s="65" t="s">
        <v>35</v>
      </c>
      <c r="AX7" s="65" t="s">
        <v>35</v>
      </c>
      <c r="AY7" s="65" t="s">
        <v>35</v>
      </c>
      <c r="AZ7" s="65" t="s">
        <v>35</v>
      </c>
      <c r="BA7" s="66" t="s">
        <v>35</v>
      </c>
      <c r="BB7" s="65" t="s">
        <v>35</v>
      </c>
      <c r="BC7" s="65" t="s">
        <v>35</v>
      </c>
      <c r="BD7" s="65" t="s">
        <v>35</v>
      </c>
      <c r="BE7" s="65" t="s">
        <v>35</v>
      </c>
      <c r="BF7" s="66" t="s">
        <v>35</v>
      </c>
      <c r="BG7" s="65" t="s">
        <v>35</v>
      </c>
      <c r="BH7" s="65" t="s">
        <v>35</v>
      </c>
      <c r="BI7" s="65" t="s">
        <v>35</v>
      </c>
      <c r="BJ7" s="65" t="s">
        <v>35</v>
      </c>
      <c r="BK7" s="66" t="s">
        <v>35</v>
      </c>
      <c r="BL7" s="62">
        <f>SUM(BH7,BC7,AX7,AS7,AN7,AI7,AD7,Y7,T7,O7,J7,E7)</f>
        <v>5404822</v>
      </c>
      <c r="BM7" s="62">
        <f t="shared" ref="BM7:BN7" si="0">SUM(BI7,BD7,AY7,AT7,AO7,AJ7,AE7,Z7,U7,P7,K7,F7)</f>
        <v>6548940</v>
      </c>
      <c r="BN7" s="62">
        <f t="shared" si="0"/>
        <v>-1144118</v>
      </c>
      <c r="BO7" s="63">
        <f>(BN7/C7)*100</f>
        <v>-2.9480265757799295</v>
      </c>
      <c r="BP7" s="12"/>
      <c r="BQ7" s="28"/>
      <c r="BR7" s="30"/>
      <c r="BU7" s="28"/>
      <c r="BV7" s="28"/>
    </row>
    <row r="8" spans="1:74" ht="31.5" customHeight="1" thickTop="1">
      <c r="A8" s="12"/>
      <c r="B8" s="13" t="s">
        <v>42</v>
      </c>
      <c r="C8" s="38">
        <v>2512881</v>
      </c>
      <c r="D8" s="38">
        <f t="shared" ref="D8" si="1">C8+G8</f>
        <v>2522743</v>
      </c>
      <c r="E8" s="38">
        <v>94719</v>
      </c>
      <c r="F8" s="38">
        <v>84857</v>
      </c>
      <c r="G8" s="38">
        <v>9862</v>
      </c>
      <c r="H8" s="57">
        <f t="shared" ref="H8" si="2">(G8/C8)*100</f>
        <v>0.3924578999164704</v>
      </c>
      <c r="I8" s="38">
        <f t="shared" ref="I8" si="3">L8+G8+C8</f>
        <v>2541654</v>
      </c>
      <c r="J8" s="38">
        <v>104345</v>
      </c>
      <c r="K8" s="38">
        <v>85434</v>
      </c>
      <c r="L8" s="38">
        <v>18911</v>
      </c>
      <c r="M8" s="57">
        <f t="shared" ref="M8" si="4">(L8/D8)*100</f>
        <v>0.74962055191511778</v>
      </c>
      <c r="N8" s="38">
        <f t="shared" ref="N8" si="5">Q8+L8+G8+C8</f>
        <v>2529104</v>
      </c>
      <c r="O8" s="38">
        <v>93647</v>
      </c>
      <c r="P8" s="38">
        <v>106197</v>
      </c>
      <c r="Q8" s="38">
        <v>-12550</v>
      </c>
      <c r="R8" s="57">
        <f t="shared" ref="R8" si="6">(Q8/I8)*100</f>
        <v>-0.49377295257340303</v>
      </c>
      <c r="S8" s="38">
        <f t="shared" ref="S8" si="7">V8+Q8+L8+G8+C8</f>
        <v>2454418</v>
      </c>
      <c r="T8" s="38">
        <v>35280</v>
      </c>
      <c r="U8" s="38">
        <v>109966</v>
      </c>
      <c r="V8" s="38">
        <v>-74686</v>
      </c>
      <c r="W8" s="57">
        <f t="shared" ref="W8" si="8">(V8/N8)*100</f>
        <v>-2.9530616376392587</v>
      </c>
      <c r="X8" s="38">
        <f t="shared" ref="X8" si="9">AA8+V8+Q8+L8+G8+C8</f>
        <v>2422312</v>
      </c>
      <c r="Y8" s="38">
        <v>43140</v>
      </c>
      <c r="Z8" s="38">
        <v>75246</v>
      </c>
      <c r="AA8" s="38">
        <v>-32106</v>
      </c>
      <c r="AB8" s="57">
        <f t="shared" ref="AB8" si="10">(AA8/S8)*100</f>
        <v>-1.3080901460142487</v>
      </c>
      <c r="AC8" s="38" t="s">
        <v>35</v>
      </c>
      <c r="AD8" s="38" t="s">
        <v>35</v>
      </c>
      <c r="AE8" s="38" t="s">
        <v>35</v>
      </c>
      <c r="AF8" s="38" t="s">
        <v>35</v>
      </c>
      <c r="AG8" s="57" t="s">
        <v>35</v>
      </c>
      <c r="AH8" s="38" t="s">
        <v>35</v>
      </c>
      <c r="AI8" s="38" t="s">
        <v>35</v>
      </c>
      <c r="AJ8" s="38" t="s">
        <v>35</v>
      </c>
      <c r="AK8" s="38" t="s">
        <v>35</v>
      </c>
      <c r="AL8" s="57" t="s">
        <v>35</v>
      </c>
      <c r="AM8" s="38" t="s">
        <v>35</v>
      </c>
      <c r="AN8" s="38" t="s">
        <v>35</v>
      </c>
      <c r="AO8" s="38" t="s">
        <v>35</v>
      </c>
      <c r="AP8" s="38" t="s">
        <v>35</v>
      </c>
      <c r="AQ8" s="57" t="s">
        <v>35</v>
      </c>
      <c r="AR8" s="38" t="s">
        <v>35</v>
      </c>
      <c r="AS8" s="38" t="s">
        <v>35</v>
      </c>
      <c r="AT8" s="38" t="s">
        <v>35</v>
      </c>
      <c r="AU8" s="38" t="s">
        <v>35</v>
      </c>
      <c r="AV8" s="57" t="s">
        <v>35</v>
      </c>
      <c r="AW8" s="38" t="s">
        <v>35</v>
      </c>
      <c r="AX8" s="38" t="s">
        <v>35</v>
      </c>
      <c r="AY8" s="38" t="s">
        <v>35</v>
      </c>
      <c r="AZ8" s="38" t="s">
        <v>35</v>
      </c>
      <c r="BA8" s="57" t="s">
        <v>35</v>
      </c>
      <c r="BB8" s="38" t="s">
        <v>35</v>
      </c>
      <c r="BC8" s="38" t="s">
        <v>35</v>
      </c>
      <c r="BD8" s="38" t="s">
        <v>35</v>
      </c>
      <c r="BE8" s="38" t="s">
        <v>35</v>
      </c>
      <c r="BF8" s="57" t="s">
        <v>35</v>
      </c>
      <c r="BG8" s="38" t="s">
        <v>35</v>
      </c>
      <c r="BH8" s="38" t="s">
        <v>35</v>
      </c>
      <c r="BI8" s="38" t="s">
        <v>35</v>
      </c>
      <c r="BJ8" s="38" t="s">
        <v>35</v>
      </c>
      <c r="BK8" s="57" t="s">
        <v>35</v>
      </c>
      <c r="BL8" s="38">
        <f t="shared" ref="BL8" si="11">SUM(BH8,BC8,AX8,AS8,AN8,AI8,AD8,Y8,T8,O8,J8,E8)</f>
        <v>371131</v>
      </c>
      <c r="BM8" s="38">
        <f t="shared" ref="BM8" si="12">SUM(BI8,BD8,AY8,AT8,AO8,AJ8,AE8,Z8,U8,P8,K8,F8)</f>
        <v>461700</v>
      </c>
      <c r="BN8" s="38">
        <f t="shared" ref="BN8" si="13">SUM(BJ8,BE8,AZ8,AU8,AP8,AK8,AF8,AA8,V8,Q8,L8,G8)</f>
        <v>-90569</v>
      </c>
      <c r="BO8" s="57">
        <f t="shared" ref="BO8" si="14">(BN8/C8)*100</f>
        <v>-3.6041897726155758</v>
      </c>
      <c r="BP8" s="12"/>
      <c r="BQ8" s="28"/>
      <c r="BR8" s="30"/>
      <c r="BU8" s="28"/>
      <c r="BV8" s="28"/>
    </row>
    <row r="9" spans="1:74" ht="3.9" customHeight="1">
      <c r="A9" s="12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2"/>
      <c r="AV9" s="12"/>
      <c r="AW9" s="11"/>
      <c r="AX9" s="11"/>
      <c r="AY9" s="11"/>
      <c r="AZ9" s="12"/>
      <c r="BA9" s="12"/>
      <c r="BB9" s="11"/>
      <c r="BC9" s="11"/>
      <c r="BD9" s="11"/>
      <c r="BE9" s="12"/>
      <c r="BF9" s="12"/>
      <c r="BG9" s="11"/>
      <c r="BH9" s="11"/>
      <c r="BI9" s="11"/>
      <c r="BJ9" s="12"/>
      <c r="BK9" s="12"/>
      <c r="BL9" s="11"/>
      <c r="BM9" s="11"/>
      <c r="BN9" s="12"/>
      <c r="BO9" s="11"/>
      <c r="BP9" s="12"/>
    </row>
    <row r="10" spans="1:74" ht="9.9" customHeight="1"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9"/>
      <c r="W10" s="9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10"/>
      <c r="AQ10" s="10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10"/>
      <c r="BO10" s="6"/>
      <c r="BQ10" s="28"/>
      <c r="BR10" s="28"/>
      <c r="BU10" s="28"/>
      <c r="BV10" s="28"/>
    </row>
    <row r="11" spans="1:74" ht="16.5" customHeight="1">
      <c r="B11" s="84" t="s">
        <v>36</v>
      </c>
      <c r="C11" s="84"/>
      <c r="D11" s="84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  <c r="AX11" s="84"/>
      <c r="AY11" s="84"/>
      <c r="AZ11" s="84"/>
      <c r="BA11" s="84"/>
      <c r="BB11" s="84"/>
      <c r="BC11" s="84"/>
      <c r="BD11" s="84"/>
      <c r="BE11" s="84"/>
      <c r="BF11" s="84"/>
      <c r="BG11" s="84"/>
      <c r="BH11" s="84"/>
      <c r="BI11" s="84"/>
      <c r="BJ11" s="84"/>
      <c r="BK11" s="84"/>
      <c r="BL11" s="84"/>
      <c r="BM11" s="84"/>
      <c r="BN11" s="84"/>
      <c r="BO11" s="67"/>
    </row>
    <row r="12" spans="1:74" ht="16.5" customHeight="1">
      <c r="B12" s="84" t="s">
        <v>37</v>
      </c>
      <c r="C12" s="84"/>
      <c r="D12" s="84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  <c r="AX12" s="84"/>
      <c r="AY12" s="84"/>
      <c r="AZ12" s="84"/>
      <c r="BA12" s="84"/>
      <c r="BB12" s="84"/>
      <c r="BC12" s="84"/>
      <c r="BD12" s="84"/>
      <c r="BE12" s="84"/>
      <c r="BF12" s="84"/>
      <c r="BG12" s="84"/>
      <c r="BH12" s="84"/>
      <c r="BI12" s="84"/>
      <c r="BJ12" s="84"/>
      <c r="BK12" s="84"/>
      <c r="BL12" s="84"/>
      <c r="BM12" s="84"/>
      <c r="BN12" s="84"/>
      <c r="BO12" s="67"/>
    </row>
    <row r="13" spans="1:74" ht="16.5" customHeight="1">
      <c r="B13" s="84" t="s">
        <v>38</v>
      </c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  <c r="AX13" s="84"/>
      <c r="AY13" s="84"/>
      <c r="AZ13" s="84"/>
      <c r="BA13" s="84"/>
      <c r="BB13" s="84"/>
      <c r="BC13" s="84"/>
      <c r="BD13" s="84"/>
      <c r="BE13" s="84"/>
      <c r="BF13" s="84"/>
      <c r="BG13" s="84"/>
      <c r="BH13" s="84"/>
      <c r="BI13" s="84"/>
      <c r="BJ13" s="84"/>
      <c r="BK13" s="84"/>
      <c r="BL13" s="84"/>
      <c r="BM13" s="84"/>
      <c r="BN13" s="84"/>
      <c r="BO13" s="67"/>
    </row>
    <row r="14" spans="1:74" ht="16.5" customHeight="1">
      <c r="B14" s="95" t="s">
        <v>570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68"/>
    </row>
  </sheetData>
  <mergeCells count="19">
    <mergeCell ref="BB5:BF5"/>
    <mergeCell ref="B14:BN14"/>
    <mergeCell ref="D5:H5"/>
    <mergeCell ref="BL5:BO5"/>
    <mergeCell ref="B5:B6"/>
    <mergeCell ref="C5:C6"/>
    <mergeCell ref="B11:BN11"/>
    <mergeCell ref="B12:BN12"/>
    <mergeCell ref="B13:BN13"/>
    <mergeCell ref="BG5:BK5"/>
    <mergeCell ref="I5:M5"/>
    <mergeCell ref="N5:R5"/>
    <mergeCell ref="S5:W5"/>
    <mergeCell ref="X5:AB5"/>
    <mergeCell ref="AC5:AG5"/>
    <mergeCell ref="AH5:AL5"/>
    <mergeCell ref="AM5:AQ5"/>
    <mergeCell ref="AR5:AV5"/>
    <mergeCell ref="AW5:BA5"/>
  </mergeCells>
  <printOptions horizontalCentered="1" verticalCentered="1"/>
  <pageMargins left="0" right="0" top="0" bottom="0" header="0.19" footer="0.18"/>
  <pageSetup paperSize="9" scale="6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BV14"/>
  <sheetViews>
    <sheetView showGridLines="0"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B14" sqref="B14:BN14"/>
    </sheetView>
  </sheetViews>
  <sheetFormatPr defaultColWidth="9.109375" defaultRowHeight="16.5" customHeight="1"/>
  <cols>
    <col min="1" max="1" width="0.6640625" style="4" customWidth="1"/>
    <col min="2" max="2" width="49.6640625" style="4" customWidth="1"/>
    <col min="3" max="3" width="17.6640625" style="4" customWidth="1"/>
    <col min="4" max="67" width="17.44140625" style="4" customWidth="1"/>
    <col min="68" max="68" width="0.6640625" style="4" customWidth="1"/>
    <col min="69" max="69" width="10.109375" style="4" bestFit="1" customWidth="1"/>
    <col min="70" max="72" width="9.109375" style="4"/>
    <col min="73" max="73" width="10.109375" style="4" bestFit="1" customWidth="1"/>
    <col min="74" max="74" width="11.44140625" style="4" customWidth="1"/>
    <col min="75" max="16384" width="9.109375" style="4"/>
  </cols>
  <sheetData>
    <row r="1" spans="1:74" ht="8.25" customHeight="1"/>
    <row r="2" spans="1:74" ht="15.6">
      <c r="B2" s="14" t="s">
        <v>562</v>
      </c>
    </row>
    <row r="3" spans="1:74" ht="15" customHeight="1"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W3" s="29"/>
      <c r="AX3" s="29"/>
      <c r="AY3" s="29"/>
      <c r="BB3" s="29"/>
      <c r="BC3" s="29"/>
      <c r="BD3" s="29"/>
      <c r="BG3" s="29"/>
      <c r="BH3" s="29"/>
      <c r="BI3" s="29"/>
      <c r="BL3" s="29"/>
      <c r="BM3" s="29"/>
      <c r="BO3" s="29"/>
    </row>
    <row r="4" spans="1:74" ht="3.9" customHeight="1">
      <c r="A4" s="12"/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2"/>
      <c r="AV4" s="12"/>
      <c r="AW4" s="11"/>
      <c r="AX4" s="11"/>
      <c r="AY4" s="11"/>
      <c r="AZ4" s="12"/>
      <c r="BA4" s="12"/>
      <c r="BB4" s="11"/>
      <c r="BC4" s="11"/>
      <c r="BD4" s="11"/>
      <c r="BE4" s="12"/>
      <c r="BF4" s="12"/>
      <c r="BG4" s="11"/>
      <c r="BH4" s="11"/>
      <c r="BI4" s="11"/>
      <c r="BJ4" s="12"/>
      <c r="BK4" s="12"/>
      <c r="BL4" s="11"/>
      <c r="BM4" s="11"/>
      <c r="BN4" s="12"/>
      <c r="BO4" s="11"/>
      <c r="BP4" s="12"/>
    </row>
    <row r="5" spans="1:74" ht="32.25" customHeight="1">
      <c r="A5" s="12"/>
      <c r="B5" s="101" t="s">
        <v>40</v>
      </c>
      <c r="C5" s="103" t="s">
        <v>559</v>
      </c>
      <c r="D5" s="96" t="s">
        <v>547</v>
      </c>
      <c r="E5" s="97"/>
      <c r="F5" s="97"/>
      <c r="G5" s="97"/>
      <c r="H5" s="98"/>
      <c r="I5" s="92" t="s">
        <v>548</v>
      </c>
      <c r="J5" s="93"/>
      <c r="K5" s="93"/>
      <c r="L5" s="93"/>
      <c r="M5" s="94"/>
      <c r="N5" s="92" t="s">
        <v>549</v>
      </c>
      <c r="O5" s="93"/>
      <c r="P5" s="93"/>
      <c r="Q5" s="93"/>
      <c r="R5" s="94"/>
      <c r="S5" s="92" t="s">
        <v>550</v>
      </c>
      <c r="T5" s="93"/>
      <c r="U5" s="93"/>
      <c r="V5" s="93"/>
      <c r="W5" s="94"/>
      <c r="X5" s="92" t="s">
        <v>551</v>
      </c>
      <c r="Y5" s="93"/>
      <c r="Z5" s="93"/>
      <c r="AA5" s="93"/>
      <c r="AB5" s="94"/>
      <c r="AC5" s="92" t="s">
        <v>552</v>
      </c>
      <c r="AD5" s="93"/>
      <c r="AE5" s="93"/>
      <c r="AF5" s="93"/>
      <c r="AG5" s="94"/>
      <c r="AH5" s="92" t="s">
        <v>553</v>
      </c>
      <c r="AI5" s="93"/>
      <c r="AJ5" s="93"/>
      <c r="AK5" s="93"/>
      <c r="AL5" s="94"/>
      <c r="AM5" s="92" t="s">
        <v>554</v>
      </c>
      <c r="AN5" s="93"/>
      <c r="AO5" s="93"/>
      <c r="AP5" s="93"/>
      <c r="AQ5" s="94"/>
      <c r="AR5" s="92" t="s">
        <v>555</v>
      </c>
      <c r="AS5" s="93"/>
      <c r="AT5" s="93"/>
      <c r="AU5" s="93"/>
      <c r="AV5" s="94"/>
      <c r="AW5" s="92" t="s">
        <v>556</v>
      </c>
      <c r="AX5" s="93"/>
      <c r="AY5" s="93"/>
      <c r="AZ5" s="93"/>
      <c r="BA5" s="94"/>
      <c r="BB5" s="92" t="s">
        <v>557</v>
      </c>
      <c r="BC5" s="93"/>
      <c r="BD5" s="93"/>
      <c r="BE5" s="93"/>
      <c r="BF5" s="94"/>
      <c r="BG5" s="92" t="s">
        <v>558</v>
      </c>
      <c r="BH5" s="93"/>
      <c r="BI5" s="93"/>
      <c r="BJ5" s="93"/>
      <c r="BK5" s="94"/>
      <c r="BL5" s="99" t="s">
        <v>560</v>
      </c>
      <c r="BM5" s="100"/>
      <c r="BN5" s="100"/>
      <c r="BO5" s="100"/>
      <c r="BP5" s="12"/>
    </row>
    <row r="6" spans="1:74" ht="32.25" customHeight="1" thickBot="1">
      <c r="A6" s="12"/>
      <c r="B6" s="102"/>
      <c r="C6" s="104"/>
      <c r="D6" s="59" t="s">
        <v>546</v>
      </c>
      <c r="E6" s="69" t="s">
        <v>3</v>
      </c>
      <c r="F6" s="69" t="s">
        <v>4</v>
      </c>
      <c r="G6" s="69" t="s">
        <v>5</v>
      </c>
      <c r="H6" s="59" t="s">
        <v>6</v>
      </c>
      <c r="I6" s="59" t="s">
        <v>546</v>
      </c>
      <c r="J6" s="69" t="s">
        <v>3</v>
      </c>
      <c r="K6" s="69" t="s">
        <v>4</v>
      </c>
      <c r="L6" s="59" t="s">
        <v>5</v>
      </c>
      <c r="M6" s="59" t="s">
        <v>6</v>
      </c>
      <c r="N6" s="59" t="s">
        <v>546</v>
      </c>
      <c r="O6" s="69" t="s">
        <v>3</v>
      </c>
      <c r="P6" s="69" t="s">
        <v>4</v>
      </c>
      <c r="Q6" s="59" t="s">
        <v>5</v>
      </c>
      <c r="R6" s="59" t="s">
        <v>6</v>
      </c>
      <c r="S6" s="59" t="s">
        <v>546</v>
      </c>
      <c r="T6" s="69" t="s">
        <v>3</v>
      </c>
      <c r="U6" s="69" t="s">
        <v>4</v>
      </c>
      <c r="V6" s="59" t="s">
        <v>5</v>
      </c>
      <c r="W6" s="59" t="s">
        <v>6</v>
      </c>
      <c r="X6" s="59" t="s">
        <v>546</v>
      </c>
      <c r="Y6" s="69" t="s">
        <v>3</v>
      </c>
      <c r="Z6" s="69" t="s">
        <v>4</v>
      </c>
      <c r="AA6" s="59" t="s">
        <v>5</v>
      </c>
      <c r="AB6" s="59" t="s">
        <v>6</v>
      </c>
      <c r="AC6" s="59" t="s">
        <v>546</v>
      </c>
      <c r="AD6" s="69" t="s">
        <v>3</v>
      </c>
      <c r="AE6" s="69" t="s">
        <v>4</v>
      </c>
      <c r="AF6" s="59" t="s">
        <v>5</v>
      </c>
      <c r="AG6" s="59" t="s">
        <v>6</v>
      </c>
      <c r="AH6" s="59" t="s">
        <v>546</v>
      </c>
      <c r="AI6" s="69" t="s">
        <v>3</v>
      </c>
      <c r="AJ6" s="69" t="s">
        <v>4</v>
      </c>
      <c r="AK6" s="59" t="s">
        <v>5</v>
      </c>
      <c r="AL6" s="59" t="s">
        <v>6</v>
      </c>
      <c r="AM6" s="59" t="s">
        <v>546</v>
      </c>
      <c r="AN6" s="69" t="s">
        <v>3</v>
      </c>
      <c r="AO6" s="69" t="s">
        <v>4</v>
      </c>
      <c r="AP6" s="59" t="s">
        <v>5</v>
      </c>
      <c r="AQ6" s="59" t="s">
        <v>6</v>
      </c>
      <c r="AR6" s="59" t="s">
        <v>546</v>
      </c>
      <c r="AS6" s="69" t="s">
        <v>3</v>
      </c>
      <c r="AT6" s="69" t="s">
        <v>4</v>
      </c>
      <c r="AU6" s="59" t="s">
        <v>5</v>
      </c>
      <c r="AV6" s="59" t="s">
        <v>6</v>
      </c>
      <c r="AW6" s="59" t="s">
        <v>546</v>
      </c>
      <c r="AX6" s="69" t="s">
        <v>3</v>
      </c>
      <c r="AY6" s="69" t="s">
        <v>4</v>
      </c>
      <c r="AZ6" s="59" t="s">
        <v>5</v>
      </c>
      <c r="BA6" s="59" t="s">
        <v>6</v>
      </c>
      <c r="BB6" s="59" t="s">
        <v>546</v>
      </c>
      <c r="BC6" s="69" t="s">
        <v>3</v>
      </c>
      <c r="BD6" s="69" t="s">
        <v>4</v>
      </c>
      <c r="BE6" s="59" t="s">
        <v>5</v>
      </c>
      <c r="BF6" s="59" t="s">
        <v>6</v>
      </c>
      <c r="BG6" s="59" t="s">
        <v>546</v>
      </c>
      <c r="BH6" s="69" t="s">
        <v>3</v>
      </c>
      <c r="BI6" s="69" t="s">
        <v>4</v>
      </c>
      <c r="BJ6" s="59" t="s">
        <v>5</v>
      </c>
      <c r="BK6" s="59" t="s">
        <v>6</v>
      </c>
      <c r="BL6" s="69" t="s">
        <v>3</v>
      </c>
      <c r="BM6" s="69" t="s">
        <v>4</v>
      </c>
      <c r="BN6" s="59" t="s">
        <v>5</v>
      </c>
      <c r="BO6" s="59" t="s">
        <v>6</v>
      </c>
      <c r="BP6" s="12"/>
    </row>
    <row r="7" spans="1:74" ht="31.5" customHeight="1" thickTop="1" thickBot="1">
      <c r="A7" s="12"/>
      <c r="B7" s="64" t="s">
        <v>41</v>
      </c>
      <c r="C7" s="65">
        <v>38809623</v>
      </c>
      <c r="D7" s="65">
        <f>G7+C7</f>
        <v>38924821</v>
      </c>
      <c r="E7" s="65">
        <v>1472059</v>
      </c>
      <c r="F7" s="65">
        <v>1356861</v>
      </c>
      <c r="G7" s="65">
        <v>115198</v>
      </c>
      <c r="H7" s="66">
        <f>(G7/C7)*100</f>
        <v>0.29682844381147427</v>
      </c>
      <c r="I7" s="65">
        <f>L7+D7</f>
        <v>39152173</v>
      </c>
      <c r="J7" s="65">
        <v>1566643</v>
      </c>
      <c r="K7" s="65">
        <v>1339291</v>
      </c>
      <c r="L7" s="65">
        <v>227352</v>
      </c>
      <c r="M7" s="66">
        <f>(L7/D7)*100</f>
        <v>0.58407975723253802</v>
      </c>
      <c r="N7" s="65">
        <f>Q7+I7</f>
        <v>38899490</v>
      </c>
      <c r="O7" s="65">
        <v>1404847</v>
      </c>
      <c r="P7" s="65">
        <v>1657530</v>
      </c>
      <c r="Q7" s="65">
        <v>-252683</v>
      </c>
      <c r="R7" s="66">
        <f>(Q7/I7)*100</f>
        <v>-0.64538691121946157</v>
      </c>
      <c r="S7" s="65">
        <f>V7+N7</f>
        <v>37996649</v>
      </c>
      <c r="T7" s="65">
        <v>618704</v>
      </c>
      <c r="U7" s="65">
        <v>1521545</v>
      </c>
      <c r="V7" s="65">
        <v>-902841</v>
      </c>
      <c r="W7" s="66">
        <f>(V7/N7)*100</f>
        <v>-2.3209584495837863</v>
      </c>
      <c r="X7" s="65">
        <f>AA7+S7</f>
        <v>37664748</v>
      </c>
      <c r="Y7" s="65">
        <v>703921</v>
      </c>
      <c r="Z7" s="65">
        <v>1035822</v>
      </c>
      <c r="AA7" s="65">
        <v>-331901</v>
      </c>
      <c r="AB7" s="66">
        <f>(AA7/S7)*100</f>
        <v>-0.87350071318131239</v>
      </c>
      <c r="AC7" s="65" t="s">
        <v>35</v>
      </c>
      <c r="AD7" s="65" t="s">
        <v>35</v>
      </c>
      <c r="AE7" s="65" t="s">
        <v>35</v>
      </c>
      <c r="AF7" s="65" t="s">
        <v>35</v>
      </c>
      <c r="AG7" s="66" t="s">
        <v>35</v>
      </c>
      <c r="AH7" s="65" t="s">
        <v>35</v>
      </c>
      <c r="AI7" s="65" t="s">
        <v>35</v>
      </c>
      <c r="AJ7" s="65" t="s">
        <v>35</v>
      </c>
      <c r="AK7" s="65" t="s">
        <v>35</v>
      </c>
      <c r="AL7" s="66" t="s">
        <v>35</v>
      </c>
      <c r="AM7" s="65" t="s">
        <v>35</v>
      </c>
      <c r="AN7" s="65" t="s">
        <v>35</v>
      </c>
      <c r="AO7" s="65" t="s">
        <v>35</v>
      </c>
      <c r="AP7" s="65" t="s">
        <v>35</v>
      </c>
      <c r="AQ7" s="66" t="s">
        <v>35</v>
      </c>
      <c r="AR7" s="65" t="s">
        <v>35</v>
      </c>
      <c r="AS7" s="65" t="s">
        <v>35</v>
      </c>
      <c r="AT7" s="65" t="s">
        <v>35</v>
      </c>
      <c r="AU7" s="65" t="s">
        <v>35</v>
      </c>
      <c r="AV7" s="66" t="s">
        <v>35</v>
      </c>
      <c r="AW7" s="65" t="s">
        <v>35</v>
      </c>
      <c r="AX7" s="65" t="s">
        <v>35</v>
      </c>
      <c r="AY7" s="65" t="s">
        <v>35</v>
      </c>
      <c r="AZ7" s="65" t="s">
        <v>35</v>
      </c>
      <c r="BA7" s="66" t="s">
        <v>35</v>
      </c>
      <c r="BB7" s="65" t="s">
        <v>35</v>
      </c>
      <c r="BC7" s="65" t="s">
        <v>35</v>
      </c>
      <c r="BD7" s="65" t="s">
        <v>35</v>
      </c>
      <c r="BE7" s="65" t="s">
        <v>35</v>
      </c>
      <c r="BF7" s="66" t="s">
        <v>35</v>
      </c>
      <c r="BG7" s="65" t="s">
        <v>35</v>
      </c>
      <c r="BH7" s="65" t="s">
        <v>35</v>
      </c>
      <c r="BI7" s="65" t="s">
        <v>35</v>
      </c>
      <c r="BJ7" s="65" t="s">
        <v>35</v>
      </c>
      <c r="BK7" s="66" t="s">
        <v>35</v>
      </c>
      <c r="BL7" s="62">
        <f>SUM(BH7,BC7,AX7,AS7,AN7,AI7,AD7,Y7,T7,O7,J7,E7)</f>
        <v>5766174</v>
      </c>
      <c r="BM7" s="62">
        <f t="shared" ref="BM7:BN7" si="0">SUM(BI7,BD7,AY7,AT7,AO7,AJ7,AE7,Z7,U7,P7,K7,F7)</f>
        <v>6911049</v>
      </c>
      <c r="BN7" s="62">
        <f t="shared" si="0"/>
        <v>-1144875</v>
      </c>
      <c r="BO7" s="63">
        <f>(BN7/C7)*100</f>
        <v>-2.9499771229419056</v>
      </c>
      <c r="BP7" s="12"/>
      <c r="BQ7" s="28"/>
      <c r="BR7" s="30"/>
      <c r="BU7" s="28"/>
      <c r="BV7" s="28"/>
    </row>
    <row r="8" spans="1:74" ht="31.5" customHeight="1" thickTop="1">
      <c r="A8" s="12"/>
      <c r="B8" s="13" t="s">
        <v>42</v>
      </c>
      <c r="C8" s="38">
        <v>2512881</v>
      </c>
      <c r="D8" s="38">
        <f t="shared" ref="D8" si="1">G8+C8</f>
        <v>2526057</v>
      </c>
      <c r="E8" s="38">
        <v>101616</v>
      </c>
      <c r="F8" s="38">
        <v>88440</v>
      </c>
      <c r="G8" s="38">
        <v>13176</v>
      </c>
      <c r="H8" s="57">
        <f t="shared" ref="H8" si="2">(G8/C8)*100</f>
        <v>0.52433839883384847</v>
      </c>
      <c r="I8" s="38">
        <f t="shared" ref="I8" si="3">L8+D8</f>
        <v>2549431</v>
      </c>
      <c r="J8" s="38">
        <v>112464</v>
      </c>
      <c r="K8" s="38">
        <v>89090</v>
      </c>
      <c r="L8" s="38">
        <v>23374</v>
      </c>
      <c r="M8" s="57">
        <f t="shared" ref="M8" si="4">(L8/D8)*100</f>
        <v>0.92531562035219317</v>
      </c>
      <c r="N8" s="38">
        <f t="shared" ref="N8" si="5">Q8+I8</f>
        <v>2535242</v>
      </c>
      <c r="O8" s="38">
        <v>99843</v>
      </c>
      <c r="P8" s="38">
        <v>114032</v>
      </c>
      <c r="Q8" s="38">
        <v>-14189</v>
      </c>
      <c r="R8" s="57">
        <f t="shared" ref="R8" si="6">(Q8/I8)*100</f>
        <v>-0.55655556082906343</v>
      </c>
      <c r="S8" s="38">
        <f t="shared" ref="S8" si="7">V8+N8</f>
        <v>2458427</v>
      </c>
      <c r="T8" s="38">
        <v>35922</v>
      </c>
      <c r="U8" s="38">
        <v>112737</v>
      </c>
      <c r="V8" s="38">
        <v>-76815</v>
      </c>
      <c r="W8" s="57">
        <f t="shared" ref="W8" si="8">(V8/N8)*100</f>
        <v>-3.0298882710210702</v>
      </c>
      <c r="X8" s="38">
        <f t="shared" ref="X8" si="9">AA8+S8</f>
        <v>2426321</v>
      </c>
      <c r="Y8" s="38">
        <v>43140</v>
      </c>
      <c r="Z8" s="38">
        <v>75246</v>
      </c>
      <c r="AA8" s="38">
        <v>-32106</v>
      </c>
      <c r="AB8" s="57">
        <f t="shared" ref="AB8" si="10">(AA8/S8)*100</f>
        <v>-1.3059570204850501</v>
      </c>
      <c r="AC8" s="38" t="s">
        <v>35</v>
      </c>
      <c r="AD8" s="38" t="s">
        <v>35</v>
      </c>
      <c r="AE8" s="38" t="s">
        <v>35</v>
      </c>
      <c r="AF8" s="38" t="s">
        <v>35</v>
      </c>
      <c r="AG8" s="57" t="s">
        <v>35</v>
      </c>
      <c r="AH8" s="38" t="s">
        <v>35</v>
      </c>
      <c r="AI8" s="38" t="s">
        <v>35</v>
      </c>
      <c r="AJ8" s="38" t="s">
        <v>35</v>
      </c>
      <c r="AK8" s="38" t="s">
        <v>35</v>
      </c>
      <c r="AL8" s="57" t="s">
        <v>35</v>
      </c>
      <c r="AM8" s="38" t="s">
        <v>35</v>
      </c>
      <c r="AN8" s="38" t="s">
        <v>35</v>
      </c>
      <c r="AO8" s="38" t="s">
        <v>35</v>
      </c>
      <c r="AP8" s="38" t="s">
        <v>35</v>
      </c>
      <c r="AQ8" s="57" t="s">
        <v>35</v>
      </c>
      <c r="AR8" s="38" t="s">
        <v>35</v>
      </c>
      <c r="AS8" s="38" t="s">
        <v>35</v>
      </c>
      <c r="AT8" s="38" t="s">
        <v>35</v>
      </c>
      <c r="AU8" s="38" t="s">
        <v>35</v>
      </c>
      <c r="AV8" s="57" t="s">
        <v>35</v>
      </c>
      <c r="AW8" s="38" t="s">
        <v>35</v>
      </c>
      <c r="AX8" s="38" t="s">
        <v>35</v>
      </c>
      <c r="AY8" s="38" t="s">
        <v>35</v>
      </c>
      <c r="AZ8" s="38" t="s">
        <v>35</v>
      </c>
      <c r="BA8" s="57" t="s">
        <v>35</v>
      </c>
      <c r="BB8" s="38" t="s">
        <v>35</v>
      </c>
      <c r="BC8" s="38" t="s">
        <v>35</v>
      </c>
      <c r="BD8" s="38" t="s">
        <v>35</v>
      </c>
      <c r="BE8" s="38" t="s">
        <v>35</v>
      </c>
      <c r="BF8" s="57" t="s">
        <v>35</v>
      </c>
      <c r="BG8" s="38" t="s">
        <v>35</v>
      </c>
      <c r="BH8" s="38" t="s">
        <v>35</v>
      </c>
      <c r="BI8" s="38" t="s">
        <v>35</v>
      </c>
      <c r="BJ8" s="38" t="s">
        <v>35</v>
      </c>
      <c r="BK8" s="57" t="s">
        <v>35</v>
      </c>
      <c r="BL8" s="38">
        <f t="shared" ref="BL8:BN8" si="11">SUM(BH8,BC8,AX8,AS8,AN8,AI8,AD8,Y8,T8,O8,J8,E8)</f>
        <v>392985</v>
      </c>
      <c r="BM8" s="38">
        <f t="shared" si="11"/>
        <v>479545</v>
      </c>
      <c r="BN8" s="38">
        <f t="shared" si="11"/>
        <v>-86560</v>
      </c>
      <c r="BO8" s="57">
        <f t="shared" ref="BO8" si="12">(BN8/C8)*100</f>
        <v>-3.4446517761883668</v>
      </c>
      <c r="BP8" s="12"/>
      <c r="BQ8" s="28"/>
      <c r="BR8" s="30"/>
      <c r="BU8" s="28"/>
      <c r="BV8" s="28"/>
    </row>
    <row r="9" spans="1:74" ht="3.9" customHeight="1">
      <c r="A9" s="12"/>
      <c r="B9" s="11"/>
      <c r="C9" s="11"/>
      <c r="D9" s="11"/>
      <c r="E9" s="11"/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2"/>
      <c r="AV9" s="12"/>
      <c r="AW9" s="11"/>
      <c r="AX9" s="11"/>
      <c r="AY9" s="11"/>
      <c r="AZ9" s="12"/>
      <c r="BA9" s="12"/>
      <c r="BB9" s="11"/>
      <c r="BC9" s="11"/>
      <c r="BD9" s="11"/>
      <c r="BE9" s="12"/>
      <c r="BF9" s="12"/>
      <c r="BG9" s="11"/>
      <c r="BH9" s="11"/>
      <c r="BI9" s="11"/>
      <c r="BJ9" s="12"/>
      <c r="BK9" s="12"/>
      <c r="BL9" s="11"/>
      <c r="BM9" s="11"/>
      <c r="BN9" s="12"/>
      <c r="BO9" s="11"/>
      <c r="BP9" s="12"/>
    </row>
    <row r="10" spans="1:74" ht="9.9" customHeight="1">
      <c r="B10" s="5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9"/>
      <c r="W10" s="9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10"/>
      <c r="AQ10" s="10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10"/>
      <c r="BO10" s="6"/>
      <c r="BQ10" s="28"/>
      <c r="BR10" s="28"/>
      <c r="BU10" s="28"/>
      <c r="BV10" s="28"/>
    </row>
    <row r="11" spans="1:74" ht="16.5" customHeight="1">
      <c r="B11" s="84" t="s">
        <v>36</v>
      </c>
      <c r="C11" s="84"/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  <c r="P11" s="67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  <c r="AN11" s="67"/>
      <c r="AO11" s="67"/>
      <c r="AP11" s="67"/>
      <c r="AQ11" s="67"/>
      <c r="AR11" s="67"/>
      <c r="AS11" s="67"/>
      <c r="AT11" s="67"/>
      <c r="AU11" s="67"/>
      <c r="AV11" s="67"/>
      <c r="AW11" s="67"/>
      <c r="AX11" s="67"/>
      <c r="AY11" s="67"/>
      <c r="AZ11" s="67"/>
      <c r="BA11" s="67"/>
      <c r="BB11" s="67"/>
      <c r="BC11" s="67"/>
      <c r="BD11" s="67"/>
      <c r="BE11" s="67"/>
      <c r="BF11" s="67"/>
      <c r="BG11" s="67"/>
      <c r="BH11" s="67"/>
      <c r="BI11" s="67"/>
      <c r="BJ11" s="67"/>
      <c r="BK11" s="67"/>
      <c r="BL11" s="67"/>
      <c r="BM11" s="67"/>
      <c r="BN11" s="67"/>
      <c r="BO11" s="67"/>
    </row>
    <row r="12" spans="1:74" ht="16.5" customHeight="1">
      <c r="B12" s="73" t="s">
        <v>37</v>
      </c>
      <c r="C12" s="73"/>
      <c r="D12" s="67"/>
      <c r="E12" s="67"/>
      <c r="F12" s="67"/>
      <c r="G12" s="67"/>
      <c r="H12" s="67"/>
      <c r="I12" s="67"/>
      <c r="J12" s="67"/>
      <c r="K12" s="67"/>
      <c r="L12" s="67"/>
      <c r="M12" s="67"/>
      <c r="N12" s="67"/>
      <c r="O12" s="67"/>
      <c r="P12" s="67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  <c r="AN12" s="67"/>
      <c r="AO12" s="67"/>
      <c r="AP12" s="67"/>
      <c r="AQ12" s="67"/>
      <c r="AR12" s="67"/>
      <c r="AS12" s="67"/>
      <c r="AT12" s="67"/>
      <c r="AU12" s="67"/>
      <c r="AV12" s="67"/>
      <c r="AW12" s="67"/>
      <c r="AX12" s="67"/>
      <c r="AY12" s="67"/>
      <c r="AZ12" s="67"/>
      <c r="BA12" s="67"/>
      <c r="BB12" s="67"/>
      <c r="BC12" s="67"/>
      <c r="BD12" s="67"/>
      <c r="BE12" s="67"/>
      <c r="BF12" s="67"/>
      <c r="BG12" s="67"/>
      <c r="BH12" s="67"/>
      <c r="BI12" s="67"/>
      <c r="BJ12" s="67"/>
      <c r="BK12" s="67"/>
      <c r="BL12" s="67"/>
      <c r="BM12" s="67"/>
      <c r="BN12" s="67"/>
      <c r="BO12" s="67"/>
    </row>
    <row r="13" spans="1:74" ht="16.5" customHeight="1">
      <c r="B13" s="73" t="s">
        <v>38</v>
      </c>
      <c r="C13" s="73"/>
      <c r="D13" s="67"/>
      <c r="E13" s="67"/>
      <c r="F13" s="67"/>
      <c r="G13" s="67"/>
      <c r="H13" s="67"/>
      <c r="I13" s="67"/>
      <c r="J13" s="67"/>
      <c r="K13" s="67"/>
      <c r="L13" s="67"/>
      <c r="M13" s="67"/>
      <c r="N13" s="67"/>
      <c r="O13" s="67"/>
      <c r="P13" s="67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  <c r="AN13" s="67"/>
      <c r="AO13" s="67"/>
      <c r="AP13" s="67"/>
      <c r="AQ13" s="67"/>
      <c r="AR13" s="67"/>
      <c r="AS13" s="67"/>
      <c r="AT13" s="67"/>
      <c r="AU13" s="67"/>
      <c r="AV13" s="67"/>
      <c r="AW13" s="67"/>
      <c r="AX13" s="67"/>
      <c r="AY13" s="67"/>
      <c r="AZ13" s="67"/>
      <c r="BA13" s="67"/>
      <c r="BB13" s="67"/>
      <c r="BC13" s="67"/>
      <c r="BD13" s="67"/>
      <c r="BE13" s="67"/>
      <c r="BF13" s="67"/>
      <c r="BG13" s="67"/>
      <c r="BH13" s="67"/>
      <c r="BI13" s="67"/>
      <c r="BJ13" s="67"/>
      <c r="BK13" s="67"/>
      <c r="BL13" s="67"/>
      <c r="BM13" s="67"/>
      <c r="BN13" s="67"/>
      <c r="BO13" s="67"/>
    </row>
    <row r="14" spans="1:74" ht="16.5" customHeight="1">
      <c r="B14" s="95" t="s">
        <v>570</v>
      </c>
      <c r="C14" s="95"/>
      <c r="D14" s="95"/>
      <c r="E14" s="95"/>
      <c r="F14" s="95"/>
      <c r="G14" s="95"/>
      <c r="H14" s="95"/>
      <c r="I14" s="95"/>
      <c r="J14" s="95"/>
      <c r="K14" s="95"/>
      <c r="L14" s="95"/>
      <c r="M14" s="95"/>
      <c r="N14" s="95"/>
      <c r="O14" s="95"/>
      <c r="P14" s="95"/>
      <c r="Q14" s="95"/>
      <c r="R14" s="95"/>
      <c r="S14" s="95"/>
      <c r="T14" s="95"/>
      <c r="U14" s="95"/>
      <c r="V14" s="95"/>
      <c r="W14" s="95"/>
      <c r="X14" s="95"/>
      <c r="Y14" s="95"/>
      <c r="Z14" s="95"/>
      <c r="AA14" s="95"/>
      <c r="AB14" s="95"/>
      <c r="AC14" s="95"/>
      <c r="AD14" s="95"/>
      <c r="AE14" s="95"/>
      <c r="AF14" s="95"/>
      <c r="AG14" s="95"/>
      <c r="AH14" s="95"/>
      <c r="AI14" s="95"/>
      <c r="AJ14" s="95"/>
      <c r="AK14" s="95"/>
      <c r="AL14" s="95"/>
      <c r="AM14" s="95"/>
      <c r="AN14" s="95"/>
      <c r="AO14" s="95"/>
      <c r="AP14" s="95"/>
      <c r="AQ14" s="95"/>
      <c r="AR14" s="95"/>
      <c r="AS14" s="95"/>
      <c r="AT14" s="95"/>
      <c r="AU14" s="95"/>
      <c r="AV14" s="95"/>
      <c r="AW14" s="95"/>
      <c r="AX14" s="95"/>
      <c r="AY14" s="95"/>
      <c r="AZ14" s="95"/>
      <c r="BA14" s="95"/>
      <c r="BB14" s="95"/>
      <c r="BC14" s="95"/>
      <c r="BD14" s="95"/>
      <c r="BE14" s="95"/>
      <c r="BF14" s="95"/>
      <c r="BG14" s="95"/>
      <c r="BH14" s="95"/>
      <c r="BI14" s="95"/>
      <c r="BJ14" s="95"/>
      <c r="BK14" s="95"/>
      <c r="BL14" s="95"/>
      <c r="BM14" s="95"/>
      <c r="BN14" s="95"/>
      <c r="BO14" s="68"/>
    </row>
  </sheetData>
  <mergeCells count="17">
    <mergeCell ref="BB5:BF5"/>
    <mergeCell ref="BG5:BK5"/>
    <mergeCell ref="B14:BN14"/>
    <mergeCell ref="B5:B6"/>
    <mergeCell ref="C5:C6"/>
    <mergeCell ref="D5:H5"/>
    <mergeCell ref="I5:M5"/>
    <mergeCell ref="B11:C11"/>
    <mergeCell ref="N5:R5"/>
    <mergeCell ref="S5:W5"/>
    <mergeCell ref="X5:AB5"/>
    <mergeCell ref="AC5:AG5"/>
    <mergeCell ref="AH5:AL5"/>
    <mergeCell ref="BL5:BO5"/>
    <mergeCell ref="AM5:AQ5"/>
    <mergeCell ref="AR5:AV5"/>
    <mergeCell ref="AW5:BA5"/>
  </mergeCells>
  <printOptions horizontalCentered="1" verticalCentered="1"/>
  <pageMargins left="0" right="0" top="0" bottom="0" header="0.19" footer="0.18"/>
  <pageSetup paperSize="9" scale="6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591F6-9E9A-42D5-8016-8872ADD985FA}">
  <dimension ref="A1:BS510"/>
  <sheetViews>
    <sheetView showGridLines="0" zoomScaleNormal="100" workbookViewId="0">
      <pane xSplit="4" ySplit="7" topLeftCell="E323" activePane="bottomRight" state="frozen"/>
      <selection pane="topRight" activeCell="E1" sqref="E1"/>
      <selection pane="bottomLeft" activeCell="A8" sqref="A8"/>
      <selection pane="bottomRight" activeCell="F515" sqref="F515"/>
    </sheetView>
  </sheetViews>
  <sheetFormatPr defaultRowHeight="14.4"/>
  <cols>
    <col min="1" max="1" width="0.6640625" customWidth="1"/>
    <col min="2" max="3" width="17.109375" customWidth="1"/>
    <col min="4" max="4" width="33.44140625" customWidth="1"/>
    <col min="5" max="69" width="16.33203125" customWidth="1"/>
    <col min="70" max="70" width="0.6640625" customWidth="1"/>
    <col min="72" max="72" width="24.44140625" customWidth="1"/>
    <col min="73" max="73" width="17.5546875" customWidth="1"/>
    <col min="306" max="306" width="33.44140625" bestFit="1" customWidth="1"/>
    <col min="307" max="324" width="12" customWidth="1"/>
    <col min="326" max="326" width="33.44140625" bestFit="1" customWidth="1"/>
    <col min="327" max="327" width="10.5546875" customWidth="1"/>
    <col min="328" max="328" width="24.44140625" customWidth="1"/>
    <col min="329" max="329" width="17.5546875" customWidth="1"/>
    <col min="562" max="562" width="33.44140625" bestFit="1" customWidth="1"/>
    <col min="563" max="580" width="12" customWidth="1"/>
    <col min="582" max="582" width="33.44140625" bestFit="1" customWidth="1"/>
    <col min="583" max="583" width="10.5546875" customWidth="1"/>
    <col min="584" max="584" width="24.44140625" customWidth="1"/>
    <col min="585" max="585" width="17.5546875" customWidth="1"/>
    <col min="818" max="818" width="33.44140625" bestFit="1" customWidth="1"/>
    <col min="819" max="836" width="12" customWidth="1"/>
    <col min="838" max="838" width="33.44140625" bestFit="1" customWidth="1"/>
    <col min="839" max="839" width="10.5546875" customWidth="1"/>
    <col min="840" max="840" width="24.44140625" customWidth="1"/>
    <col min="841" max="841" width="17.5546875" customWidth="1"/>
    <col min="1074" max="1074" width="33.44140625" bestFit="1" customWidth="1"/>
    <col min="1075" max="1092" width="12" customWidth="1"/>
    <col min="1094" max="1094" width="33.44140625" bestFit="1" customWidth="1"/>
    <col min="1095" max="1095" width="10.5546875" customWidth="1"/>
    <col min="1096" max="1096" width="24.44140625" customWidth="1"/>
    <col min="1097" max="1097" width="17.5546875" customWidth="1"/>
    <col min="1330" max="1330" width="33.44140625" bestFit="1" customWidth="1"/>
    <col min="1331" max="1348" width="12" customWidth="1"/>
    <col min="1350" max="1350" width="33.44140625" bestFit="1" customWidth="1"/>
    <col min="1351" max="1351" width="10.5546875" customWidth="1"/>
    <col min="1352" max="1352" width="24.44140625" customWidth="1"/>
    <col min="1353" max="1353" width="17.5546875" customWidth="1"/>
    <col min="1586" max="1586" width="33.44140625" bestFit="1" customWidth="1"/>
    <col min="1587" max="1604" width="12" customWidth="1"/>
    <col min="1606" max="1606" width="33.44140625" bestFit="1" customWidth="1"/>
    <col min="1607" max="1607" width="10.5546875" customWidth="1"/>
    <col min="1608" max="1608" width="24.44140625" customWidth="1"/>
    <col min="1609" max="1609" width="17.5546875" customWidth="1"/>
    <col min="1842" max="1842" width="33.44140625" bestFit="1" customWidth="1"/>
    <col min="1843" max="1860" width="12" customWidth="1"/>
    <col min="1862" max="1862" width="33.44140625" bestFit="1" customWidth="1"/>
    <col min="1863" max="1863" width="10.5546875" customWidth="1"/>
    <col min="1864" max="1864" width="24.44140625" customWidth="1"/>
    <col min="1865" max="1865" width="17.5546875" customWidth="1"/>
    <col min="2098" max="2098" width="33.44140625" bestFit="1" customWidth="1"/>
    <col min="2099" max="2116" width="12" customWidth="1"/>
    <col min="2118" max="2118" width="33.44140625" bestFit="1" customWidth="1"/>
    <col min="2119" max="2119" width="10.5546875" customWidth="1"/>
    <col min="2120" max="2120" width="24.44140625" customWidth="1"/>
    <col min="2121" max="2121" width="17.5546875" customWidth="1"/>
    <col min="2354" max="2354" width="33.44140625" bestFit="1" customWidth="1"/>
    <col min="2355" max="2372" width="12" customWidth="1"/>
    <col min="2374" max="2374" width="33.44140625" bestFit="1" customWidth="1"/>
    <col min="2375" max="2375" width="10.5546875" customWidth="1"/>
    <col min="2376" max="2376" width="24.44140625" customWidth="1"/>
    <col min="2377" max="2377" width="17.5546875" customWidth="1"/>
    <col min="2610" max="2610" width="33.44140625" bestFit="1" customWidth="1"/>
    <col min="2611" max="2628" width="12" customWidth="1"/>
    <col min="2630" max="2630" width="33.44140625" bestFit="1" customWidth="1"/>
    <col min="2631" max="2631" width="10.5546875" customWidth="1"/>
    <col min="2632" max="2632" width="24.44140625" customWidth="1"/>
    <col min="2633" max="2633" width="17.5546875" customWidth="1"/>
    <col min="2866" max="2866" width="33.44140625" bestFit="1" customWidth="1"/>
    <col min="2867" max="2884" width="12" customWidth="1"/>
    <col min="2886" max="2886" width="33.44140625" bestFit="1" customWidth="1"/>
    <col min="2887" max="2887" width="10.5546875" customWidth="1"/>
    <col min="2888" max="2888" width="24.44140625" customWidth="1"/>
    <col min="2889" max="2889" width="17.5546875" customWidth="1"/>
    <col min="3122" max="3122" width="33.44140625" bestFit="1" customWidth="1"/>
    <col min="3123" max="3140" width="12" customWidth="1"/>
    <col min="3142" max="3142" width="33.44140625" bestFit="1" customWidth="1"/>
    <col min="3143" max="3143" width="10.5546875" customWidth="1"/>
    <col min="3144" max="3144" width="24.44140625" customWidth="1"/>
    <col min="3145" max="3145" width="17.5546875" customWidth="1"/>
    <col min="3378" max="3378" width="33.44140625" bestFit="1" customWidth="1"/>
    <col min="3379" max="3396" width="12" customWidth="1"/>
    <col min="3398" max="3398" width="33.44140625" bestFit="1" customWidth="1"/>
    <col min="3399" max="3399" width="10.5546875" customWidth="1"/>
    <col min="3400" max="3400" width="24.44140625" customWidth="1"/>
    <col min="3401" max="3401" width="17.5546875" customWidth="1"/>
    <col min="3634" max="3634" width="33.44140625" bestFit="1" customWidth="1"/>
    <col min="3635" max="3652" width="12" customWidth="1"/>
    <col min="3654" max="3654" width="33.44140625" bestFit="1" customWidth="1"/>
    <col min="3655" max="3655" width="10.5546875" customWidth="1"/>
    <col min="3656" max="3656" width="24.44140625" customWidth="1"/>
    <col min="3657" max="3657" width="17.5546875" customWidth="1"/>
    <col min="3890" max="3890" width="33.44140625" bestFit="1" customWidth="1"/>
    <col min="3891" max="3908" width="12" customWidth="1"/>
    <col min="3910" max="3910" width="33.44140625" bestFit="1" customWidth="1"/>
    <col min="3911" max="3911" width="10.5546875" customWidth="1"/>
    <col min="3912" max="3912" width="24.44140625" customWidth="1"/>
    <col min="3913" max="3913" width="17.5546875" customWidth="1"/>
    <col min="4146" max="4146" width="33.44140625" bestFit="1" customWidth="1"/>
    <col min="4147" max="4164" width="12" customWidth="1"/>
    <col min="4166" max="4166" width="33.44140625" bestFit="1" customWidth="1"/>
    <col min="4167" max="4167" width="10.5546875" customWidth="1"/>
    <col min="4168" max="4168" width="24.44140625" customWidth="1"/>
    <col min="4169" max="4169" width="17.5546875" customWidth="1"/>
    <col min="4402" max="4402" width="33.44140625" bestFit="1" customWidth="1"/>
    <col min="4403" max="4420" width="12" customWidth="1"/>
    <col min="4422" max="4422" width="33.44140625" bestFit="1" customWidth="1"/>
    <col min="4423" max="4423" width="10.5546875" customWidth="1"/>
    <col min="4424" max="4424" width="24.44140625" customWidth="1"/>
    <col min="4425" max="4425" width="17.5546875" customWidth="1"/>
    <col min="4658" max="4658" width="33.44140625" bestFit="1" customWidth="1"/>
    <col min="4659" max="4676" width="12" customWidth="1"/>
    <col min="4678" max="4678" width="33.44140625" bestFit="1" customWidth="1"/>
    <col min="4679" max="4679" width="10.5546875" customWidth="1"/>
    <col min="4680" max="4680" width="24.44140625" customWidth="1"/>
    <col min="4681" max="4681" width="17.5546875" customWidth="1"/>
    <col min="4914" max="4914" width="33.44140625" bestFit="1" customWidth="1"/>
    <col min="4915" max="4932" width="12" customWidth="1"/>
    <col min="4934" max="4934" width="33.44140625" bestFit="1" customWidth="1"/>
    <col min="4935" max="4935" width="10.5546875" customWidth="1"/>
    <col min="4936" max="4936" width="24.44140625" customWidth="1"/>
    <col min="4937" max="4937" width="17.5546875" customWidth="1"/>
    <col min="5170" max="5170" width="33.44140625" bestFit="1" customWidth="1"/>
    <col min="5171" max="5188" width="12" customWidth="1"/>
    <col min="5190" max="5190" width="33.44140625" bestFit="1" customWidth="1"/>
    <col min="5191" max="5191" width="10.5546875" customWidth="1"/>
    <col min="5192" max="5192" width="24.44140625" customWidth="1"/>
    <col min="5193" max="5193" width="17.5546875" customWidth="1"/>
    <col min="5426" max="5426" width="33.44140625" bestFit="1" customWidth="1"/>
    <col min="5427" max="5444" width="12" customWidth="1"/>
    <col min="5446" max="5446" width="33.44140625" bestFit="1" customWidth="1"/>
    <col min="5447" max="5447" width="10.5546875" customWidth="1"/>
    <col min="5448" max="5448" width="24.44140625" customWidth="1"/>
    <col min="5449" max="5449" width="17.5546875" customWidth="1"/>
    <col min="5682" max="5682" width="33.44140625" bestFit="1" customWidth="1"/>
    <col min="5683" max="5700" width="12" customWidth="1"/>
    <col min="5702" max="5702" width="33.44140625" bestFit="1" customWidth="1"/>
    <col min="5703" max="5703" width="10.5546875" customWidth="1"/>
    <col min="5704" max="5704" width="24.44140625" customWidth="1"/>
    <col min="5705" max="5705" width="17.5546875" customWidth="1"/>
    <col min="5938" max="5938" width="33.44140625" bestFit="1" customWidth="1"/>
    <col min="5939" max="5956" width="12" customWidth="1"/>
    <col min="5958" max="5958" width="33.44140625" bestFit="1" customWidth="1"/>
    <col min="5959" max="5959" width="10.5546875" customWidth="1"/>
    <col min="5960" max="5960" width="24.44140625" customWidth="1"/>
    <col min="5961" max="5961" width="17.5546875" customWidth="1"/>
    <col min="6194" max="6194" width="33.44140625" bestFit="1" customWidth="1"/>
    <col min="6195" max="6212" width="12" customWidth="1"/>
    <col min="6214" max="6214" width="33.44140625" bestFit="1" customWidth="1"/>
    <col min="6215" max="6215" width="10.5546875" customWidth="1"/>
    <col min="6216" max="6216" width="24.44140625" customWidth="1"/>
    <col min="6217" max="6217" width="17.5546875" customWidth="1"/>
    <col min="6450" max="6450" width="33.44140625" bestFit="1" customWidth="1"/>
    <col min="6451" max="6468" width="12" customWidth="1"/>
    <col min="6470" max="6470" width="33.44140625" bestFit="1" customWidth="1"/>
    <col min="6471" max="6471" width="10.5546875" customWidth="1"/>
    <col min="6472" max="6472" width="24.44140625" customWidth="1"/>
    <col min="6473" max="6473" width="17.5546875" customWidth="1"/>
    <col min="6706" max="6706" width="33.44140625" bestFit="1" customWidth="1"/>
    <col min="6707" max="6724" width="12" customWidth="1"/>
    <col min="6726" max="6726" width="33.44140625" bestFit="1" customWidth="1"/>
    <col min="6727" max="6727" width="10.5546875" customWidth="1"/>
    <col min="6728" max="6728" width="24.44140625" customWidth="1"/>
    <col min="6729" max="6729" width="17.5546875" customWidth="1"/>
    <col min="6962" max="6962" width="33.44140625" bestFit="1" customWidth="1"/>
    <col min="6963" max="6980" width="12" customWidth="1"/>
    <col min="6982" max="6982" width="33.44140625" bestFit="1" customWidth="1"/>
    <col min="6983" max="6983" width="10.5546875" customWidth="1"/>
    <col min="6984" max="6984" width="24.44140625" customWidth="1"/>
    <col min="6985" max="6985" width="17.5546875" customWidth="1"/>
    <col min="7218" max="7218" width="33.44140625" bestFit="1" customWidth="1"/>
    <col min="7219" max="7236" width="12" customWidth="1"/>
    <col min="7238" max="7238" width="33.44140625" bestFit="1" customWidth="1"/>
    <col min="7239" max="7239" width="10.5546875" customWidth="1"/>
    <col min="7240" max="7240" width="24.44140625" customWidth="1"/>
    <col min="7241" max="7241" width="17.5546875" customWidth="1"/>
    <col min="7474" max="7474" width="33.44140625" bestFit="1" customWidth="1"/>
    <col min="7475" max="7492" width="12" customWidth="1"/>
    <col min="7494" max="7494" width="33.44140625" bestFit="1" customWidth="1"/>
    <col min="7495" max="7495" width="10.5546875" customWidth="1"/>
    <col min="7496" max="7496" width="24.44140625" customWidth="1"/>
    <col min="7497" max="7497" width="17.5546875" customWidth="1"/>
    <col min="7730" max="7730" width="33.44140625" bestFit="1" customWidth="1"/>
    <col min="7731" max="7748" width="12" customWidth="1"/>
    <col min="7750" max="7750" width="33.44140625" bestFit="1" customWidth="1"/>
    <col min="7751" max="7751" width="10.5546875" customWidth="1"/>
    <col min="7752" max="7752" width="24.44140625" customWidth="1"/>
    <col min="7753" max="7753" width="17.5546875" customWidth="1"/>
    <col min="7986" max="7986" width="33.44140625" bestFit="1" customWidth="1"/>
    <col min="7987" max="8004" width="12" customWidth="1"/>
    <col min="8006" max="8006" width="33.44140625" bestFit="1" customWidth="1"/>
    <col min="8007" max="8007" width="10.5546875" customWidth="1"/>
    <col min="8008" max="8008" width="24.44140625" customWidth="1"/>
    <col min="8009" max="8009" width="17.5546875" customWidth="1"/>
    <col min="8242" max="8242" width="33.44140625" bestFit="1" customWidth="1"/>
    <col min="8243" max="8260" width="12" customWidth="1"/>
    <col min="8262" max="8262" width="33.44140625" bestFit="1" customWidth="1"/>
    <col min="8263" max="8263" width="10.5546875" customWidth="1"/>
    <col min="8264" max="8264" width="24.44140625" customWidth="1"/>
    <col min="8265" max="8265" width="17.5546875" customWidth="1"/>
    <col min="8498" max="8498" width="33.44140625" bestFit="1" customWidth="1"/>
    <col min="8499" max="8516" width="12" customWidth="1"/>
    <col min="8518" max="8518" width="33.44140625" bestFit="1" customWidth="1"/>
    <col min="8519" max="8519" width="10.5546875" customWidth="1"/>
    <col min="8520" max="8520" width="24.44140625" customWidth="1"/>
    <col min="8521" max="8521" width="17.5546875" customWidth="1"/>
    <col min="8754" max="8754" width="33.44140625" bestFit="1" customWidth="1"/>
    <col min="8755" max="8772" width="12" customWidth="1"/>
    <col min="8774" max="8774" width="33.44140625" bestFit="1" customWidth="1"/>
    <col min="8775" max="8775" width="10.5546875" customWidth="1"/>
    <col min="8776" max="8776" width="24.44140625" customWidth="1"/>
    <col min="8777" max="8777" width="17.5546875" customWidth="1"/>
    <col min="9010" max="9010" width="33.44140625" bestFit="1" customWidth="1"/>
    <col min="9011" max="9028" width="12" customWidth="1"/>
    <col min="9030" max="9030" width="33.44140625" bestFit="1" customWidth="1"/>
    <col min="9031" max="9031" width="10.5546875" customWidth="1"/>
    <col min="9032" max="9032" width="24.44140625" customWidth="1"/>
    <col min="9033" max="9033" width="17.5546875" customWidth="1"/>
    <col min="9266" max="9266" width="33.44140625" bestFit="1" customWidth="1"/>
    <col min="9267" max="9284" width="12" customWidth="1"/>
    <col min="9286" max="9286" width="33.44140625" bestFit="1" customWidth="1"/>
    <col min="9287" max="9287" width="10.5546875" customWidth="1"/>
    <col min="9288" max="9288" width="24.44140625" customWidth="1"/>
    <col min="9289" max="9289" width="17.5546875" customWidth="1"/>
    <col min="9522" max="9522" width="33.44140625" bestFit="1" customWidth="1"/>
    <col min="9523" max="9540" width="12" customWidth="1"/>
    <col min="9542" max="9542" width="33.44140625" bestFit="1" customWidth="1"/>
    <col min="9543" max="9543" width="10.5546875" customWidth="1"/>
    <col min="9544" max="9544" width="24.44140625" customWidth="1"/>
    <col min="9545" max="9545" width="17.5546875" customWidth="1"/>
    <col min="9778" max="9778" width="33.44140625" bestFit="1" customWidth="1"/>
    <col min="9779" max="9796" width="12" customWidth="1"/>
    <col min="9798" max="9798" width="33.44140625" bestFit="1" customWidth="1"/>
    <col min="9799" max="9799" width="10.5546875" customWidth="1"/>
    <col min="9800" max="9800" width="24.44140625" customWidth="1"/>
    <col min="9801" max="9801" width="17.5546875" customWidth="1"/>
    <col min="10034" max="10034" width="33.44140625" bestFit="1" customWidth="1"/>
    <col min="10035" max="10052" width="12" customWidth="1"/>
    <col min="10054" max="10054" width="33.44140625" bestFit="1" customWidth="1"/>
    <col min="10055" max="10055" width="10.5546875" customWidth="1"/>
    <col min="10056" max="10056" width="24.44140625" customWidth="1"/>
    <col min="10057" max="10057" width="17.5546875" customWidth="1"/>
    <col min="10290" max="10290" width="33.44140625" bestFit="1" customWidth="1"/>
    <col min="10291" max="10308" width="12" customWidth="1"/>
    <col min="10310" max="10310" width="33.44140625" bestFit="1" customWidth="1"/>
    <col min="10311" max="10311" width="10.5546875" customWidth="1"/>
    <col min="10312" max="10312" width="24.44140625" customWidth="1"/>
    <col min="10313" max="10313" width="17.5546875" customWidth="1"/>
    <col min="10546" max="10546" width="33.44140625" bestFit="1" customWidth="1"/>
    <col min="10547" max="10564" width="12" customWidth="1"/>
    <col min="10566" max="10566" width="33.44140625" bestFit="1" customWidth="1"/>
    <col min="10567" max="10567" width="10.5546875" customWidth="1"/>
    <col min="10568" max="10568" width="24.44140625" customWidth="1"/>
    <col min="10569" max="10569" width="17.5546875" customWidth="1"/>
    <col min="10802" max="10802" width="33.44140625" bestFit="1" customWidth="1"/>
    <col min="10803" max="10820" width="12" customWidth="1"/>
    <col min="10822" max="10822" width="33.44140625" bestFit="1" customWidth="1"/>
    <col min="10823" max="10823" width="10.5546875" customWidth="1"/>
    <col min="10824" max="10824" width="24.44140625" customWidth="1"/>
    <col min="10825" max="10825" width="17.5546875" customWidth="1"/>
    <col min="11058" max="11058" width="33.44140625" bestFit="1" customWidth="1"/>
    <col min="11059" max="11076" width="12" customWidth="1"/>
    <col min="11078" max="11078" width="33.44140625" bestFit="1" customWidth="1"/>
    <col min="11079" max="11079" width="10.5546875" customWidth="1"/>
    <col min="11080" max="11080" width="24.44140625" customWidth="1"/>
    <col min="11081" max="11081" width="17.5546875" customWidth="1"/>
    <col min="11314" max="11314" width="33.44140625" bestFit="1" customWidth="1"/>
    <col min="11315" max="11332" width="12" customWidth="1"/>
    <col min="11334" max="11334" width="33.44140625" bestFit="1" customWidth="1"/>
    <col min="11335" max="11335" width="10.5546875" customWidth="1"/>
    <col min="11336" max="11336" width="24.44140625" customWidth="1"/>
    <col min="11337" max="11337" width="17.5546875" customWidth="1"/>
    <col min="11570" max="11570" width="33.44140625" bestFit="1" customWidth="1"/>
    <col min="11571" max="11588" width="12" customWidth="1"/>
    <col min="11590" max="11590" width="33.44140625" bestFit="1" customWidth="1"/>
    <col min="11591" max="11591" width="10.5546875" customWidth="1"/>
    <col min="11592" max="11592" width="24.44140625" customWidth="1"/>
    <col min="11593" max="11593" width="17.5546875" customWidth="1"/>
    <col min="11826" max="11826" width="33.44140625" bestFit="1" customWidth="1"/>
    <col min="11827" max="11844" width="12" customWidth="1"/>
    <col min="11846" max="11846" width="33.44140625" bestFit="1" customWidth="1"/>
    <col min="11847" max="11847" width="10.5546875" customWidth="1"/>
    <col min="11848" max="11848" width="24.44140625" customWidth="1"/>
    <col min="11849" max="11849" width="17.5546875" customWidth="1"/>
    <col min="12082" max="12082" width="33.44140625" bestFit="1" customWidth="1"/>
    <col min="12083" max="12100" width="12" customWidth="1"/>
    <col min="12102" max="12102" width="33.44140625" bestFit="1" customWidth="1"/>
    <col min="12103" max="12103" width="10.5546875" customWidth="1"/>
    <col min="12104" max="12104" width="24.44140625" customWidth="1"/>
    <col min="12105" max="12105" width="17.5546875" customWidth="1"/>
    <col min="12338" max="12338" width="33.44140625" bestFit="1" customWidth="1"/>
    <col min="12339" max="12356" width="12" customWidth="1"/>
    <col min="12358" max="12358" width="33.44140625" bestFit="1" customWidth="1"/>
    <col min="12359" max="12359" width="10.5546875" customWidth="1"/>
    <col min="12360" max="12360" width="24.44140625" customWidth="1"/>
    <col min="12361" max="12361" width="17.5546875" customWidth="1"/>
    <col min="12594" max="12594" width="33.44140625" bestFit="1" customWidth="1"/>
    <col min="12595" max="12612" width="12" customWidth="1"/>
    <col min="12614" max="12614" width="33.44140625" bestFit="1" customWidth="1"/>
    <col min="12615" max="12615" width="10.5546875" customWidth="1"/>
    <col min="12616" max="12616" width="24.44140625" customWidth="1"/>
    <col min="12617" max="12617" width="17.5546875" customWidth="1"/>
    <col min="12850" max="12850" width="33.44140625" bestFit="1" customWidth="1"/>
    <col min="12851" max="12868" width="12" customWidth="1"/>
    <col min="12870" max="12870" width="33.44140625" bestFit="1" customWidth="1"/>
    <col min="12871" max="12871" width="10.5546875" customWidth="1"/>
    <col min="12872" max="12872" width="24.44140625" customWidth="1"/>
    <col min="12873" max="12873" width="17.5546875" customWidth="1"/>
    <col min="13106" max="13106" width="33.44140625" bestFit="1" customWidth="1"/>
    <col min="13107" max="13124" width="12" customWidth="1"/>
    <col min="13126" max="13126" width="33.44140625" bestFit="1" customWidth="1"/>
    <col min="13127" max="13127" width="10.5546875" customWidth="1"/>
    <col min="13128" max="13128" width="24.44140625" customWidth="1"/>
    <col min="13129" max="13129" width="17.5546875" customWidth="1"/>
    <col min="13362" max="13362" width="33.44140625" bestFit="1" customWidth="1"/>
    <col min="13363" max="13380" width="12" customWidth="1"/>
    <col min="13382" max="13382" width="33.44140625" bestFit="1" customWidth="1"/>
    <col min="13383" max="13383" width="10.5546875" customWidth="1"/>
    <col min="13384" max="13384" width="24.44140625" customWidth="1"/>
    <col min="13385" max="13385" width="17.5546875" customWidth="1"/>
    <col min="13618" max="13618" width="33.44140625" bestFit="1" customWidth="1"/>
    <col min="13619" max="13636" width="12" customWidth="1"/>
    <col min="13638" max="13638" width="33.44140625" bestFit="1" customWidth="1"/>
    <col min="13639" max="13639" width="10.5546875" customWidth="1"/>
    <col min="13640" max="13640" width="24.44140625" customWidth="1"/>
    <col min="13641" max="13641" width="17.5546875" customWidth="1"/>
    <col min="13874" max="13874" width="33.44140625" bestFit="1" customWidth="1"/>
    <col min="13875" max="13892" width="12" customWidth="1"/>
    <col min="13894" max="13894" width="33.44140625" bestFit="1" customWidth="1"/>
    <col min="13895" max="13895" width="10.5546875" customWidth="1"/>
    <col min="13896" max="13896" width="24.44140625" customWidth="1"/>
    <col min="13897" max="13897" width="17.5546875" customWidth="1"/>
    <col min="14130" max="14130" width="33.44140625" bestFit="1" customWidth="1"/>
    <col min="14131" max="14148" width="12" customWidth="1"/>
    <col min="14150" max="14150" width="33.44140625" bestFit="1" customWidth="1"/>
    <col min="14151" max="14151" width="10.5546875" customWidth="1"/>
    <col min="14152" max="14152" width="24.44140625" customWidth="1"/>
    <col min="14153" max="14153" width="17.5546875" customWidth="1"/>
    <col min="14386" max="14386" width="33.44140625" bestFit="1" customWidth="1"/>
    <col min="14387" max="14404" width="12" customWidth="1"/>
    <col min="14406" max="14406" width="33.44140625" bestFit="1" customWidth="1"/>
    <col min="14407" max="14407" width="10.5546875" customWidth="1"/>
    <col min="14408" max="14408" width="24.44140625" customWidth="1"/>
    <col min="14409" max="14409" width="17.5546875" customWidth="1"/>
    <col min="14642" max="14642" width="33.44140625" bestFit="1" customWidth="1"/>
    <col min="14643" max="14660" width="12" customWidth="1"/>
    <col min="14662" max="14662" width="33.44140625" bestFit="1" customWidth="1"/>
    <col min="14663" max="14663" width="10.5546875" customWidth="1"/>
    <col min="14664" max="14664" width="24.44140625" customWidth="1"/>
    <col min="14665" max="14665" width="17.5546875" customWidth="1"/>
    <col min="14898" max="14898" width="33.44140625" bestFit="1" customWidth="1"/>
    <col min="14899" max="14916" width="12" customWidth="1"/>
    <col min="14918" max="14918" width="33.44140625" bestFit="1" customWidth="1"/>
    <col min="14919" max="14919" width="10.5546875" customWidth="1"/>
    <col min="14920" max="14920" width="24.44140625" customWidth="1"/>
    <col min="14921" max="14921" width="17.5546875" customWidth="1"/>
    <col min="15154" max="15154" width="33.44140625" bestFit="1" customWidth="1"/>
    <col min="15155" max="15172" width="12" customWidth="1"/>
    <col min="15174" max="15174" width="33.44140625" bestFit="1" customWidth="1"/>
    <col min="15175" max="15175" width="10.5546875" customWidth="1"/>
    <col min="15176" max="15176" width="24.44140625" customWidth="1"/>
    <col min="15177" max="15177" width="17.5546875" customWidth="1"/>
    <col min="15410" max="15410" width="33.44140625" bestFit="1" customWidth="1"/>
    <col min="15411" max="15428" width="12" customWidth="1"/>
    <col min="15430" max="15430" width="33.44140625" bestFit="1" customWidth="1"/>
    <col min="15431" max="15431" width="10.5546875" customWidth="1"/>
    <col min="15432" max="15432" width="24.44140625" customWidth="1"/>
    <col min="15433" max="15433" width="17.5546875" customWidth="1"/>
    <col min="15666" max="15666" width="33.44140625" bestFit="1" customWidth="1"/>
    <col min="15667" max="15684" width="12" customWidth="1"/>
    <col min="15686" max="15686" width="33.44140625" bestFit="1" customWidth="1"/>
    <col min="15687" max="15687" width="10.5546875" customWidth="1"/>
    <col min="15688" max="15688" width="24.44140625" customWidth="1"/>
    <col min="15689" max="15689" width="17.5546875" customWidth="1"/>
    <col min="15922" max="15922" width="33.44140625" bestFit="1" customWidth="1"/>
    <col min="15923" max="15940" width="12" customWidth="1"/>
    <col min="15942" max="15942" width="33.44140625" bestFit="1" customWidth="1"/>
    <col min="15943" max="15943" width="10.5546875" customWidth="1"/>
    <col min="15944" max="15944" width="24.44140625" customWidth="1"/>
    <col min="15945" max="15945" width="17.5546875" customWidth="1"/>
    <col min="16178" max="16178" width="33.44140625" bestFit="1" customWidth="1"/>
    <col min="16179" max="16196" width="12" customWidth="1"/>
    <col min="16198" max="16198" width="33.44140625" bestFit="1" customWidth="1"/>
    <col min="16199" max="16199" width="10.5546875" customWidth="1"/>
    <col min="16200" max="16200" width="24.44140625" customWidth="1"/>
    <col min="16201" max="16201" width="17.5546875" customWidth="1"/>
  </cols>
  <sheetData>
    <row r="1" spans="1:70" s="1" customFormat="1" ht="8.25" customHeight="1"/>
    <row r="2" spans="1:70" s="1" customFormat="1" ht="15.6">
      <c r="B2" s="14" t="s">
        <v>563</v>
      </c>
      <c r="C2" s="14"/>
      <c r="D2" s="14"/>
    </row>
    <row r="3" spans="1:70" s="16" customFormat="1" ht="15" customHeight="1"/>
    <row r="4" spans="1:70" ht="3.9" customHeight="1">
      <c r="A4" s="8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8"/>
    </row>
    <row r="5" spans="1:70" ht="37.5" customHeight="1">
      <c r="A5" s="8"/>
      <c r="B5" s="85" t="s">
        <v>564</v>
      </c>
      <c r="C5" s="85" t="s">
        <v>565</v>
      </c>
      <c r="D5" s="85" t="s">
        <v>566</v>
      </c>
      <c r="E5" s="105" t="s">
        <v>567</v>
      </c>
      <c r="F5" s="96" t="s">
        <v>547</v>
      </c>
      <c r="G5" s="97"/>
      <c r="H5" s="97"/>
      <c r="I5" s="97"/>
      <c r="J5" s="98"/>
      <c r="K5" s="92" t="s">
        <v>548</v>
      </c>
      <c r="L5" s="93"/>
      <c r="M5" s="93"/>
      <c r="N5" s="93"/>
      <c r="O5" s="94"/>
      <c r="P5" s="92" t="s">
        <v>549</v>
      </c>
      <c r="Q5" s="93"/>
      <c r="R5" s="93"/>
      <c r="S5" s="93"/>
      <c r="T5" s="94"/>
      <c r="U5" s="92" t="s">
        <v>550</v>
      </c>
      <c r="V5" s="93"/>
      <c r="W5" s="93"/>
      <c r="X5" s="93"/>
      <c r="Y5" s="94"/>
      <c r="Z5" s="92" t="s">
        <v>551</v>
      </c>
      <c r="AA5" s="93"/>
      <c r="AB5" s="93"/>
      <c r="AC5" s="93"/>
      <c r="AD5" s="94"/>
      <c r="AE5" s="92" t="s">
        <v>552</v>
      </c>
      <c r="AF5" s="93"/>
      <c r="AG5" s="93"/>
      <c r="AH5" s="93"/>
      <c r="AI5" s="94"/>
      <c r="AJ5" s="92" t="s">
        <v>553</v>
      </c>
      <c r="AK5" s="93"/>
      <c r="AL5" s="93"/>
      <c r="AM5" s="93"/>
      <c r="AN5" s="94"/>
      <c r="AO5" s="92" t="s">
        <v>554</v>
      </c>
      <c r="AP5" s="93"/>
      <c r="AQ5" s="93"/>
      <c r="AR5" s="93"/>
      <c r="AS5" s="94"/>
      <c r="AT5" s="92" t="s">
        <v>555</v>
      </c>
      <c r="AU5" s="93"/>
      <c r="AV5" s="93"/>
      <c r="AW5" s="93"/>
      <c r="AX5" s="94"/>
      <c r="AY5" s="92" t="s">
        <v>556</v>
      </c>
      <c r="AZ5" s="93"/>
      <c r="BA5" s="93"/>
      <c r="BB5" s="93"/>
      <c r="BC5" s="94"/>
      <c r="BD5" s="92" t="s">
        <v>557</v>
      </c>
      <c r="BE5" s="93"/>
      <c r="BF5" s="93"/>
      <c r="BG5" s="93"/>
      <c r="BH5" s="94"/>
      <c r="BI5" s="92" t="s">
        <v>558</v>
      </c>
      <c r="BJ5" s="93"/>
      <c r="BK5" s="93"/>
      <c r="BL5" s="93"/>
      <c r="BM5" s="94"/>
      <c r="BN5" s="107" t="s">
        <v>568</v>
      </c>
      <c r="BO5" s="108"/>
      <c r="BP5" s="108"/>
      <c r="BQ5" s="108"/>
      <c r="BR5" s="8"/>
    </row>
    <row r="6" spans="1:70" ht="35.25" customHeight="1">
      <c r="A6" s="8"/>
      <c r="B6" s="86"/>
      <c r="C6" s="86"/>
      <c r="D6" s="88"/>
      <c r="E6" s="106"/>
      <c r="F6" s="47" t="s">
        <v>546</v>
      </c>
      <c r="G6" s="47" t="s">
        <v>3</v>
      </c>
      <c r="H6" s="47" t="s">
        <v>4</v>
      </c>
      <c r="I6" s="47" t="s">
        <v>5</v>
      </c>
      <c r="J6" s="47" t="s">
        <v>6</v>
      </c>
      <c r="K6" s="47" t="s">
        <v>546</v>
      </c>
      <c r="L6" s="47" t="s">
        <v>3</v>
      </c>
      <c r="M6" s="47" t="s">
        <v>4</v>
      </c>
      <c r="N6" s="47" t="s">
        <v>5</v>
      </c>
      <c r="O6" s="47" t="s">
        <v>6</v>
      </c>
      <c r="P6" s="47" t="s">
        <v>546</v>
      </c>
      <c r="Q6" s="47" t="s">
        <v>3</v>
      </c>
      <c r="R6" s="47" t="s">
        <v>4</v>
      </c>
      <c r="S6" s="47" t="s">
        <v>5</v>
      </c>
      <c r="T6" s="47" t="s">
        <v>6</v>
      </c>
      <c r="U6" s="47" t="s">
        <v>546</v>
      </c>
      <c r="V6" s="47" t="s">
        <v>3</v>
      </c>
      <c r="W6" s="47" t="s">
        <v>4</v>
      </c>
      <c r="X6" s="47" t="s">
        <v>5</v>
      </c>
      <c r="Y6" s="47" t="s">
        <v>6</v>
      </c>
      <c r="Z6" s="47" t="s">
        <v>546</v>
      </c>
      <c r="AA6" s="47" t="s">
        <v>3</v>
      </c>
      <c r="AB6" s="47" t="s">
        <v>4</v>
      </c>
      <c r="AC6" s="47" t="s">
        <v>5</v>
      </c>
      <c r="AD6" s="47" t="s">
        <v>6</v>
      </c>
      <c r="AE6" s="47" t="s">
        <v>546</v>
      </c>
      <c r="AF6" s="47" t="s">
        <v>3</v>
      </c>
      <c r="AG6" s="47" t="s">
        <v>4</v>
      </c>
      <c r="AH6" s="47" t="s">
        <v>5</v>
      </c>
      <c r="AI6" s="47" t="s">
        <v>6</v>
      </c>
      <c r="AJ6" s="47" t="s">
        <v>546</v>
      </c>
      <c r="AK6" s="47" t="s">
        <v>3</v>
      </c>
      <c r="AL6" s="47" t="s">
        <v>4</v>
      </c>
      <c r="AM6" s="47" t="s">
        <v>5</v>
      </c>
      <c r="AN6" s="47" t="s">
        <v>6</v>
      </c>
      <c r="AO6" s="47" t="s">
        <v>546</v>
      </c>
      <c r="AP6" s="47" t="s">
        <v>3</v>
      </c>
      <c r="AQ6" s="47" t="s">
        <v>4</v>
      </c>
      <c r="AR6" s="47" t="s">
        <v>5</v>
      </c>
      <c r="AS6" s="47" t="s">
        <v>6</v>
      </c>
      <c r="AT6" s="47" t="s">
        <v>546</v>
      </c>
      <c r="AU6" s="47" t="s">
        <v>3</v>
      </c>
      <c r="AV6" s="47" t="s">
        <v>4</v>
      </c>
      <c r="AW6" s="47" t="s">
        <v>5</v>
      </c>
      <c r="AX6" s="47" t="s">
        <v>6</v>
      </c>
      <c r="AY6" s="47" t="s">
        <v>546</v>
      </c>
      <c r="AZ6" s="47" t="s">
        <v>3</v>
      </c>
      <c r="BA6" s="47" t="s">
        <v>4</v>
      </c>
      <c r="BB6" s="47" t="s">
        <v>5</v>
      </c>
      <c r="BC6" s="47" t="s">
        <v>6</v>
      </c>
      <c r="BD6" s="47" t="s">
        <v>546</v>
      </c>
      <c r="BE6" s="47" t="s">
        <v>3</v>
      </c>
      <c r="BF6" s="47" t="s">
        <v>4</v>
      </c>
      <c r="BG6" s="47" t="s">
        <v>5</v>
      </c>
      <c r="BH6" s="47" t="s">
        <v>6</v>
      </c>
      <c r="BI6" s="47" t="s">
        <v>546</v>
      </c>
      <c r="BJ6" s="47" t="s">
        <v>3</v>
      </c>
      <c r="BK6" s="47" t="s">
        <v>4</v>
      </c>
      <c r="BL6" s="47" t="s">
        <v>5</v>
      </c>
      <c r="BM6" s="47" t="s">
        <v>6</v>
      </c>
      <c r="BN6" s="47" t="s">
        <v>3</v>
      </c>
      <c r="BO6" s="47" t="s">
        <v>4</v>
      </c>
      <c r="BP6" s="47" t="s">
        <v>5</v>
      </c>
      <c r="BQ6" s="47" t="s">
        <v>6</v>
      </c>
      <c r="BR6" s="8"/>
    </row>
    <row r="7" spans="1:70" ht="15" thickBot="1">
      <c r="A7" s="8"/>
      <c r="B7" s="48"/>
      <c r="C7" s="48"/>
      <c r="D7" s="48"/>
      <c r="E7" s="49"/>
      <c r="F7" s="49"/>
      <c r="G7" s="49"/>
      <c r="H7" s="49"/>
      <c r="I7" s="50"/>
      <c r="J7" s="50"/>
      <c r="K7" s="49"/>
      <c r="L7" s="49"/>
      <c r="M7" s="49"/>
      <c r="N7" s="50"/>
      <c r="O7" s="50"/>
      <c r="P7" s="49"/>
      <c r="Q7" s="49"/>
      <c r="R7" s="49"/>
      <c r="S7" s="50"/>
      <c r="T7" s="70"/>
      <c r="U7" s="49"/>
      <c r="V7" s="49"/>
      <c r="W7" s="49"/>
      <c r="X7" s="70"/>
      <c r="Y7" s="50"/>
      <c r="Z7" s="49"/>
      <c r="AA7" s="49"/>
      <c r="AB7" s="49"/>
      <c r="AC7" s="50"/>
      <c r="AD7" s="50"/>
      <c r="AE7" s="49"/>
      <c r="AF7" s="49"/>
      <c r="AG7" s="49"/>
      <c r="AH7" s="50"/>
      <c r="AI7" s="50"/>
      <c r="AJ7" s="49"/>
      <c r="AK7" s="49"/>
      <c r="AL7" s="49"/>
      <c r="AM7" s="70"/>
      <c r="AN7" s="70"/>
      <c r="AO7" s="49"/>
      <c r="AP7" s="49"/>
      <c r="AQ7" s="49"/>
      <c r="AR7" s="50"/>
      <c r="AS7" s="50"/>
      <c r="AT7" s="49"/>
      <c r="AU7" s="49"/>
      <c r="AV7" s="49"/>
      <c r="AW7" s="50"/>
      <c r="AX7" s="50"/>
      <c r="AY7" s="49"/>
      <c r="AZ7" s="49"/>
      <c r="BA7" s="49"/>
      <c r="BB7" s="50"/>
      <c r="BC7" s="70"/>
      <c r="BD7" s="49"/>
      <c r="BE7" s="49"/>
      <c r="BF7" s="49"/>
      <c r="BG7" s="70"/>
      <c r="BH7" s="70"/>
      <c r="BI7" s="49"/>
      <c r="BJ7" s="49"/>
      <c r="BK7" s="49"/>
      <c r="BL7" s="70"/>
      <c r="BM7" s="70"/>
      <c r="BN7" s="49"/>
      <c r="BO7" s="49"/>
      <c r="BP7" s="70"/>
      <c r="BQ7" s="49"/>
      <c r="BR7" s="8"/>
    </row>
    <row r="8" spans="1:70" s="7" customFormat="1" ht="18" customHeight="1" thickTop="1">
      <c r="A8" s="25"/>
      <c r="B8" s="35" t="s">
        <v>47</v>
      </c>
      <c r="C8" s="35">
        <v>430003</v>
      </c>
      <c r="D8" s="27" t="s">
        <v>48</v>
      </c>
      <c r="E8" s="26">
        <v>742</v>
      </c>
      <c r="F8" s="41">
        <f t="shared" ref="F8:F10" si="0">E8+I8</f>
        <v>749</v>
      </c>
      <c r="G8" s="26">
        <v>16</v>
      </c>
      <c r="H8" s="26">
        <v>9</v>
      </c>
      <c r="I8" s="26">
        <v>7</v>
      </c>
      <c r="J8" s="42">
        <f t="shared" ref="J8:J10" si="1">(I8/E8)*100</f>
        <v>0.94339622641509435</v>
      </c>
      <c r="K8" s="41">
        <f t="shared" ref="K8:K10" si="2">N8+F8</f>
        <v>757</v>
      </c>
      <c r="L8" s="26">
        <v>23</v>
      </c>
      <c r="M8" s="26">
        <v>15</v>
      </c>
      <c r="N8" s="26">
        <v>8</v>
      </c>
      <c r="O8" s="42">
        <f t="shared" ref="O8:O10" si="3">(N8/F8)*100</f>
        <v>1.0680907877169559</v>
      </c>
      <c r="P8" s="41">
        <f t="shared" ref="P8:P10" si="4">S8+K8</f>
        <v>757</v>
      </c>
      <c r="Q8" s="26">
        <v>13</v>
      </c>
      <c r="R8" s="26">
        <v>13</v>
      </c>
      <c r="S8" s="26">
        <v>0</v>
      </c>
      <c r="T8" s="42">
        <f t="shared" ref="T8:T10" si="5">(S8/K8)*100</f>
        <v>0</v>
      </c>
      <c r="U8" s="41">
        <f t="shared" ref="U8:U10" si="6">X8+P8</f>
        <v>751</v>
      </c>
      <c r="V8" s="26">
        <v>9</v>
      </c>
      <c r="W8" s="26">
        <v>15</v>
      </c>
      <c r="X8" s="26">
        <v>-6</v>
      </c>
      <c r="Y8" s="42">
        <f t="shared" ref="Y8:Y10" si="7">(X8/P8)*100</f>
        <v>-0.79260237780713338</v>
      </c>
      <c r="Z8" s="41">
        <f t="shared" ref="Z8:Z10" si="8">AC8+U8</f>
        <v>742</v>
      </c>
      <c r="AA8" s="26">
        <v>9</v>
      </c>
      <c r="AB8" s="26">
        <v>18</v>
      </c>
      <c r="AC8" s="26">
        <v>-9</v>
      </c>
      <c r="AD8" s="42">
        <f t="shared" ref="AD8:AD10" si="9">(AC8/U8)*100</f>
        <v>-1.1984021304926764</v>
      </c>
      <c r="AE8" s="41" t="s">
        <v>35</v>
      </c>
      <c r="AF8" s="26" t="s">
        <v>35</v>
      </c>
      <c r="AG8" s="26" t="s">
        <v>35</v>
      </c>
      <c r="AH8" s="26" t="s">
        <v>35</v>
      </c>
      <c r="AI8" s="34" t="s">
        <v>35</v>
      </c>
      <c r="AJ8" s="41" t="s">
        <v>35</v>
      </c>
      <c r="AK8" s="26" t="s">
        <v>35</v>
      </c>
      <c r="AL8" s="26" t="s">
        <v>35</v>
      </c>
      <c r="AM8" s="26" t="s">
        <v>35</v>
      </c>
      <c r="AN8" s="34" t="s">
        <v>35</v>
      </c>
      <c r="AO8" s="41" t="s">
        <v>35</v>
      </c>
      <c r="AP8" s="26" t="s">
        <v>35</v>
      </c>
      <c r="AQ8" s="26" t="s">
        <v>35</v>
      </c>
      <c r="AR8" s="26" t="s">
        <v>35</v>
      </c>
      <c r="AS8" s="34" t="s">
        <v>35</v>
      </c>
      <c r="AT8" s="41" t="s">
        <v>35</v>
      </c>
      <c r="AU8" s="26" t="s">
        <v>35</v>
      </c>
      <c r="AV8" s="26" t="s">
        <v>35</v>
      </c>
      <c r="AW8" s="26" t="s">
        <v>35</v>
      </c>
      <c r="AX8" s="34" t="s">
        <v>35</v>
      </c>
      <c r="AY8" s="41" t="s">
        <v>35</v>
      </c>
      <c r="AZ8" s="26" t="s">
        <v>35</v>
      </c>
      <c r="BA8" s="26" t="s">
        <v>35</v>
      </c>
      <c r="BB8" s="26" t="s">
        <v>35</v>
      </c>
      <c r="BC8" s="34" t="s">
        <v>35</v>
      </c>
      <c r="BD8" s="41" t="s">
        <v>35</v>
      </c>
      <c r="BE8" s="26" t="s">
        <v>35</v>
      </c>
      <c r="BF8" s="26" t="s">
        <v>35</v>
      </c>
      <c r="BG8" s="26" t="s">
        <v>35</v>
      </c>
      <c r="BH8" s="34" t="s">
        <v>35</v>
      </c>
      <c r="BI8" s="41" t="s">
        <v>35</v>
      </c>
      <c r="BJ8" s="26" t="s">
        <v>35</v>
      </c>
      <c r="BK8" s="26" t="s">
        <v>35</v>
      </c>
      <c r="BL8" s="26" t="s">
        <v>35</v>
      </c>
      <c r="BM8" s="34" t="s">
        <v>35</v>
      </c>
      <c r="BN8" s="41">
        <f t="shared" ref="BN8:BN10" si="10">SUM(G8,L8,Q8,V8,AA8,AF8,AK8,AP8,AU8,AZ8,BE8,BJ8)</f>
        <v>70</v>
      </c>
      <c r="BO8" s="41">
        <f t="shared" ref="BO8:BO10" si="11">SUM(H8,M8,R8,W8,AB8,AG8,AL8,AQ8,AV8,BA8,BF8,BK8)</f>
        <v>70</v>
      </c>
      <c r="BP8" s="41">
        <f t="shared" ref="BP8:BP10" si="12">SUM(I8,N8,S8,X8,AC8,AH8,AM8,AR8,AW8,BB8,BG8,BL8)</f>
        <v>0</v>
      </c>
      <c r="BQ8" s="42">
        <f t="shared" ref="BQ8:BQ10" si="13">(BP8/E8)*100</f>
        <v>0</v>
      </c>
      <c r="BR8" s="25"/>
    </row>
    <row r="9" spans="1:70" s="7" customFormat="1" ht="18" customHeight="1">
      <c r="A9" s="25"/>
      <c r="B9" s="35" t="s">
        <v>47</v>
      </c>
      <c r="C9" s="35">
        <v>430005</v>
      </c>
      <c r="D9" s="27" t="s">
        <v>49</v>
      </c>
      <c r="E9" s="26">
        <v>423</v>
      </c>
      <c r="F9" s="41">
        <f t="shared" si="0"/>
        <v>421</v>
      </c>
      <c r="G9" s="26">
        <v>6</v>
      </c>
      <c r="H9" s="26">
        <v>8</v>
      </c>
      <c r="I9" s="26">
        <v>-2</v>
      </c>
      <c r="J9" s="42">
        <f t="shared" si="1"/>
        <v>-0.4728132387706856</v>
      </c>
      <c r="K9" s="41">
        <f t="shared" si="2"/>
        <v>418</v>
      </c>
      <c r="L9" s="26">
        <v>7</v>
      </c>
      <c r="M9" s="26">
        <v>10</v>
      </c>
      <c r="N9" s="26">
        <v>-3</v>
      </c>
      <c r="O9" s="42">
        <f t="shared" si="3"/>
        <v>-0.71258907363420432</v>
      </c>
      <c r="P9" s="41">
        <f t="shared" si="4"/>
        <v>428</v>
      </c>
      <c r="Q9" s="26">
        <v>19</v>
      </c>
      <c r="R9" s="26">
        <v>9</v>
      </c>
      <c r="S9" s="26">
        <v>10</v>
      </c>
      <c r="T9" s="42">
        <f t="shared" si="5"/>
        <v>2.3923444976076556</v>
      </c>
      <c r="U9" s="41">
        <f t="shared" si="6"/>
        <v>414</v>
      </c>
      <c r="V9" s="26">
        <v>2</v>
      </c>
      <c r="W9" s="26">
        <v>16</v>
      </c>
      <c r="X9" s="26">
        <v>-14</v>
      </c>
      <c r="Y9" s="42">
        <f t="shared" si="7"/>
        <v>-3.2710280373831773</v>
      </c>
      <c r="Z9" s="41">
        <f t="shared" si="8"/>
        <v>403</v>
      </c>
      <c r="AA9" s="26">
        <v>3</v>
      </c>
      <c r="AB9" s="26">
        <v>14</v>
      </c>
      <c r="AC9" s="26">
        <v>-11</v>
      </c>
      <c r="AD9" s="42">
        <f t="shared" si="9"/>
        <v>-2.6570048309178742</v>
      </c>
      <c r="AE9" s="41" t="s">
        <v>35</v>
      </c>
      <c r="AF9" s="26" t="s">
        <v>35</v>
      </c>
      <c r="AG9" s="26" t="s">
        <v>35</v>
      </c>
      <c r="AH9" s="26" t="s">
        <v>35</v>
      </c>
      <c r="AI9" s="34" t="s">
        <v>35</v>
      </c>
      <c r="AJ9" s="41" t="s">
        <v>35</v>
      </c>
      <c r="AK9" s="26" t="s">
        <v>35</v>
      </c>
      <c r="AL9" s="26" t="s">
        <v>35</v>
      </c>
      <c r="AM9" s="26" t="s">
        <v>35</v>
      </c>
      <c r="AN9" s="34" t="s">
        <v>35</v>
      </c>
      <c r="AO9" s="41" t="s">
        <v>35</v>
      </c>
      <c r="AP9" s="26" t="s">
        <v>35</v>
      </c>
      <c r="AQ9" s="26" t="s">
        <v>35</v>
      </c>
      <c r="AR9" s="26" t="s">
        <v>35</v>
      </c>
      <c r="AS9" s="34" t="s">
        <v>35</v>
      </c>
      <c r="AT9" s="41" t="s">
        <v>35</v>
      </c>
      <c r="AU9" s="26" t="s">
        <v>35</v>
      </c>
      <c r="AV9" s="26" t="s">
        <v>35</v>
      </c>
      <c r="AW9" s="26" t="s">
        <v>35</v>
      </c>
      <c r="AX9" s="34" t="s">
        <v>35</v>
      </c>
      <c r="AY9" s="41" t="s">
        <v>35</v>
      </c>
      <c r="AZ9" s="26" t="s">
        <v>35</v>
      </c>
      <c r="BA9" s="26" t="s">
        <v>35</v>
      </c>
      <c r="BB9" s="26" t="s">
        <v>35</v>
      </c>
      <c r="BC9" s="34" t="s">
        <v>35</v>
      </c>
      <c r="BD9" s="41" t="s">
        <v>35</v>
      </c>
      <c r="BE9" s="26" t="s">
        <v>35</v>
      </c>
      <c r="BF9" s="26" t="s">
        <v>35</v>
      </c>
      <c r="BG9" s="26" t="s">
        <v>35</v>
      </c>
      <c r="BH9" s="34" t="s">
        <v>35</v>
      </c>
      <c r="BI9" s="41" t="s">
        <v>35</v>
      </c>
      <c r="BJ9" s="26" t="s">
        <v>35</v>
      </c>
      <c r="BK9" s="26" t="s">
        <v>35</v>
      </c>
      <c r="BL9" s="26" t="s">
        <v>35</v>
      </c>
      <c r="BM9" s="34" t="s">
        <v>35</v>
      </c>
      <c r="BN9" s="41">
        <f t="shared" si="10"/>
        <v>37</v>
      </c>
      <c r="BO9" s="41">
        <f t="shared" si="11"/>
        <v>57</v>
      </c>
      <c r="BP9" s="41">
        <f t="shared" si="12"/>
        <v>-20</v>
      </c>
      <c r="BQ9" s="42">
        <f t="shared" si="13"/>
        <v>-4.7281323877068555</v>
      </c>
      <c r="BR9" s="25"/>
    </row>
    <row r="10" spans="1:70" s="7" customFormat="1" ht="18" customHeight="1">
      <c r="A10" s="25"/>
      <c r="B10" s="35" t="s">
        <v>47</v>
      </c>
      <c r="C10" s="35">
        <v>430010</v>
      </c>
      <c r="D10" s="27" t="s">
        <v>50</v>
      </c>
      <c r="E10" s="26">
        <v>2195</v>
      </c>
      <c r="F10" s="41">
        <f t="shared" si="0"/>
        <v>2196</v>
      </c>
      <c r="G10" s="26">
        <v>52</v>
      </c>
      <c r="H10" s="26">
        <v>51</v>
      </c>
      <c r="I10" s="26">
        <v>1</v>
      </c>
      <c r="J10" s="42">
        <f t="shared" si="1"/>
        <v>4.5558086560364468E-2</v>
      </c>
      <c r="K10" s="41">
        <f t="shared" si="2"/>
        <v>2226</v>
      </c>
      <c r="L10" s="26">
        <v>83</v>
      </c>
      <c r="M10" s="26">
        <v>53</v>
      </c>
      <c r="N10" s="26">
        <v>30</v>
      </c>
      <c r="O10" s="42">
        <f t="shared" si="3"/>
        <v>1.3661202185792349</v>
      </c>
      <c r="P10" s="41">
        <f t="shared" si="4"/>
        <v>2209</v>
      </c>
      <c r="Q10" s="26">
        <v>58</v>
      </c>
      <c r="R10" s="26">
        <v>75</v>
      </c>
      <c r="S10" s="26">
        <v>-17</v>
      </c>
      <c r="T10" s="42">
        <f t="shared" si="5"/>
        <v>-0.7637017070979335</v>
      </c>
      <c r="U10" s="41">
        <f t="shared" si="6"/>
        <v>2166</v>
      </c>
      <c r="V10" s="26">
        <v>24</v>
      </c>
      <c r="W10" s="26">
        <v>67</v>
      </c>
      <c r="X10" s="26">
        <v>-43</v>
      </c>
      <c r="Y10" s="42">
        <f t="shared" si="7"/>
        <v>-1.9465821638750567</v>
      </c>
      <c r="Z10" s="41">
        <f t="shared" si="8"/>
        <v>2132</v>
      </c>
      <c r="AA10" s="26">
        <v>29</v>
      </c>
      <c r="AB10" s="26">
        <v>63</v>
      </c>
      <c r="AC10" s="26">
        <v>-34</v>
      </c>
      <c r="AD10" s="42">
        <f t="shared" si="9"/>
        <v>-1.5697137580794089</v>
      </c>
      <c r="AE10" s="41" t="s">
        <v>35</v>
      </c>
      <c r="AF10" s="26" t="s">
        <v>35</v>
      </c>
      <c r="AG10" s="26" t="s">
        <v>35</v>
      </c>
      <c r="AH10" s="26" t="s">
        <v>35</v>
      </c>
      <c r="AI10" s="34" t="s">
        <v>35</v>
      </c>
      <c r="AJ10" s="41" t="s">
        <v>35</v>
      </c>
      <c r="AK10" s="26" t="s">
        <v>35</v>
      </c>
      <c r="AL10" s="26" t="s">
        <v>35</v>
      </c>
      <c r="AM10" s="26" t="s">
        <v>35</v>
      </c>
      <c r="AN10" s="34" t="s">
        <v>35</v>
      </c>
      <c r="AO10" s="41" t="s">
        <v>35</v>
      </c>
      <c r="AP10" s="26" t="s">
        <v>35</v>
      </c>
      <c r="AQ10" s="26" t="s">
        <v>35</v>
      </c>
      <c r="AR10" s="26" t="s">
        <v>35</v>
      </c>
      <c r="AS10" s="34" t="s">
        <v>35</v>
      </c>
      <c r="AT10" s="41" t="s">
        <v>35</v>
      </c>
      <c r="AU10" s="26" t="s">
        <v>35</v>
      </c>
      <c r="AV10" s="26" t="s">
        <v>35</v>
      </c>
      <c r="AW10" s="26" t="s">
        <v>35</v>
      </c>
      <c r="AX10" s="34" t="s">
        <v>35</v>
      </c>
      <c r="AY10" s="41" t="s">
        <v>35</v>
      </c>
      <c r="AZ10" s="26" t="s">
        <v>35</v>
      </c>
      <c r="BA10" s="26" t="s">
        <v>35</v>
      </c>
      <c r="BB10" s="26" t="s">
        <v>35</v>
      </c>
      <c r="BC10" s="34" t="s">
        <v>35</v>
      </c>
      <c r="BD10" s="41" t="s">
        <v>35</v>
      </c>
      <c r="BE10" s="26" t="s">
        <v>35</v>
      </c>
      <c r="BF10" s="26" t="s">
        <v>35</v>
      </c>
      <c r="BG10" s="26" t="s">
        <v>35</v>
      </c>
      <c r="BH10" s="34" t="s">
        <v>35</v>
      </c>
      <c r="BI10" s="41" t="s">
        <v>35</v>
      </c>
      <c r="BJ10" s="26" t="s">
        <v>35</v>
      </c>
      <c r="BK10" s="26" t="s">
        <v>35</v>
      </c>
      <c r="BL10" s="26" t="s">
        <v>35</v>
      </c>
      <c r="BM10" s="34" t="s">
        <v>35</v>
      </c>
      <c r="BN10" s="41">
        <f t="shared" si="10"/>
        <v>246</v>
      </c>
      <c r="BO10" s="41">
        <f t="shared" si="11"/>
        <v>309</v>
      </c>
      <c r="BP10" s="41">
        <f t="shared" si="12"/>
        <v>-63</v>
      </c>
      <c r="BQ10" s="42">
        <f t="shared" si="13"/>
        <v>-2.8701594533029615</v>
      </c>
      <c r="BR10" s="25"/>
    </row>
    <row r="11" spans="1:70" s="7" customFormat="1" ht="18" customHeight="1">
      <c r="A11" s="25"/>
      <c r="B11" s="35" t="s">
        <v>47</v>
      </c>
      <c r="C11" s="35">
        <v>430020</v>
      </c>
      <c r="D11" s="27" t="s">
        <v>51</v>
      </c>
      <c r="E11" s="26">
        <v>909</v>
      </c>
      <c r="F11" s="41">
        <f t="shared" ref="F11:F74" si="14">E11+I11</f>
        <v>916</v>
      </c>
      <c r="G11" s="26">
        <v>29</v>
      </c>
      <c r="H11" s="26">
        <v>22</v>
      </c>
      <c r="I11" s="26">
        <v>7</v>
      </c>
      <c r="J11" s="42">
        <f t="shared" ref="J11:J74" si="15">(I11/E11)*100</f>
        <v>0.77007700770077003</v>
      </c>
      <c r="K11" s="41">
        <f t="shared" ref="K11:K74" si="16">N11+F11</f>
        <v>919</v>
      </c>
      <c r="L11" s="26">
        <v>22</v>
      </c>
      <c r="M11" s="26">
        <v>19</v>
      </c>
      <c r="N11" s="26">
        <v>3</v>
      </c>
      <c r="O11" s="42">
        <f t="shared" ref="O11:O74" si="17">(N11/F11)*100</f>
        <v>0.32751091703056767</v>
      </c>
      <c r="P11" s="41">
        <f t="shared" ref="P11:P74" si="18">S11+K11</f>
        <v>931</v>
      </c>
      <c r="Q11" s="26">
        <v>34</v>
      </c>
      <c r="R11" s="26">
        <v>22</v>
      </c>
      <c r="S11" s="26">
        <v>12</v>
      </c>
      <c r="T11" s="42">
        <f t="shared" ref="T11:T74" si="19">(S11/K11)*100</f>
        <v>1.3057671381936888</v>
      </c>
      <c r="U11" s="41">
        <f t="shared" ref="U11:U74" si="20">X11+P11</f>
        <v>904</v>
      </c>
      <c r="V11" s="26">
        <v>10</v>
      </c>
      <c r="W11" s="26">
        <v>37</v>
      </c>
      <c r="X11" s="26">
        <v>-27</v>
      </c>
      <c r="Y11" s="42">
        <f t="shared" ref="Y11:Y74" si="21">(X11/P11)*100</f>
        <v>-2.9001074113856067</v>
      </c>
      <c r="Z11" s="41">
        <f t="shared" ref="Z11:Z74" si="22">AC11+U11</f>
        <v>894</v>
      </c>
      <c r="AA11" s="26">
        <v>11</v>
      </c>
      <c r="AB11" s="26">
        <v>21</v>
      </c>
      <c r="AC11" s="26">
        <v>-10</v>
      </c>
      <c r="AD11" s="42">
        <f t="shared" ref="AD11:AD74" si="23">(AC11/U11)*100</f>
        <v>-1.1061946902654867</v>
      </c>
      <c r="AE11" s="41" t="s">
        <v>35</v>
      </c>
      <c r="AF11" s="26" t="s">
        <v>35</v>
      </c>
      <c r="AG11" s="26" t="s">
        <v>35</v>
      </c>
      <c r="AH11" s="26" t="s">
        <v>35</v>
      </c>
      <c r="AI11" s="34" t="s">
        <v>35</v>
      </c>
      <c r="AJ11" s="41" t="s">
        <v>35</v>
      </c>
      <c r="AK11" s="26" t="s">
        <v>35</v>
      </c>
      <c r="AL11" s="26" t="s">
        <v>35</v>
      </c>
      <c r="AM11" s="26" t="s">
        <v>35</v>
      </c>
      <c r="AN11" s="34" t="s">
        <v>35</v>
      </c>
      <c r="AO11" s="41" t="s">
        <v>35</v>
      </c>
      <c r="AP11" s="26" t="s">
        <v>35</v>
      </c>
      <c r="AQ11" s="26" t="s">
        <v>35</v>
      </c>
      <c r="AR11" s="26" t="s">
        <v>35</v>
      </c>
      <c r="AS11" s="34" t="s">
        <v>35</v>
      </c>
      <c r="AT11" s="41" t="s">
        <v>35</v>
      </c>
      <c r="AU11" s="26" t="s">
        <v>35</v>
      </c>
      <c r="AV11" s="26" t="s">
        <v>35</v>
      </c>
      <c r="AW11" s="26" t="s">
        <v>35</v>
      </c>
      <c r="AX11" s="34" t="s">
        <v>35</v>
      </c>
      <c r="AY11" s="41" t="s">
        <v>35</v>
      </c>
      <c r="AZ11" s="26" t="s">
        <v>35</v>
      </c>
      <c r="BA11" s="26" t="s">
        <v>35</v>
      </c>
      <c r="BB11" s="26" t="s">
        <v>35</v>
      </c>
      <c r="BC11" s="34" t="s">
        <v>35</v>
      </c>
      <c r="BD11" s="41" t="s">
        <v>35</v>
      </c>
      <c r="BE11" s="26" t="s">
        <v>35</v>
      </c>
      <c r="BF11" s="26" t="s">
        <v>35</v>
      </c>
      <c r="BG11" s="26" t="s">
        <v>35</v>
      </c>
      <c r="BH11" s="34" t="s">
        <v>35</v>
      </c>
      <c r="BI11" s="41" t="s">
        <v>35</v>
      </c>
      <c r="BJ11" s="26" t="s">
        <v>35</v>
      </c>
      <c r="BK11" s="26" t="s">
        <v>35</v>
      </c>
      <c r="BL11" s="26" t="s">
        <v>35</v>
      </c>
      <c r="BM11" s="34" t="s">
        <v>35</v>
      </c>
      <c r="BN11" s="41">
        <f t="shared" ref="BN11:BN74" si="24">SUM(G11,L11,Q11,V11,AA11,AF11,AK11,AP11,AU11,AZ11,BE11,BJ11)</f>
        <v>106</v>
      </c>
      <c r="BO11" s="41">
        <f t="shared" ref="BO11:BO74" si="25">SUM(H11,M11,R11,W11,AB11,AG11,AL11,AQ11,AV11,BA11,BF11,BK11)</f>
        <v>121</v>
      </c>
      <c r="BP11" s="41">
        <f t="shared" ref="BP11:BP74" si="26">SUM(I11,N11,S11,X11,AC11,AH11,AM11,AR11,AW11,BB11,BG11,BL11)</f>
        <v>-15</v>
      </c>
      <c r="BQ11" s="42">
        <f t="shared" ref="BQ11:BQ74" si="27">(BP11/E11)*100</f>
        <v>-1.6501650165016499</v>
      </c>
      <c r="BR11" s="25"/>
    </row>
    <row r="12" spans="1:70" s="7" customFormat="1" ht="18" customHeight="1">
      <c r="A12" s="25"/>
      <c r="B12" s="35" t="s">
        <v>47</v>
      </c>
      <c r="C12" s="35">
        <v>430030</v>
      </c>
      <c r="D12" s="27" t="s">
        <v>52</v>
      </c>
      <c r="E12" s="26">
        <v>361</v>
      </c>
      <c r="F12" s="41">
        <f t="shared" si="14"/>
        <v>369</v>
      </c>
      <c r="G12" s="26">
        <v>12</v>
      </c>
      <c r="H12" s="26">
        <v>4</v>
      </c>
      <c r="I12" s="26">
        <v>8</v>
      </c>
      <c r="J12" s="42">
        <f t="shared" si="15"/>
        <v>2.21606648199446</v>
      </c>
      <c r="K12" s="41">
        <f t="shared" si="16"/>
        <v>375</v>
      </c>
      <c r="L12" s="26">
        <v>10</v>
      </c>
      <c r="M12" s="26">
        <v>4</v>
      </c>
      <c r="N12" s="26">
        <v>6</v>
      </c>
      <c r="O12" s="42">
        <f t="shared" si="17"/>
        <v>1.6260162601626018</v>
      </c>
      <c r="P12" s="41">
        <f t="shared" si="18"/>
        <v>373</v>
      </c>
      <c r="Q12" s="26">
        <v>8</v>
      </c>
      <c r="R12" s="26">
        <v>10</v>
      </c>
      <c r="S12" s="26">
        <v>-2</v>
      </c>
      <c r="T12" s="42">
        <f t="shared" si="19"/>
        <v>-0.53333333333333333</v>
      </c>
      <c r="U12" s="41">
        <f t="shared" si="20"/>
        <v>360</v>
      </c>
      <c r="V12" s="26">
        <v>0</v>
      </c>
      <c r="W12" s="26">
        <v>13</v>
      </c>
      <c r="X12" s="26">
        <v>-13</v>
      </c>
      <c r="Y12" s="42">
        <f t="shared" si="21"/>
        <v>-3.4852546916890081</v>
      </c>
      <c r="Z12" s="41">
        <f t="shared" si="22"/>
        <v>356</v>
      </c>
      <c r="AA12" s="26">
        <v>3</v>
      </c>
      <c r="AB12" s="26">
        <v>7</v>
      </c>
      <c r="AC12" s="26">
        <v>-4</v>
      </c>
      <c r="AD12" s="42">
        <f t="shared" si="23"/>
        <v>-1.1111111111111112</v>
      </c>
      <c r="AE12" s="41" t="s">
        <v>35</v>
      </c>
      <c r="AF12" s="26" t="s">
        <v>35</v>
      </c>
      <c r="AG12" s="26" t="s">
        <v>35</v>
      </c>
      <c r="AH12" s="26" t="s">
        <v>35</v>
      </c>
      <c r="AI12" s="34" t="s">
        <v>35</v>
      </c>
      <c r="AJ12" s="41" t="s">
        <v>35</v>
      </c>
      <c r="AK12" s="26" t="s">
        <v>35</v>
      </c>
      <c r="AL12" s="26" t="s">
        <v>35</v>
      </c>
      <c r="AM12" s="26" t="s">
        <v>35</v>
      </c>
      <c r="AN12" s="34" t="s">
        <v>35</v>
      </c>
      <c r="AO12" s="41" t="s">
        <v>35</v>
      </c>
      <c r="AP12" s="26" t="s">
        <v>35</v>
      </c>
      <c r="AQ12" s="26" t="s">
        <v>35</v>
      </c>
      <c r="AR12" s="26" t="s">
        <v>35</v>
      </c>
      <c r="AS12" s="34" t="s">
        <v>35</v>
      </c>
      <c r="AT12" s="41" t="s">
        <v>35</v>
      </c>
      <c r="AU12" s="26" t="s">
        <v>35</v>
      </c>
      <c r="AV12" s="26" t="s">
        <v>35</v>
      </c>
      <c r="AW12" s="26" t="s">
        <v>35</v>
      </c>
      <c r="AX12" s="34" t="s">
        <v>35</v>
      </c>
      <c r="AY12" s="41" t="s">
        <v>35</v>
      </c>
      <c r="AZ12" s="26" t="s">
        <v>35</v>
      </c>
      <c r="BA12" s="26" t="s">
        <v>35</v>
      </c>
      <c r="BB12" s="26" t="s">
        <v>35</v>
      </c>
      <c r="BC12" s="34" t="s">
        <v>35</v>
      </c>
      <c r="BD12" s="41" t="s">
        <v>35</v>
      </c>
      <c r="BE12" s="26" t="s">
        <v>35</v>
      </c>
      <c r="BF12" s="26" t="s">
        <v>35</v>
      </c>
      <c r="BG12" s="26" t="s">
        <v>35</v>
      </c>
      <c r="BH12" s="34" t="s">
        <v>35</v>
      </c>
      <c r="BI12" s="41" t="s">
        <v>35</v>
      </c>
      <c r="BJ12" s="26" t="s">
        <v>35</v>
      </c>
      <c r="BK12" s="26" t="s">
        <v>35</v>
      </c>
      <c r="BL12" s="26" t="s">
        <v>35</v>
      </c>
      <c r="BM12" s="34" t="s">
        <v>35</v>
      </c>
      <c r="BN12" s="41">
        <f t="shared" si="24"/>
        <v>33</v>
      </c>
      <c r="BO12" s="41">
        <f t="shared" si="25"/>
        <v>38</v>
      </c>
      <c r="BP12" s="41">
        <f t="shared" si="26"/>
        <v>-5</v>
      </c>
      <c r="BQ12" s="42">
        <f t="shared" si="27"/>
        <v>-1.3850415512465373</v>
      </c>
      <c r="BR12" s="25"/>
    </row>
    <row r="13" spans="1:70" s="7" customFormat="1" ht="18" customHeight="1">
      <c r="A13" s="25"/>
      <c r="B13" s="35" t="s">
        <v>47</v>
      </c>
      <c r="C13" s="35">
        <v>430040</v>
      </c>
      <c r="D13" s="27" t="s">
        <v>53</v>
      </c>
      <c r="E13" s="26">
        <v>11218</v>
      </c>
      <c r="F13" s="41">
        <f t="shared" si="14"/>
        <v>11170</v>
      </c>
      <c r="G13" s="26">
        <v>214</v>
      </c>
      <c r="H13" s="26">
        <v>262</v>
      </c>
      <c r="I13" s="26">
        <v>-48</v>
      </c>
      <c r="J13" s="42">
        <f t="shared" si="15"/>
        <v>-0.42788375824567659</v>
      </c>
      <c r="K13" s="41">
        <f t="shared" si="16"/>
        <v>11211</v>
      </c>
      <c r="L13" s="26">
        <v>291</v>
      </c>
      <c r="M13" s="26">
        <v>250</v>
      </c>
      <c r="N13" s="26">
        <v>41</v>
      </c>
      <c r="O13" s="42">
        <f t="shared" si="17"/>
        <v>0.36705461056401073</v>
      </c>
      <c r="P13" s="41">
        <f t="shared" si="18"/>
        <v>11318</v>
      </c>
      <c r="Q13" s="26">
        <v>399</v>
      </c>
      <c r="R13" s="26">
        <v>292</v>
      </c>
      <c r="S13" s="26">
        <v>107</v>
      </c>
      <c r="T13" s="42">
        <f t="shared" si="19"/>
        <v>0.95441976630095438</v>
      </c>
      <c r="U13" s="41">
        <f t="shared" si="20"/>
        <v>11127</v>
      </c>
      <c r="V13" s="26">
        <v>96</v>
      </c>
      <c r="W13" s="26">
        <v>287</v>
      </c>
      <c r="X13" s="26">
        <v>-191</v>
      </c>
      <c r="Y13" s="42">
        <f t="shared" si="21"/>
        <v>-1.6875773104788832</v>
      </c>
      <c r="Z13" s="41">
        <f t="shared" si="22"/>
        <v>11021</v>
      </c>
      <c r="AA13" s="26">
        <v>113</v>
      </c>
      <c r="AB13" s="26">
        <v>219</v>
      </c>
      <c r="AC13" s="26">
        <v>-106</v>
      </c>
      <c r="AD13" s="42">
        <f t="shared" si="23"/>
        <v>-0.95263772804889002</v>
      </c>
      <c r="AE13" s="41" t="s">
        <v>35</v>
      </c>
      <c r="AF13" s="26" t="s">
        <v>35</v>
      </c>
      <c r="AG13" s="26" t="s">
        <v>35</v>
      </c>
      <c r="AH13" s="26" t="s">
        <v>35</v>
      </c>
      <c r="AI13" s="34" t="s">
        <v>35</v>
      </c>
      <c r="AJ13" s="41" t="s">
        <v>35</v>
      </c>
      <c r="AK13" s="26" t="s">
        <v>35</v>
      </c>
      <c r="AL13" s="26" t="s">
        <v>35</v>
      </c>
      <c r="AM13" s="26" t="s">
        <v>35</v>
      </c>
      <c r="AN13" s="34" t="s">
        <v>35</v>
      </c>
      <c r="AO13" s="41" t="s">
        <v>35</v>
      </c>
      <c r="AP13" s="26" t="s">
        <v>35</v>
      </c>
      <c r="AQ13" s="26" t="s">
        <v>35</v>
      </c>
      <c r="AR13" s="26" t="s">
        <v>35</v>
      </c>
      <c r="AS13" s="34" t="s">
        <v>35</v>
      </c>
      <c r="AT13" s="41" t="s">
        <v>35</v>
      </c>
      <c r="AU13" s="26" t="s">
        <v>35</v>
      </c>
      <c r="AV13" s="26" t="s">
        <v>35</v>
      </c>
      <c r="AW13" s="26" t="s">
        <v>35</v>
      </c>
      <c r="AX13" s="34" t="s">
        <v>35</v>
      </c>
      <c r="AY13" s="41" t="s">
        <v>35</v>
      </c>
      <c r="AZ13" s="26" t="s">
        <v>35</v>
      </c>
      <c r="BA13" s="26" t="s">
        <v>35</v>
      </c>
      <c r="BB13" s="26" t="s">
        <v>35</v>
      </c>
      <c r="BC13" s="34" t="s">
        <v>35</v>
      </c>
      <c r="BD13" s="41" t="s">
        <v>35</v>
      </c>
      <c r="BE13" s="26" t="s">
        <v>35</v>
      </c>
      <c r="BF13" s="26" t="s">
        <v>35</v>
      </c>
      <c r="BG13" s="26" t="s">
        <v>35</v>
      </c>
      <c r="BH13" s="34" t="s">
        <v>35</v>
      </c>
      <c r="BI13" s="41" t="s">
        <v>35</v>
      </c>
      <c r="BJ13" s="26" t="s">
        <v>35</v>
      </c>
      <c r="BK13" s="26" t="s">
        <v>35</v>
      </c>
      <c r="BL13" s="26" t="s">
        <v>35</v>
      </c>
      <c r="BM13" s="34" t="s">
        <v>35</v>
      </c>
      <c r="BN13" s="41">
        <f t="shared" si="24"/>
        <v>1113</v>
      </c>
      <c r="BO13" s="41">
        <f t="shared" si="25"/>
        <v>1310</v>
      </c>
      <c r="BP13" s="41">
        <f t="shared" si="26"/>
        <v>-197</v>
      </c>
      <c r="BQ13" s="42">
        <f t="shared" si="27"/>
        <v>-1.7561062577999644</v>
      </c>
      <c r="BR13" s="25"/>
    </row>
    <row r="14" spans="1:70" s="7" customFormat="1" ht="18" customHeight="1">
      <c r="A14" s="25"/>
      <c r="B14" s="35" t="s">
        <v>47</v>
      </c>
      <c r="C14" s="35">
        <v>430045</v>
      </c>
      <c r="D14" s="27" t="s">
        <v>54</v>
      </c>
      <c r="E14" s="26">
        <v>223</v>
      </c>
      <c r="F14" s="41">
        <f t="shared" si="14"/>
        <v>228</v>
      </c>
      <c r="G14" s="26">
        <v>9</v>
      </c>
      <c r="H14" s="26">
        <v>4</v>
      </c>
      <c r="I14" s="26">
        <v>5</v>
      </c>
      <c r="J14" s="42">
        <f t="shared" si="15"/>
        <v>2.2421524663677128</v>
      </c>
      <c r="K14" s="41">
        <f t="shared" si="16"/>
        <v>224</v>
      </c>
      <c r="L14" s="26">
        <v>3</v>
      </c>
      <c r="M14" s="26">
        <v>7</v>
      </c>
      <c r="N14" s="26">
        <v>-4</v>
      </c>
      <c r="O14" s="42">
        <f t="shared" si="17"/>
        <v>-1.7543859649122806</v>
      </c>
      <c r="P14" s="41">
        <f t="shared" si="18"/>
        <v>231</v>
      </c>
      <c r="Q14" s="26">
        <v>12</v>
      </c>
      <c r="R14" s="26">
        <v>5</v>
      </c>
      <c r="S14" s="26">
        <v>7</v>
      </c>
      <c r="T14" s="42">
        <f t="shared" si="19"/>
        <v>3.125</v>
      </c>
      <c r="U14" s="41">
        <f t="shared" si="20"/>
        <v>221</v>
      </c>
      <c r="V14" s="26">
        <v>1</v>
      </c>
      <c r="W14" s="26">
        <v>11</v>
      </c>
      <c r="X14" s="26">
        <v>-10</v>
      </c>
      <c r="Y14" s="42">
        <f t="shared" si="21"/>
        <v>-4.329004329004329</v>
      </c>
      <c r="Z14" s="41">
        <f t="shared" si="22"/>
        <v>221</v>
      </c>
      <c r="AA14" s="26">
        <v>2</v>
      </c>
      <c r="AB14" s="26">
        <v>2</v>
      </c>
      <c r="AC14" s="26">
        <v>0</v>
      </c>
      <c r="AD14" s="42">
        <f t="shared" si="23"/>
        <v>0</v>
      </c>
      <c r="AE14" s="41" t="s">
        <v>35</v>
      </c>
      <c r="AF14" s="26" t="s">
        <v>35</v>
      </c>
      <c r="AG14" s="26" t="s">
        <v>35</v>
      </c>
      <c r="AH14" s="26" t="s">
        <v>35</v>
      </c>
      <c r="AI14" s="34" t="s">
        <v>35</v>
      </c>
      <c r="AJ14" s="41" t="s">
        <v>35</v>
      </c>
      <c r="AK14" s="26" t="s">
        <v>35</v>
      </c>
      <c r="AL14" s="26" t="s">
        <v>35</v>
      </c>
      <c r="AM14" s="26" t="s">
        <v>35</v>
      </c>
      <c r="AN14" s="34" t="s">
        <v>35</v>
      </c>
      <c r="AO14" s="41" t="s">
        <v>35</v>
      </c>
      <c r="AP14" s="26" t="s">
        <v>35</v>
      </c>
      <c r="AQ14" s="26" t="s">
        <v>35</v>
      </c>
      <c r="AR14" s="26" t="s">
        <v>35</v>
      </c>
      <c r="AS14" s="34" t="s">
        <v>35</v>
      </c>
      <c r="AT14" s="41" t="s">
        <v>35</v>
      </c>
      <c r="AU14" s="26" t="s">
        <v>35</v>
      </c>
      <c r="AV14" s="26" t="s">
        <v>35</v>
      </c>
      <c r="AW14" s="26" t="s">
        <v>35</v>
      </c>
      <c r="AX14" s="34" t="s">
        <v>35</v>
      </c>
      <c r="AY14" s="41" t="s">
        <v>35</v>
      </c>
      <c r="AZ14" s="26" t="s">
        <v>35</v>
      </c>
      <c r="BA14" s="26" t="s">
        <v>35</v>
      </c>
      <c r="BB14" s="26" t="s">
        <v>35</v>
      </c>
      <c r="BC14" s="34" t="s">
        <v>35</v>
      </c>
      <c r="BD14" s="41" t="s">
        <v>35</v>
      </c>
      <c r="BE14" s="26" t="s">
        <v>35</v>
      </c>
      <c r="BF14" s="26" t="s">
        <v>35</v>
      </c>
      <c r="BG14" s="26" t="s">
        <v>35</v>
      </c>
      <c r="BH14" s="34" t="s">
        <v>35</v>
      </c>
      <c r="BI14" s="41" t="s">
        <v>35</v>
      </c>
      <c r="BJ14" s="26" t="s">
        <v>35</v>
      </c>
      <c r="BK14" s="26" t="s">
        <v>35</v>
      </c>
      <c r="BL14" s="26" t="s">
        <v>35</v>
      </c>
      <c r="BM14" s="34" t="s">
        <v>35</v>
      </c>
      <c r="BN14" s="41">
        <f t="shared" si="24"/>
        <v>27</v>
      </c>
      <c r="BO14" s="41">
        <f t="shared" si="25"/>
        <v>29</v>
      </c>
      <c r="BP14" s="41">
        <f t="shared" si="26"/>
        <v>-2</v>
      </c>
      <c r="BQ14" s="42">
        <f t="shared" si="27"/>
        <v>-0.89686098654708524</v>
      </c>
      <c r="BR14" s="25"/>
    </row>
    <row r="15" spans="1:70" s="7" customFormat="1" ht="18" customHeight="1">
      <c r="A15" s="25"/>
      <c r="B15" s="35" t="s">
        <v>47</v>
      </c>
      <c r="C15" s="35">
        <v>430047</v>
      </c>
      <c r="D15" s="27" t="s">
        <v>55</v>
      </c>
      <c r="E15" s="26">
        <v>421</v>
      </c>
      <c r="F15" s="41">
        <f t="shared" si="14"/>
        <v>411</v>
      </c>
      <c r="G15" s="26">
        <v>12</v>
      </c>
      <c r="H15" s="26">
        <v>22</v>
      </c>
      <c r="I15" s="26">
        <v>-10</v>
      </c>
      <c r="J15" s="42">
        <f t="shared" si="15"/>
        <v>-2.3752969121140142</v>
      </c>
      <c r="K15" s="41">
        <f t="shared" si="16"/>
        <v>406</v>
      </c>
      <c r="L15" s="26">
        <v>10</v>
      </c>
      <c r="M15" s="26">
        <v>15</v>
      </c>
      <c r="N15" s="26">
        <v>-5</v>
      </c>
      <c r="O15" s="42">
        <f t="shared" si="17"/>
        <v>-1.2165450121654502</v>
      </c>
      <c r="P15" s="41">
        <f t="shared" si="18"/>
        <v>414</v>
      </c>
      <c r="Q15" s="26">
        <v>31</v>
      </c>
      <c r="R15" s="26">
        <v>23</v>
      </c>
      <c r="S15" s="26">
        <v>8</v>
      </c>
      <c r="T15" s="42">
        <f t="shared" si="19"/>
        <v>1.9704433497536946</v>
      </c>
      <c r="U15" s="41">
        <f t="shared" si="20"/>
        <v>398</v>
      </c>
      <c r="V15" s="26">
        <v>9</v>
      </c>
      <c r="W15" s="26">
        <v>25</v>
      </c>
      <c r="X15" s="26">
        <v>-16</v>
      </c>
      <c r="Y15" s="42">
        <f t="shared" si="21"/>
        <v>-3.8647342995169081</v>
      </c>
      <c r="Z15" s="41">
        <f t="shared" si="22"/>
        <v>404</v>
      </c>
      <c r="AA15" s="26">
        <v>14</v>
      </c>
      <c r="AB15" s="26">
        <v>8</v>
      </c>
      <c r="AC15" s="26">
        <v>6</v>
      </c>
      <c r="AD15" s="42">
        <f t="shared" si="23"/>
        <v>1.5075376884422109</v>
      </c>
      <c r="AE15" s="41" t="s">
        <v>35</v>
      </c>
      <c r="AF15" s="26" t="s">
        <v>35</v>
      </c>
      <c r="AG15" s="26" t="s">
        <v>35</v>
      </c>
      <c r="AH15" s="26" t="s">
        <v>35</v>
      </c>
      <c r="AI15" s="34" t="s">
        <v>35</v>
      </c>
      <c r="AJ15" s="41" t="s">
        <v>35</v>
      </c>
      <c r="AK15" s="26" t="s">
        <v>35</v>
      </c>
      <c r="AL15" s="26" t="s">
        <v>35</v>
      </c>
      <c r="AM15" s="26" t="s">
        <v>35</v>
      </c>
      <c r="AN15" s="34" t="s">
        <v>35</v>
      </c>
      <c r="AO15" s="41" t="s">
        <v>35</v>
      </c>
      <c r="AP15" s="26" t="s">
        <v>35</v>
      </c>
      <c r="AQ15" s="26" t="s">
        <v>35</v>
      </c>
      <c r="AR15" s="26" t="s">
        <v>35</v>
      </c>
      <c r="AS15" s="34" t="s">
        <v>35</v>
      </c>
      <c r="AT15" s="41" t="s">
        <v>35</v>
      </c>
      <c r="AU15" s="26" t="s">
        <v>35</v>
      </c>
      <c r="AV15" s="26" t="s">
        <v>35</v>
      </c>
      <c r="AW15" s="26" t="s">
        <v>35</v>
      </c>
      <c r="AX15" s="34" t="s">
        <v>35</v>
      </c>
      <c r="AY15" s="41" t="s">
        <v>35</v>
      </c>
      <c r="AZ15" s="26" t="s">
        <v>35</v>
      </c>
      <c r="BA15" s="26" t="s">
        <v>35</v>
      </c>
      <c r="BB15" s="26" t="s">
        <v>35</v>
      </c>
      <c r="BC15" s="34" t="s">
        <v>35</v>
      </c>
      <c r="BD15" s="41" t="s">
        <v>35</v>
      </c>
      <c r="BE15" s="26" t="s">
        <v>35</v>
      </c>
      <c r="BF15" s="26" t="s">
        <v>35</v>
      </c>
      <c r="BG15" s="26" t="s">
        <v>35</v>
      </c>
      <c r="BH15" s="34" t="s">
        <v>35</v>
      </c>
      <c r="BI15" s="41" t="s">
        <v>35</v>
      </c>
      <c r="BJ15" s="26" t="s">
        <v>35</v>
      </c>
      <c r="BK15" s="26" t="s">
        <v>35</v>
      </c>
      <c r="BL15" s="26" t="s">
        <v>35</v>
      </c>
      <c r="BM15" s="34" t="s">
        <v>35</v>
      </c>
      <c r="BN15" s="41">
        <f t="shared" si="24"/>
        <v>76</v>
      </c>
      <c r="BO15" s="41">
        <f t="shared" si="25"/>
        <v>93</v>
      </c>
      <c r="BP15" s="41">
        <f t="shared" si="26"/>
        <v>-17</v>
      </c>
      <c r="BQ15" s="42">
        <f t="shared" si="27"/>
        <v>-4.0380047505938244</v>
      </c>
      <c r="BR15" s="25"/>
    </row>
    <row r="16" spans="1:70" s="7" customFormat="1" ht="18" customHeight="1">
      <c r="A16" s="25"/>
      <c r="B16" s="35" t="s">
        <v>47</v>
      </c>
      <c r="C16" s="35">
        <v>430050</v>
      </c>
      <c r="D16" s="27" t="s">
        <v>56</v>
      </c>
      <c r="E16" s="26">
        <v>507</v>
      </c>
      <c r="F16" s="41">
        <f t="shared" si="14"/>
        <v>512</v>
      </c>
      <c r="G16" s="26">
        <v>11</v>
      </c>
      <c r="H16" s="26">
        <v>6</v>
      </c>
      <c r="I16" s="26">
        <v>5</v>
      </c>
      <c r="J16" s="42">
        <f t="shared" si="15"/>
        <v>0.98619329388560162</v>
      </c>
      <c r="K16" s="41">
        <f t="shared" si="16"/>
        <v>513</v>
      </c>
      <c r="L16" s="26">
        <v>8</v>
      </c>
      <c r="M16" s="26">
        <v>7</v>
      </c>
      <c r="N16" s="26">
        <v>1</v>
      </c>
      <c r="O16" s="42">
        <f t="shared" si="17"/>
        <v>0.1953125</v>
      </c>
      <c r="P16" s="41">
        <f t="shared" si="18"/>
        <v>513</v>
      </c>
      <c r="Q16" s="26">
        <v>5</v>
      </c>
      <c r="R16" s="26">
        <v>5</v>
      </c>
      <c r="S16" s="26">
        <v>0</v>
      </c>
      <c r="T16" s="42">
        <f t="shared" si="19"/>
        <v>0</v>
      </c>
      <c r="U16" s="41">
        <f t="shared" si="20"/>
        <v>513</v>
      </c>
      <c r="V16" s="26">
        <v>10</v>
      </c>
      <c r="W16" s="26">
        <v>10</v>
      </c>
      <c r="X16" s="26">
        <v>0</v>
      </c>
      <c r="Y16" s="42">
        <f t="shared" si="21"/>
        <v>0</v>
      </c>
      <c r="Z16" s="41">
        <f t="shared" si="22"/>
        <v>506</v>
      </c>
      <c r="AA16" s="26">
        <v>5</v>
      </c>
      <c r="AB16" s="26">
        <v>12</v>
      </c>
      <c r="AC16" s="26">
        <v>-7</v>
      </c>
      <c r="AD16" s="42">
        <f t="shared" si="23"/>
        <v>-1.364522417153996</v>
      </c>
      <c r="AE16" s="41" t="s">
        <v>35</v>
      </c>
      <c r="AF16" s="26" t="s">
        <v>35</v>
      </c>
      <c r="AG16" s="26" t="s">
        <v>35</v>
      </c>
      <c r="AH16" s="26" t="s">
        <v>35</v>
      </c>
      <c r="AI16" s="34" t="s">
        <v>35</v>
      </c>
      <c r="AJ16" s="41" t="s">
        <v>35</v>
      </c>
      <c r="AK16" s="26" t="s">
        <v>35</v>
      </c>
      <c r="AL16" s="26" t="s">
        <v>35</v>
      </c>
      <c r="AM16" s="26" t="s">
        <v>35</v>
      </c>
      <c r="AN16" s="34" t="s">
        <v>35</v>
      </c>
      <c r="AO16" s="41" t="s">
        <v>35</v>
      </c>
      <c r="AP16" s="26" t="s">
        <v>35</v>
      </c>
      <c r="AQ16" s="26" t="s">
        <v>35</v>
      </c>
      <c r="AR16" s="26" t="s">
        <v>35</v>
      </c>
      <c r="AS16" s="34" t="s">
        <v>35</v>
      </c>
      <c r="AT16" s="41" t="s">
        <v>35</v>
      </c>
      <c r="AU16" s="26" t="s">
        <v>35</v>
      </c>
      <c r="AV16" s="26" t="s">
        <v>35</v>
      </c>
      <c r="AW16" s="26" t="s">
        <v>35</v>
      </c>
      <c r="AX16" s="34" t="s">
        <v>35</v>
      </c>
      <c r="AY16" s="41" t="s">
        <v>35</v>
      </c>
      <c r="AZ16" s="26" t="s">
        <v>35</v>
      </c>
      <c r="BA16" s="26" t="s">
        <v>35</v>
      </c>
      <c r="BB16" s="26" t="s">
        <v>35</v>
      </c>
      <c r="BC16" s="34" t="s">
        <v>35</v>
      </c>
      <c r="BD16" s="41" t="s">
        <v>35</v>
      </c>
      <c r="BE16" s="26" t="s">
        <v>35</v>
      </c>
      <c r="BF16" s="26" t="s">
        <v>35</v>
      </c>
      <c r="BG16" s="26" t="s">
        <v>35</v>
      </c>
      <c r="BH16" s="34" t="s">
        <v>35</v>
      </c>
      <c r="BI16" s="41" t="s">
        <v>35</v>
      </c>
      <c r="BJ16" s="26" t="s">
        <v>35</v>
      </c>
      <c r="BK16" s="26" t="s">
        <v>35</v>
      </c>
      <c r="BL16" s="26" t="s">
        <v>35</v>
      </c>
      <c r="BM16" s="34" t="s">
        <v>35</v>
      </c>
      <c r="BN16" s="41">
        <f t="shared" si="24"/>
        <v>39</v>
      </c>
      <c r="BO16" s="41">
        <f t="shared" si="25"/>
        <v>40</v>
      </c>
      <c r="BP16" s="41">
        <f t="shared" si="26"/>
        <v>-1</v>
      </c>
      <c r="BQ16" s="42">
        <f t="shared" si="27"/>
        <v>-0.19723865877712032</v>
      </c>
      <c r="BR16" s="25"/>
    </row>
    <row r="17" spans="1:70" s="7" customFormat="1" ht="18" customHeight="1">
      <c r="A17" s="25"/>
      <c r="B17" s="35" t="s">
        <v>47</v>
      </c>
      <c r="C17" s="35">
        <v>430055</v>
      </c>
      <c r="D17" s="27" t="s">
        <v>57</v>
      </c>
      <c r="E17" s="26">
        <v>117</v>
      </c>
      <c r="F17" s="41">
        <f t="shared" si="14"/>
        <v>118</v>
      </c>
      <c r="G17" s="26">
        <v>2</v>
      </c>
      <c r="H17" s="26">
        <v>1</v>
      </c>
      <c r="I17" s="26">
        <v>1</v>
      </c>
      <c r="J17" s="42">
        <f t="shared" si="15"/>
        <v>0.85470085470085477</v>
      </c>
      <c r="K17" s="41">
        <f t="shared" si="16"/>
        <v>120</v>
      </c>
      <c r="L17" s="26">
        <v>2</v>
      </c>
      <c r="M17" s="26">
        <v>0</v>
      </c>
      <c r="N17" s="26">
        <v>2</v>
      </c>
      <c r="O17" s="42">
        <f t="shared" si="17"/>
        <v>1.6949152542372881</v>
      </c>
      <c r="P17" s="41">
        <f t="shared" si="18"/>
        <v>124</v>
      </c>
      <c r="Q17" s="26">
        <v>4</v>
      </c>
      <c r="R17" s="26">
        <v>0</v>
      </c>
      <c r="S17" s="26">
        <v>4</v>
      </c>
      <c r="T17" s="42">
        <f t="shared" si="19"/>
        <v>3.3333333333333335</v>
      </c>
      <c r="U17" s="41">
        <f t="shared" si="20"/>
        <v>122</v>
      </c>
      <c r="V17" s="26">
        <v>1</v>
      </c>
      <c r="W17" s="26">
        <v>3</v>
      </c>
      <c r="X17" s="26">
        <v>-2</v>
      </c>
      <c r="Y17" s="42">
        <f t="shared" si="21"/>
        <v>-1.6129032258064515</v>
      </c>
      <c r="Z17" s="41">
        <f t="shared" si="22"/>
        <v>122</v>
      </c>
      <c r="AA17" s="26">
        <v>0</v>
      </c>
      <c r="AB17" s="26">
        <v>0</v>
      </c>
      <c r="AC17" s="26">
        <v>0</v>
      </c>
      <c r="AD17" s="42">
        <f t="shared" si="23"/>
        <v>0</v>
      </c>
      <c r="AE17" s="41" t="s">
        <v>35</v>
      </c>
      <c r="AF17" s="26" t="s">
        <v>35</v>
      </c>
      <c r="AG17" s="26" t="s">
        <v>35</v>
      </c>
      <c r="AH17" s="26" t="s">
        <v>35</v>
      </c>
      <c r="AI17" s="34" t="s">
        <v>35</v>
      </c>
      <c r="AJ17" s="41" t="s">
        <v>35</v>
      </c>
      <c r="AK17" s="26" t="s">
        <v>35</v>
      </c>
      <c r="AL17" s="26" t="s">
        <v>35</v>
      </c>
      <c r="AM17" s="26" t="s">
        <v>35</v>
      </c>
      <c r="AN17" s="34" t="s">
        <v>35</v>
      </c>
      <c r="AO17" s="41" t="s">
        <v>35</v>
      </c>
      <c r="AP17" s="26" t="s">
        <v>35</v>
      </c>
      <c r="AQ17" s="26" t="s">
        <v>35</v>
      </c>
      <c r="AR17" s="26" t="s">
        <v>35</v>
      </c>
      <c r="AS17" s="34" t="s">
        <v>35</v>
      </c>
      <c r="AT17" s="41" t="s">
        <v>35</v>
      </c>
      <c r="AU17" s="26" t="s">
        <v>35</v>
      </c>
      <c r="AV17" s="26" t="s">
        <v>35</v>
      </c>
      <c r="AW17" s="26" t="s">
        <v>35</v>
      </c>
      <c r="AX17" s="34" t="s">
        <v>35</v>
      </c>
      <c r="AY17" s="41" t="s">
        <v>35</v>
      </c>
      <c r="AZ17" s="26" t="s">
        <v>35</v>
      </c>
      <c r="BA17" s="26" t="s">
        <v>35</v>
      </c>
      <c r="BB17" s="26" t="s">
        <v>35</v>
      </c>
      <c r="BC17" s="34" t="s">
        <v>35</v>
      </c>
      <c r="BD17" s="41" t="s">
        <v>35</v>
      </c>
      <c r="BE17" s="26" t="s">
        <v>35</v>
      </c>
      <c r="BF17" s="26" t="s">
        <v>35</v>
      </c>
      <c r="BG17" s="26" t="s">
        <v>35</v>
      </c>
      <c r="BH17" s="34" t="s">
        <v>35</v>
      </c>
      <c r="BI17" s="41" t="s">
        <v>35</v>
      </c>
      <c r="BJ17" s="26" t="s">
        <v>35</v>
      </c>
      <c r="BK17" s="26" t="s">
        <v>35</v>
      </c>
      <c r="BL17" s="26" t="s">
        <v>35</v>
      </c>
      <c r="BM17" s="34" t="s">
        <v>35</v>
      </c>
      <c r="BN17" s="41">
        <f t="shared" si="24"/>
        <v>9</v>
      </c>
      <c r="BO17" s="41">
        <f t="shared" si="25"/>
        <v>4</v>
      </c>
      <c r="BP17" s="41">
        <f t="shared" si="26"/>
        <v>5</v>
      </c>
      <c r="BQ17" s="42">
        <f t="shared" si="27"/>
        <v>4.2735042735042734</v>
      </c>
      <c r="BR17" s="25"/>
    </row>
    <row r="18" spans="1:70" s="7" customFormat="1" ht="18" customHeight="1">
      <c r="A18" s="25"/>
      <c r="B18" s="35" t="s">
        <v>47</v>
      </c>
      <c r="C18" s="35">
        <v>430057</v>
      </c>
      <c r="D18" s="27" t="s">
        <v>58</v>
      </c>
      <c r="E18" s="26">
        <v>612</v>
      </c>
      <c r="F18" s="41">
        <f t="shared" si="14"/>
        <v>616</v>
      </c>
      <c r="G18" s="26">
        <v>17</v>
      </c>
      <c r="H18" s="26">
        <v>13</v>
      </c>
      <c r="I18" s="26">
        <v>4</v>
      </c>
      <c r="J18" s="42">
        <f t="shared" si="15"/>
        <v>0.65359477124183007</v>
      </c>
      <c r="K18" s="41">
        <f t="shared" si="16"/>
        <v>626</v>
      </c>
      <c r="L18" s="26">
        <v>28</v>
      </c>
      <c r="M18" s="26">
        <v>18</v>
      </c>
      <c r="N18" s="26">
        <v>10</v>
      </c>
      <c r="O18" s="42">
        <f t="shared" si="17"/>
        <v>1.6233766233766231</v>
      </c>
      <c r="P18" s="41">
        <f t="shared" si="18"/>
        <v>620</v>
      </c>
      <c r="Q18" s="26">
        <v>24</v>
      </c>
      <c r="R18" s="26">
        <v>30</v>
      </c>
      <c r="S18" s="26">
        <v>-6</v>
      </c>
      <c r="T18" s="42">
        <f t="shared" si="19"/>
        <v>-0.95846645367412142</v>
      </c>
      <c r="U18" s="41">
        <f t="shared" si="20"/>
        <v>604</v>
      </c>
      <c r="V18" s="26">
        <v>9</v>
      </c>
      <c r="W18" s="26">
        <v>25</v>
      </c>
      <c r="X18" s="26">
        <v>-16</v>
      </c>
      <c r="Y18" s="42">
        <f t="shared" si="21"/>
        <v>-2.5806451612903225</v>
      </c>
      <c r="Z18" s="41">
        <f t="shared" si="22"/>
        <v>600</v>
      </c>
      <c r="AA18" s="26">
        <v>2</v>
      </c>
      <c r="AB18" s="26">
        <v>6</v>
      </c>
      <c r="AC18" s="26">
        <v>-4</v>
      </c>
      <c r="AD18" s="42">
        <f t="shared" si="23"/>
        <v>-0.66225165562913912</v>
      </c>
      <c r="AE18" s="41" t="s">
        <v>35</v>
      </c>
      <c r="AF18" s="26" t="s">
        <v>35</v>
      </c>
      <c r="AG18" s="26" t="s">
        <v>35</v>
      </c>
      <c r="AH18" s="26" t="s">
        <v>35</v>
      </c>
      <c r="AI18" s="34" t="s">
        <v>35</v>
      </c>
      <c r="AJ18" s="41" t="s">
        <v>35</v>
      </c>
      <c r="AK18" s="26" t="s">
        <v>35</v>
      </c>
      <c r="AL18" s="26" t="s">
        <v>35</v>
      </c>
      <c r="AM18" s="26" t="s">
        <v>35</v>
      </c>
      <c r="AN18" s="34" t="s">
        <v>35</v>
      </c>
      <c r="AO18" s="41" t="s">
        <v>35</v>
      </c>
      <c r="AP18" s="26" t="s">
        <v>35</v>
      </c>
      <c r="AQ18" s="26" t="s">
        <v>35</v>
      </c>
      <c r="AR18" s="26" t="s">
        <v>35</v>
      </c>
      <c r="AS18" s="34" t="s">
        <v>35</v>
      </c>
      <c r="AT18" s="41" t="s">
        <v>35</v>
      </c>
      <c r="AU18" s="26" t="s">
        <v>35</v>
      </c>
      <c r="AV18" s="26" t="s">
        <v>35</v>
      </c>
      <c r="AW18" s="26" t="s">
        <v>35</v>
      </c>
      <c r="AX18" s="34" t="s">
        <v>35</v>
      </c>
      <c r="AY18" s="41" t="s">
        <v>35</v>
      </c>
      <c r="AZ18" s="26" t="s">
        <v>35</v>
      </c>
      <c r="BA18" s="26" t="s">
        <v>35</v>
      </c>
      <c r="BB18" s="26" t="s">
        <v>35</v>
      </c>
      <c r="BC18" s="34" t="s">
        <v>35</v>
      </c>
      <c r="BD18" s="41" t="s">
        <v>35</v>
      </c>
      <c r="BE18" s="26" t="s">
        <v>35</v>
      </c>
      <c r="BF18" s="26" t="s">
        <v>35</v>
      </c>
      <c r="BG18" s="26" t="s">
        <v>35</v>
      </c>
      <c r="BH18" s="34" t="s">
        <v>35</v>
      </c>
      <c r="BI18" s="41" t="s">
        <v>35</v>
      </c>
      <c r="BJ18" s="26" t="s">
        <v>35</v>
      </c>
      <c r="BK18" s="26" t="s">
        <v>35</v>
      </c>
      <c r="BL18" s="26" t="s">
        <v>35</v>
      </c>
      <c r="BM18" s="34" t="s">
        <v>35</v>
      </c>
      <c r="BN18" s="41">
        <f t="shared" si="24"/>
        <v>80</v>
      </c>
      <c r="BO18" s="41">
        <f t="shared" si="25"/>
        <v>92</v>
      </c>
      <c r="BP18" s="41">
        <f t="shared" si="26"/>
        <v>-12</v>
      </c>
      <c r="BQ18" s="42">
        <f t="shared" si="27"/>
        <v>-1.9607843137254901</v>
      </c>
      <c r="BR18" s="25"/>
    </row>
    <row r="19" spans="1:70" s="7" customFormat="1" ht="18" customHeight="1">
      <c r="A19" s="25"/>
      <c r="B19" s="35" t="s">
        <v>47</v>
      </c>
      <c r="C19" s="35">
        <v>430060</v>
      </c>
      <c r="D19" s="27" t="s">
        <v>59</v>
      </c>
      <c r="E19" s="26">
        <v>14093</v>
      </c>
      <c r="F19" s="41">
        <f t="shared" si="14"/>
        <v>14079</v>
      </c>
      <c r="G19" s="26">
        <v>477</v>
      </c>
      <c r="H19" s="26">
        <v>491</v>
      </c>
      <c r="I19" s="26">
        <v>-14</v>
      </c>
      <c r="J19" s="42">
        <f t="shared" si="15"/>
        <v>-9.9340097920953663E-2</v>
      </c>
      <c r="K19" s="41">
        <f t="shared" si="16"/>
        <v>14068</v>
      </c>
      <c r="L19" s="26">
        <v>529</v>
      </c>
      <c r="M19" s="26">
        <v>540</v>
      </c>
      <c r="N19" s="26">
        <v>-11</v>
      </c>
      <c r="O19" s="42">
        <f t="shared" si="17"/>
        <v>-7.8130549044676478E-2</v>
      </c>
      <c r="P19" s="41">
        <f t="shared" si="18"/>
        <v>14009</v>
      </c>
      <c r="Q19" s="26">
        <v>478</v>
      </c>
      <c r="R19" s="26">
        <v>537</v>
      </c>
      <c r="S19" s="26">
        <v>-59</v>
      </c>
      <c r="T19" s="42">
        <f t="shared" si="19"/>
        <v>-0.41939152686949105</v>
      </c>
      <c r="U19" s="41">
        <f t="shared" si="20"/>
        <v>13570</v>
      </c>
      <c r="V19" s="26">
        <v>193</v>
      </c>
      <c r="W19" s="26">
        <v>632</v>
      </c>
      <c r="X19" s="26">
        <v>-439</v>
      </c>
      <c r="Y19" s="42">
        <f t="shared" si="21"/>
        <v>-3.1336997644371478</v>
      </c>
      <c r="Z19" s="41">
        <f t="shared" si="22"/>
        <v>13482</v>
      </c>
      <c r="AA19" s="26">
        <v>265</v>
      </c>
      <c r="AB19" s="26">
        <v>353</v>
      </c>
      <c r="AC19" s="26">
        <v>-88</v>
      </c>
      <c r="AD19" s="42">
        <f t="shared" si="23"/>
        <v>-0.6484893146647015</v>
      </c>
      <c r="AE19" s="41" t="s">
        <v>35</v>
      </c>
      <c r="AF19" s="26" t="s">
        <v>35</v>
      </c>
      <c r="AG19" s="26" t="s">
        <v>35</v>
      </c>
      <c r="AH19" s="26" t="s">
        <v>35</v>
      </c>
      <c r="AI19" s="34" t="s">
        <v>35</v>
      </c>
      <c r="AJ19" s="41" t="s">
        <v>35</v>
      </c>
      <c r="AK19" s="26" t="s">
        <v>35</v>
      </c>
      <c r="AL19" s="26" t="s">
        <v>35</v>
      </c>
      <c r="AM19" s="26" t="s">
        <v>35</v>
      </c>
      <c r="AN19" s="34" t="s">
        <v>35</v>
      </c>
      <c r="AO19" s="41" t="s">
        <v>35</v>
      </c>
      <c r="AP19" s="26" t="s">
        <v>35</v>
      </c>
      <c r="AQ19" s="26" t="s">
        <v>35</v>
      </c>
      <c r="AR19" s="26" t="s">
        <v>35</v>
      </c>
      <c r="AS19" s="34" t="s">
        <v>35</v>
      </c>
      <c r="AT19" s="41" t="s">
        <v>35</v>
      </c>
      <c r="AU19" s="26" t="s">
        <v>35</v>
      </c>
      <c r="AV19" s="26" t="s">
        <v>35</v>
      </c>
      <c r="AW19" s="26" t="s">
        <v>35</v>
      </c>
      <c r="AX19" s="34" t="s">
        <v>35</v>
      </c>
      <c r="AY19" s="41" t="s">
        <v>35</v>
      </c>
      <c r="AZ19" s="26" t="s">
        <v>35</v>
      </c>
      <c r="BA19" s="26" t="s">
        <v>35</v>
      </c>
      <c r="BB19" s="26" t="s">
        <v>35</v>
      </c>
      <c r="BC19" s="34" t="s">
        <v>35</v>
      </c>
      <c r="BD19" s="41" t="s">
        <v>35</v>
      </c>
      <c r="BE19" s="26" t="s">
        <v>35</v>
      </c>
      <c r="BF19" s="26" t="s">
        <v>35</v>
      </c>
      <c r="BG19" s="26" t="s">
        <v>35</v>
      </c>
      <c r="BH19" s="34" t="s">
        <v>35</v>
      </c>
      <c r="BI19" s="41" t="s">
        <v>35</v>
      </c>
      <c r="BJ19" s="26" t="s">
        <v>35</v>
      </c>
      <c r="BK19" s="26" t="s">
        <v>35</v>
      </c>
      <c r="BL19" s="26" t="s">
        <v>35</v>
      </c>
      <c r="BM19" s="34" t="s">
        <v>35</v>
      </c>
      <c r="BN19" s="41">
        <f t="shared" si="24"/>
        <v>1942</v>
      </c>
      <c r="BO19" s="41">
        <f t="shared" si="25"/>
        <v>2553</v>
      </c>
      <c r="BP19" s="41">
        <f t="shared" si="26"/>
        <v>-611</v>
      </c>
      <c r="BQ19" s="42">
        <f t="shared" si="27"/>
        <v>-4.3354857021216207</v>
      </c>
      <c r="BR19" s="25"/>
    </row>
    <row r="20" spans="1:70" s="7" customFormat="1" ht="18" customHeight="1">
      <c r="A20" s="25"/>
      <c r="B20" s="35" t="s">
        <v>47</v>
      </c>
      <c r="C20" s="35">
        <v>430063</v>
      </c>
      <c r="D20" s="27" t="s">
        <v>60</v>
      </c>
      <c r="E20" s="26">
        <v>141</v>
      </c>
      <c r="F20" s="41">
        <f t="shared" si="14"/>
        <v>138</v>
      </c>
      <c r="G20" s="26">
        <v>2</v>
      </c>
      <c r="H20" s="26">
        <v>5</v>
      </c>
      <c r="I20" s="26">
        <v>-3</v>
      </c>
      <c r="J20" s="42">
        <f t="shared" si="15"/>
        <v>-2.1276595744680851</v>
      </c>
      <c r="K20" s="41">
        <f t="shared" si="16"/>
        <v>136</v>
      </c>
      <c r="L20" s="26">
        <v>3</v>
      </c>
      <c r="M20" s="26">
        <v>5</v>
      </c>
      <c r="N20" s="26">
        <v>-2</v>
      </c>
      <c r="O20" s="42">
        <f t="shared" si="17"/>
        <v>-1.4492753623188406</v>
      </c>
      <c r="P20" s="41">
        <f t="shared" si="18"/>
        <v>136</v>
      </c>
      <c r="Q20" s="26">
        <v>0</v>
      </c>
      <c r="R20" s="26">
        <v>0</v>
      </c>
      <c r="S20" s="26">
        <v>0</v>
      </c>
      <c r="T20" s="42">
        <f t="shared" si="19"/>
        <v>0</v>
      </c>
      <c r="U20" s="41">
        <f t="shared" si="20"/>
        <v>135</v>
      </c>
      <c r="V20" s="26">
        <v>0</v>
      </c>
      <c r="W20" s="26">
        <v>1</v>
      </c>
      <c r="X20" s="26">
        <v>-1</v>
      </c>
      <c r="Y20" s="42">
        <f t="shared" si="21"/>
        <v>-0.73529411764705876</v>
      </c>
      <c r="Z20" s="41">
        <f t="shared" si="22"/>
        <v>135</v>
      </c>
      <c r="AA20" s="26">
        <v>0</v>
      </c>
      <c r="AB20" s="26">
        <v>0</v>
      </c>
      <c r="AC20" s="26">
        <v>0</v>
      </c>
      <c r="AD20" s="42">
        <f t="shared" si="23"/>
        <v>0</v>
      </c>
      <c r="AE20" s="41" t="s">
        <v>35</v>
      </c>
      <c r="AF20" s="26" t="s">
        <v>35</v>
      </c>
      <c r="AG20" s="26" t="s">
        <v>35</v>
      </c>
      <c r="AH20" s="26" t="s">
        <v>35</v>
      </c>
      <c r="AI20" s="34" t="s">
        <v>35</v>
      </c>
      <c r="AJ20" s="41" t="s">
        <v>35</v>
      </c>
      <c r="AK20" s="26" t="s">
        <v>35</v>
      </c>
      <c r="AL20" s="26" t="s">
        <v>35</v>
      </c>
      <c r="AM20" s="26" t="s">
        <v>35</v>
      </c>
      <c r="AN20" s="34" t="s">
        <v>35</v>
      </c>
      <c r="AO20" s="41" t="s">
        <v>35</v>
      </c>
      <c r="AP20" s="26" t="s">
        <v>35</v>
      </c>
      <c r="AQ20" s="26" t="s">
        <v>35</v>
      </c>
      <c r="AR20" s="26" t="s">
        <v>35</v>
      </c>
      <c r="AS20" s="34" t="s">
        <v>35</v>
      </c>
      <c r="AT20" s="41" t="s">
        <v>35</v>
      </c>
      <c r="AU20" s="26" t="s">
        <v>35</v>
      </c>
      <c r="AV20" s="26" t="s">
        <v>35</v>
      </c>
      <c r="AW20" s="26" t="s">
        <v>35</v>
      </c>
      <c r="AX20" s="34" t="s">
        <v>35</v>
      </c>
      <c r="AY20" s="41" t="s">
        <v>35</v>
      </c>
      <c r="AZ20" s="26" t="s">
        <v>35</v>
      </c>
      <c r="BA20" s="26" t="s">
        <v>35</v>
      </c>
      <c r="BB20" s="26" t="s">
        <v>35</v>
      </c>
      <c r="BC20" s="34" t="s">
        <v>35</v>
      </c>
      <c r="BD20" s="41" t="s">
        <v>35</v>
      </c>
      <c r="BE20" s="26" t="s">
        <v>35</v>
      </c>
      <c r="BF20" s="26" t="s">
        <v>35</v>
      </c>
      <c r="BG20" s="26" t="s">
        <v>35</v>
      </c>
      <c r="BH20" s="34" t="s">
        <v>35</v>
      </c>
      <c r="BI20" s="41" t="s">
        <v>35</v>
      </c>
      <c r="BJ20" s="26" t="s">
        <v>35</v>
      </c>
      <c r="BK20" s="26" t="s">
        <v>35</v>
      </c>
      <c r="BL20" s="26" t="s">
        <v>35</v>
      </c>
      <c r="BM20" s="34" t="s">
        <v>35</v>
      </c>
      <c r="BN20" s="41">
        <f t="shared" si="24"/>
        <v>5</v>
      </c>
      <c r="BO20" s="41">
        <f t="shared" si="25"/>
        <v>11</v>
      </c>
      <c r="BP20" s="41">
        <f t="shared" si="26"/>
        <v>-6</v>
      </c>
      <c r="BQ20" s="42">
        <f t="shared" si="27"/>
        <v>-4.2553191489361701</v>
      </c>
      <c r="BR20" s="25"/>
    </row>
    <row r="21" spans="1:70" s="7" customFormat="1" ht="18" customHeight="1">
      <c r="A21" s="25"/>
      <c r="B21" s="35" t="s">
        <v>47</v>
      </c>
      <c r="C21" s="35">
        <v>430064</v>
      </c>
      <c r="D21" s="27" t="s">
        <v>61</v>
      </c>
      <c r="E21" s="26">
        <v>914</v>
      </c>
      <c r="F21" s="41">
        <f t="shared" si="14"/>
        <v>925</v>
      </c>
      <c r="G21" s="26">
        <v>46</v>
      </c>
      <c r="H21" s="26">
        <v>35</v>
      </c>
      <c r="I21" s="26">
        <v>11</v>
      </c>
      <c r="J21" s="42">
        <f t="shared" si="15"/>
        <v>1.2035010940919038</v>
      </c>
      <c r="K21" s="41">
        <f t="shared" si="16"/>
        <v>930</v>
      </c>
      <c r="L21" s="26">
        <v>39</v>
      </c>
      <c r="M21" s="26">
        <v>34</v>
      </c>
      <c r="N21" s="26">
        <v>5</v>
      </c>
      <c r="O21" s="42">
        <f t="shared" si="17"/>
        <v>0.54054054054054057</v>
      </c>
      <c r="P21" s="41">
        <f t="shared" si="18"/>
        <v>955</v>
      </c>
      <c r="Q21" s="26">
        <v>44</v>
      </c>
      <c r="R21" s="26">
        <v>19</v>
      </c>
      <c r="S21" s="26">
        <v>25</v>
      </c>
      <c r="T21" s="42">
        <f t="shared" si="19"/>
        <v>2.6881720430107525</v>
      </c>
      <c r="U21" s="41">
        <f t="shared" si="20"/>
        <v>898</v>
      </c>
      <c r="V21" s="26">
        <v>2</v>
      </c>
      <c r="W21" s="26">
        <v>59</v>
      </c>
      <c r="X21" s="26">
        <v>-57</v>
      </c>
      <c r="Y21" s="42">
        <f t="shared" si="21"/>
        <v>-5.9685863874345557</v>
      </c>
      <c r="Z21" s="41">
        <f t="shared" si="22"/>
        <v>894</v>
      </c>
      <c r="AA21" s="26">
        <v>16</v>
      </c>
      <c r="AB21" s="26">
        <v>20</v>
      </c>
      <c r="AC21" s="26">
        <v>-4</v>
      </c>
      <c r="AD21" s="42">
        <f t="shared" si="23"/>
        <v>-0.44543429844097993</v>
      </c>
      <c r="AE21" s="41" t="s">
        <v>35</v>
      </c>
      <c r="AF21" s="26" t="s">
        <v>35</v>
      </c>
      <c r="AG21" s="26" t="s">
        <v>35</v>
      </c>
      <c r="AH21" s="26" t="s">
        <v>35</v>
      </c>
      <c r="AI21" s="34" t="s">
        <v>35</v>
      </c>
      <c r="AJ21" s="41" t="s">
        <v>35</v>
      </c>
      <c r="AK21" s="26" t="s">
        <v>35</v>
      </c>
      <c r="AL21" s="26" t="s">
        <v>35</v>
      </c>
      <c r="AM21" s="26" t="s">
        <v>35</v>
      </c>
      <c r="AN21" s="34" t="s">
        <v>35</v>
      </c>
      <c r="AO21" s="41" t="s">
        <v>35</v>
      </c>
      <c r="AP21" s="26" t="s">
        <v>35</v>
      </c>
      <c r="AQ21" s="26" t="s">
        <v>35</v>
      </c>
      <c r="AR21" s="26" t="s">
        <v>35</v>
      </c>
      <c r="AS21" s="34" t="s">
        <v>35</v>
      </c>
      <c r="AT21" s="41" t="s">
        <v>35</v>
      </c>
      <c r="AU21" s="26" t="s">
        <v>35</v>
      </c>
      <c r="AV21" s="26" t="s">
        <v>35</v>
      </c>
      <c r="AW21" s="26" t="s">
        <v>35</v>
      </c>
      <c r="AX21" s="34" t="s">
        <v>35</v>
      </c>
      <c r="AY21" s="41" t="s">
        <v>35</v>
      </c>
      <c r="AZ21" s="26" t="s">
        <v>35</v>
      </c>
      <c r="BA21" s="26" t="s">
        <v>35</v>
      </c>
      <c r="BB21" s="26" t="s">
        <v>35</v>
      </c>
      <c r="BC21" s="34" t="s">
        <v>35</v>
      </c>
      <c r="BD21" s="41" t="s">
        <v>35</v>
      </c>
      <c r="BE21" s="26" t="s">
        <v>35</v>
      </c>
      <c r="BF21" s="26" t="s">
        <v>35</v>
      </c>
      <c r="BG21" s="26" t="s">
        <v>35</v>
      </c>
      <c r="BH21" s="34" t="s">
        <v>35</v>
      </c>
      <c r="BI21" s="41" t="s">
        <v>35</v>
      </c>
      <c r="BJ21" s="26" t="s">
        <v>35</v>
      </c>
      <c r="BK21" s="26" t="s">
        <v>35</v>
      </c>
      <c r="BL21" s="26" t="s">
        <v>35</v>
      </c>
      <c r="BM21" s="34" t="s">
        <v>35</v>
      </c>
      <c r="BN21" s="41">
        <f t="shared" si="24"/>
        <v>147</v>
      </c>
      <c r="BO21" s="41">
        <f t="shared" si="25"/>
        <v>167</v>
      </c>
      <c r="BP21" s="41">
        <f t="shared" si="26"/>
        <v>-20</v>
      </c>
      <c r="BQ21" s="42">
        <f t="shared" si="27"/>
        <v>-2.1881838074398248</v>
      </c>
      <c r="BR21" s="25"/>
    </row>
    <row r="22" spans="1:70" s="7" customFormat="1" ht="18" customHeight="1">
      <c r="A22" s="25"/>
      <c r="B22" s="35" t="s">
        <v>47</v>
      </c>
      <c r="C22" s="35">
        <v>430066</v>
      </c>
      <c r="D22" s="27" t="s">
        <v>62</v>
      </c>
      <c r="E22" s="26">
        <v>193</v>
      </c>
      <c r="F22" s="41">
        <f t="shared" si="14"/>
        <v>193</v>
      </c>
      <c r="G22" s="26">
        <v>4</v>
      </c>
      <c r="H22" s="26">
        <v>4</v>
      </c>
      <c r="I22" s="26">
        <v>0</v>
      </c>
      <c r="J22" s="42">
        <f t="shared" si="15"/>
        <v>0</v>
      </c>
      <c r="K22" s="41">
        <f t="shared" si="16"/>
        <v>184</v>
      </c>
      <c r="L22" s="26">
        <v>3</v>
      </c>
      <c r="M22" s="26">
        <v>12</v>
      </c>
      <c r="N22" s="26">
        <v>-9</v>
      </c>
      <c r="O22" s="42">
        <f t="shared" si="17"/>
        <v>-4.6632124352331603</v>
      </c>
      <c r="P22" s="41">
        <f t="shared" si="18"/>
        <v>185</v>
      </c>
      <c r="Q22" s="26">
        <v>10</v>
      </c>
      <c r="R22" s="26">
        <v>9</v>
      </c>
      <c r="S22" s="26">
        <v>1</v>
      </c>
      <c r="T22" s="42">
        <f t="shared" si="19"/>
        <v>0.54347826086956519</v>
      </c>
      <c r="U22" s="41">
        <f t="shared" si="20"/>
        <v>183</v>
      </c>
      <c r="V22" s="26">
        <v>4</v>
      </c>
      <c r="W22" s="26">
        <v>6</v>
      </c>
      <c r="X22" s="26">
        <v>-2</v>
      </c>
      <c r="Y22" s="42">
        <f t="shared" si="21"/>
        <v>-1.0810810810810811</v>
      </c>
      <c r="Z22" s="41">
        <f t="shared" si="22"/>
        <v>185</v>
      </c>
      <c r="AA22" s="26">
        <v>4</v>
      </c>
      <c r="AB22" s="26">
        <v>2</v>
      </c>
      <c r="AC22" s="26">
        <v>2</v>
      </c>
      <c r="AD22" s="42">
        <f t="shared" si="23"/>
        <v>1.0928961748633881</v>
      </c>
      <c r="AE22" s="41" t="s">
        <v>35</v>
      </c>
      <c r="AF22" s="26" t="s">
        <v>35</v>
      </c>
      <c r="AG22" s="26" t="s">
        <v>35</v>
      </c>
      <c r="AH22" s="26" t="s">
        <v>35</v>
      </c>
      <c r="AI22" s="34" t="s">
        <v>35</v>
      </c>
      <c r="AJ22" s="41" t="s">
        <v>35</v>
      </c>
      <c r="AK22" s="26" t="s">
        <v>35</v>
      </c>
      <c r="AL22" s="26" t="s">
        <v>35</v>
      </c>
      <c r="AM22" s="26" t="s">
        <v>35</v>
      </c>
      <c r="AN22" s="34" t="s">
        <v>35</v>
      </c>
      <c r="AO22" s="41" t="s">
        <v>35</v>
      </c>
      <c r="AP22" s="26" t="s">
        <v>35</v>
      </c>
      <c r="AQ22" s="26" t="s">
        <v>35</v>
      </c>
      <c r="AR22" s="26" t="s">
        <v>35</v>
      </c>
      <c r="AS22" s="34" t="s">
        <v>35</v>
      </c>
      <c r="AT22" s="41" t="s">
        <v>35</v>
      </c>
      <c r="AU22" s="26" t="s">
        <v>35</v>
      </c>
      <c r="AV22" s="26" t="s">
        <v>35</v>
      </c>
      <c r="AW22" s="26" t="s">
        <v>35</v>
      </c>
      <c r="AX22" s="34" t="s">
        <v>35</v>
      </c>
      <c r="AY22" s="41" t="s">
        <v>35</v>
      </c>
      <c r="AZ22" s="26" t="s">
        <v>35</v>
      </c>
      <c r="BA22" s="26" t="s">
        <v>35</v>
      </c>
      <c r="BB22" s="26" t="s">
        <v>35</v>
      </c>
      <c r="BC22" s="34" t="s">
        <v>35</v>
      </c>
      <c r="BD22" s="41" t="s">
        <v>35</v>
      </c>
      <c r="BE22" s="26" t="s">
        <v>35</v>
      </c>
      <c r="BF22" s="26" t="s">
        <v>35</v>
      </c>
      <c r="BG22" s="26" t="s">
        <v>35</v>
      </c>
      <c r="BH22" s="34" t="s">
        <v>35</v>
      </c>
      <c r="BI22" s="41" t="s">
        <v>35</v>
      </c>
      <c r="BJ22" s="26" t="s">
        <v>35</v>
      </c>
      <c r="BK22" s="26" t="s">
        <v>35</v>
      </c>
      <c r="BL22" s="26" t="s">
        <v>35</v>
      </c>
      <c r="BM22" s="34" t="s">
        <v>35</v>
      </c>
      <c r="BN22" s="41">
        <f t="shared" si="24"/>
        <v>25</v>
      </c>
      <c r="BO22" s="41">
        <f t="shared" si="25"/>
        <v>33</v>
      </c>
      <c r="BP22" s="41">
        <f t="shared" si="26"/>
        <v>-8</v>
      </c>
      <c r="BQ22" s="42">
        <f t="shared" si="27"/>
        <v>-4.1450777202072544</v>
      </c>
      <c r="BR22" s="25"/>
    </row>
    <row r="23" spans="1:70" s="7" customFormat="1" ht="18" customHeight="1">
      <c r="A23" s="25"/>
      <c r="B23" s="35" t="s">
        <v>47</v>
      </c>
      <c r="C23" s="35">
        <v>430070</v>
      </c>
      <c r="D23" s="27" t="s">
        <v>63</v>
      </c>
      <c r="E23" s="26">
        <v>1155</v>
      </c>
      <c r="F23" s="41">
        <f t="shared" si="14"/>
        <v>1154</v>
      </c>
      <c r="G23" s="26">
        <v>36</v>
      </c>
      <c r="H23" s="26">
        <v>37</v>
      </c>
      <c r="I23" s="26">
        <v>-1</v>
      </c>
      <c r="J23" s="42">
        <f t="shared" si="15"/>
        <v>-8.6580086580086577E-2</v>
      </c>
      <c r="K23" s="41">
        <f t="shared" si="16"/>
        <v>1157</v>
      </c>
      <c r="L23" s="26">
        <v>42</v>
      </c>
      <c r="M23" s="26">
        <v>39</v>
      </c>
      <c r="N23" s="26">
        <v>3</v>
      </c>
      <c r="O23" s="42">
        <f t="shared" si="17"/>
        <v>0.25996533795493937</v>
      </c>
      <c r="P23" s="41">
        <f t="shared" si="18"/>
        <v>1164</v>
      </c>
      <c r="Q23" s="26">
        <v>40</v>
      </c>
      <c r="R23" s="26">
        <v>33</v>
      </c>
      <c r="S23" s="26">
        <v>7</v>
      </c>
      <c r="T23" s="42">
        <f t="shared" si="19"/>
        <v>0.60501296456352638</v>
      </c>
      <c r="U23" s="41">
        <f t="shared" si="20"/>
        <v>1122</v>
      </c>
      <c r="V23" s="26">
        <v>8</v>
      </c>
      <c r="W23" s="26">
        <v>50</v>
      </c>
      <c r="X23" s="26">
        <v>-42</v>
      </c>
      <c r="Y23" s="42">
        <f t="shared" si="21"/>
        <v>-3.608247422680412</v>
      </c>
      <c r="Z23" s="41">
        <f t="shared" si="22"/>
        <v>1058</v>
      </c>
      <c r="AA23" s="26">
        <v>11</v>
      </c>
      <c r="AB23" s="26">
        <v>75</v>
      </c>
      <c r="AC23" s="26">
        <v>-64</v>
      </c>
      <c r="AD23" s="42">
        <f t="shared" si="23"/>
        <v>-5.7040998217468806</v>
      </c>
      <c r="AE23" s="41" t="s">
        <v>35</v>
      </c>
      <c r="AF23" s="26" t="s">
        <v>35</v>
      </c>
      <c r="AG23" s="26" t="s">
        <v>35</v>
      </c>
      <c r="AH23" s="26" t="s">
        <v>35</v>
      </c>
      <c r="AI23" s="34" t="s">
        <v>35</v>
      </c>
      <c r="AJ23" s="41" t="s">
        <v>35</v>
      </c>
      <c r="AK23" s="26" t="s">
        <v>35</v>
      </c>
      <c r="AL23" s="26" t="s">
        <v>35</v>
      </c>
      <c r="AM23" s="26" t="s">
        <v>35</v>
      </c>
      <c r="AN23" s="34" t="s">
        <v>35</v>
      </c>
      <c r="AO23" s="41" t="s">
        <v>35</v>
      </c>
      <c r="AP23" s="26" t="s">
        <v>35</v>
      </c>
      <c r="AQ23" s="26" t="s">
        <v>35</v>
      </c>
      <c r="AR23" s="26" t="s">
        <v>35</v>
      </c>
      <c r="AS23" s="34" t="s">
        <v>35</v>
      </c>
      <c r="AT23" s="41" t="s">
        <v>35</v>
      </c>
      <c r="AU23" s="26" t="s">
        <v>35</v>
      </c>
      <c r="AV23" s="26" t="s">
        <v>35</v>
      </c>
      <c r="AW23" s="26" t="s">
        <v>35</v>
      </c>
      <c r="AX23" s="34" t="s">
        <v>35</v>
      </c>
      <c r="AY23" s="41" t="s">
        <v>35</v>
      </c>
      <c r="AZ23" s="26" t="s">
        <v>35</v>
      </c>
      <c r="BA23" s="26" t="s">
        <v>35</v>
      </c>
      <c r="BB23" s="26" t="s">
        <v>35</v>
      </c>
      <c r="BC23" s="34" t="s">
        <v>35</v>
      </c>
      <c r="BD23" s="41" t="s">
        <v>35</v>
      </c>
      <c r="BE23" s="26" t="s">
        <v>35</v>
      </c>
      <c r="BF23" s="26" t="s">
        <v>35</v>
      </c>
      <c r="BG23" s="26" t="s">
        <v>35</v>
      </c>
      <c r="BH23" s="34" t="s">
        <v>35</v>
      </c>
      <c r="BI23" s="41" t="s">
        <v>35</v>
      </c>
      <c r="BJ23" s="26" t="s">
        <v>35</v>
      </c>
      <c r="BK23" s="26" t="s">
        <v>35</v>
      </c>
      <c r="BL23" s="26" t="s">
        <v>35</v>
      </c>
      <c r="BM23" s="34" t="s">
        <v>35</v>
      </c>
      <c r="BN23" s="41">
        <f t="shared" si="24"/>
        <v>137</v>
      </c>
      <c r="BO23" s="41">
        <f t="shared" si="25"/>
        <v>234</v>
      </c>
      <c r="BP23" s="41">
        <f t="shared" si="26"/>
        <v>-97</v>
      </c>
      <c r="BQ23" s="42">
        <f t="shared" si="27"/>
        <v>-8.3982683982683977</v>
      </c>
      <c r="BR23" s="25"/>
    </row>
    <row r="24" spans="1:70" s="7" customFormat="1" ht="18" customHeight="1">
      <c r="A24" s="25"/>
      <c r="B24" s="35" t="s">
        <v>47</v>
      </c>
      <c r="C24" s="35">
        <v>430080</v>
      </c>
      <c r="D24" s="27" t="s">
        <v>64</v>
      </c>
      <c r="E24" s="26">
        <v>3470</v>
      </c>
      <c r="F24" s="41">
        <f t="shared" si="14"/>
        <v>3530</v>
      </c>
      <c r="G24" s="26">
        <v>125</v>
      </c>
      <c r="H24" s="26">
        <v>65</v>
      </c>
      <c r="I24" s="26">
        <v>60</v>
      </c>
      <c r="J24" s="42">
        <f t="shared" si="15"/>
        <v>1.7291066282420751</v>
      </c>
      <c r="K24" s="41">
        <f t="shared" si="16"/>
        <v>3567</v>
      </c>
      <c r="L24" s="26">
        <v>116</v>
      </c>
      <c r="M24" s="26">
        <v>79</v>
      </c>
      <c r="N24" s="26">
        <v>37</v>
      </c>
      <c r="O24" s="42">
        <f t="shared" si="17"/>
        <v>1.048158640226629</v>
      </c>
      <c r="P24" s="41">
        <f t="shared" si="18"/>
        <v>3558</v>
      </c>
      <c r="Q24" s="26">
        <v>84</v>
      </c>
      <c r="R24" s="26">
        <v>93</v>
      </c>
      <c r="S24" s="26">
        <v>-9</v>
      </c>
      <c r="T24" s="42">
        <f t="shared" si="19"/>
        <v>-0.25231286795626579</v>
      </c>
      <c r="U24" s="41">
        <f t="shared" si="20"/>
        <v>3391</v>
      </c>
      <c r="V24" s="26">
        <v>47</v>
      </c>
      <c r="W24" s="26">
        <v>214</v>
      </c>
      <c r="X24" s="26">
        <v>-167</v>
      </c>
      <c r="Y24" s="42">
        <f t="shared" si="21"/>
        <v>-4.6936481169196176</v>
      </c>
      <c r="Z24" s="41">
        <f t="shared" si="22"/>
        <v>3358</v>
      </c>
      <c r="AA24" s="26">
        <v>39</v>
      </c>
      <c r="AB24" s="26">
        <v>72</v>
      </c>
      <c r="AC24" s="26">
        <v>-33</v>
      </c>
      <c r="AD24" s="42">
        <f t="shared" si="23"/>
        <v>-0.97316425833087572</v>
      </c>
      <c r="AE24" s="41" t="s">
        <v>35</v>
      </c>
      <c r="AF24" s="26" t="s">
        <v>35</v>
      </c>
      <c r="AG24" s="26" t="s">
        <v>35</v>
      </c>
      <c r="AH24" s="26" t="s">
        <v>35</v>
      </c>
      <c r="AI24" s="34" t="s">
        <v>35</v>
      </c>
      <c r="AJ24" s="41" t="s">
        <v>35</v>
      </c>
      <c r="AK24" s="26" t="s">
        <v>35</v>
      </c>
      <c r="AL24" s="26" t="s">
        <v>35</v>
      </c>
      <c r="AM24" s="26" t="s">
        <v>35</v>
      </c>
      <c r="AN24" s="34" t="s">
        <v>35</v>
      </c>
      <c r="AO24" s="41" t="s">
        <v>35</v>
      </c>
      <c r="AP24" s="26" t="s">
        <v>35</v>
      </c>
      <c r="AQ24" s="26" t="s">
        <v>35</v>
      </c>
      <c r="AR24" s="26" t="s">
        <v>35</v>
      </c>
      <c r="AS24" s="34" t="s">
        <v>35</v>
      </c>
      <c r="AT24" s="41" t="s">
        <v>35</v>
      </c>
      <c r="AU24" s="26" t="s">
        <v>35</v>
      </c>
      <c r="AV24" s="26" t="s">
        <v>35</v>
      </c>
      <c r="AW24" s="26" t="s">
        <v>35</v>
      </c>
      <c r="AX24" s="34" t="s">
        <v>35</v>
      </c>
      <c r="AY24" s="41" t="s">
        <v>35</v>
      </c>
      <c r="AZ24" s="26" t="s">
        <v>35</v>
      </c>
      <c r="BA24" s="26" t="s">
        <v>35</v>
      </c>
      <c r="BB24" s="26" t="s">
        <v>35</v>
      </c>
      <c r="BC24" s="34" t="s">
        <v>35</v>
      </c>
      <c r="BD24" s="41" t="s">
        <v>35</v>
      </c>
      <c r="BE24" s="26" t="s">
        <v>35</v>
      </c>
      <c r="BF24" s="26" t="s">
        <v>35</v>
      </c>
      <c r="BG24" s="26" t="s">
        <v>35</v>
      </c>
      <c r="BH24" s="34" t="s">
        <v>35</v>
      </c>
      <c r="BI24" s="41" t="s">
        <v>35</v>
      </c>
      <c r="BJ24" s="26" t="s">
        <v>35</v>
      </c>
      <c r="BK24" s="26" t="s">
        <v>35</v>
      </c>
      <c r="BL24" s="26" t="s">
        <v>35</v>
      </c>
      <c r="BM24" s="34" t="s">
        <v>35</v>
      </c>
      <c r="BN24" s="41">
        <f t="shared" si="24"/>
        <v>411</v>
      </c>
      <c r="BO24" s="41">
        <f t="shared" si="25"/>
        <v>523</v>
      </c>
      <c r="BP24" s="41">
        <f t="shared" si="26"/>
        <v>-112</v>
      </c>
      <c r="BQ24" s="42">
        <f t="shared" si="27"/>
        <v>-3.227665706051873</v>
      </c>
      <c r="BR24" s="25"/>
    </row>
    <row r="25" spans="1:70" s="7" customFormat="1" ht="18" customHeight="1">
      <c r="A25" s="25"/>
      <c r="B25" s="35" t="s">
        <v>47</v>
      </c>
      <c r="C25" s="35">
        <v>430085</v>
      </c>
      <c r="D25" s="27" t="s">
        <v>65</v>
      </c>
      <c r="E25" s="26">
        <v>361</v>
      </c>
      <c r="F25" s="41">
        <f t="shared" si="14"/>
        <v>368</v>
      </c>
      <c r="G25" s="26">
        <v>11</v>
      </c>
      <c r="H25" s="26">
        <v>4</v>
      </c>
      <c r="I25" s="26">
        <v>7</v>
      </c>
      <c r="J25" s="42">
        <f t="shared" si="15"/>
        <v>1.9390581717451523</v>
      </c>
      <c r="K25" s="41">
        <f t="shared" si="16"/>
        <v>368</v>
      </c>
      <c r="L25" s="26">
        <v>3</v>
      </c>
      <c r="M25" s="26">
        <v>3</v>
      </c>
      <c r="N25" s="26">
        <v>0</v>
      </c>
      <c r="O25" s="42">
        <f t="shared" si="17"/>
        <v>0</v>
      </c>
      <c r="P25" s="41">
        <f t="shared" si="18"/>
        <v>371</v>
      </c>
      <c r="Q25" s="26">
        <v>11</v>
      </c>
      <c r="R25" s="26">
        <v>8</v>
      </c>
      <c r="S25" s="26">
        <v>3</v>
      </c>
      <c r="T25" s="42">
        <f t="shared" si="19"/>
        <v>0.81521739130434778</v>
      </c>
      <c r="U25" s="41">
        <f t="shared" si="20"/>
        <v>371</v>
      </c>
      <c r="V25" s="26">
        <v>3</v>
      </c>
      <c r="W25" s="26">
        <v>3</v>
      </c>
      <c r="X25" s="26">
        <v>0</v>
      </c>
      <c r="Y25" s="42">
        <f t="shared" si="21"/>
        <v>0</v>
      </c>
      <c r="Z25" s="41">
        <f t="shared" si="22"/>
        <v>365</v>
      </c>
      <c r="AA25" s="26">
        <v>2</v>
      </c>
      <c r="AB25" s="26">
        <v>8</v>
      </c>
      <c r="AC25" s="26">
        <v>-6</v>
      </c>
      <c r="AD25" s="42">
        <f t="shared" si="23"/>
        <v>-1.6172506738544474</v>
      </c>
      <c r="AE25" s="41" t="s">
        <v>35</v>
      </c>
      <c r="AF25" s="26" t="s">
        <v>35</v>
      </c>
      <c r="AG25" s="26" t="s">
        <v>35</v>
      </c>
      <c r="AH25" s="26" t="s">
        <v>35</v>
      </c>
      <c r="AI25" s="34" t="s">
        <v>35</v>
      </c>
      <c r="AJ25" s="41" t="s">
        <v>35</v>
      </c>
      <c r="AK25" s="26" t="s">
        <v>35</v>
      </c>
      <c r="AL25" s="26" t="s">
        <v>35</v>
      </c>
      <c r="AM25" s="26" t="s">
        <v>35</v>
      </c>
      <c r="AN25" s="34" t="s">
        <v>35</v>
      </c>
      <c r="AO25" s="41" t="s">
        <v>35</v>
      </c>
      <c r="AP25" s="26" t="s">
        <v>35</v>
      </c>
      <c r="AQ25" s="26" t="s">
        <v>35</v>
      </c>
      <c r="AR25" s="26" t="s">
        <v>35</v>
      </c>
      <c r="AS25" s="34" t="s">
        <v>35</v>
      </c>
      <c r="AT25" s="41" t="s">
        <v>35</v>
      </c>
      <c r="AU25" s="26" t="s">
        <v>35</v>
      </c>
      <c r="AV25" s="26" t="s">
        <v>35</v>
      </c>
      <c r="AW25" s="26" t="s">
        <v>35</v>
      </c>
      <c r="AX25" s="34" t="s">
        <v>35</v>
      </c>
      <c r="AY25" s="41" t="s">
        <v>35</v>
      </c>
      <c r="AZ25" s="26" t="s">
        <v>35</v>
      </c>
      <c r="BA25" s="26" t="s">
        <v>35</v>
      </c>
      <c r="BB25" s="26" t="s">
        <v>35</v>
      </c>
      <c r="BC25" s="34" t="s">
        <v>35</v>
      </c>
      <c r="BD25" s="41" t="s">
        <v>35</v>
      </c>
      <c r="BE25" s="26" t="s">
        <v>35</v>
      </c>
      <c r="BF25" s="26" t="s">
        <v>35</v>
      </c>
      <c r="BG25" s="26" t="s">
        <v>35</v>
      </c>
      <c r="BH25" s="34" t="s">
        <v>35</v>
      </c>
      <c r="BI25" s="41" t="s">
        <v>35</v>
      </c>
      <c r="BJ25" s="26" t="s">
        <v>35</v>
      </c>
      <c r="BK25" s="26" t="s">
        <v>35</v>
      </c>
      <c r="BL25" s="26" t="s">
        <v>35</v>
      </c>
      <c r="BM25" s="34" t="s">
        <v>35</v>
      </c>
      <c r="BN25" s="41">
        <f t="shared" si="24"/>
        <v>30</v>
      </c>
      <c r="BO25" s="41">
        <f t="shared" si="25"/>
        <v>26</v>
      </c>
      <c r="BP25" s="41">
        <f t="shared" si="26"/>
        <v>4</v>
      </c>
      <c r="BQ25" s="42">
        <f t="shared" si="27"/>
        <v>1.10803324099723</v>
      </c>
      <c r="BR25" s="25"/>
    </row>
    <row r="26" spans="1:70" s="7" customFormat="1" ht="18" customHeight="1">
      <c r="A26" s="25"/>
      <c r="B26" s="35" t="s">
        <v>47</v>
      </c>
      <c r="C26" s="35">
        <v>430087</v>
      </c>
      <c r="D26" s="27" t="s">
        <v>66</v>
      </c>
      <c r="E26" s="26">
        <v>1393</v>
      </c>
      <c r="F26" s="41">
        <f t="shared" si="14"/>
        <v>1418</v>
      </c>
      <c r="G26" s="26">
        <v>63</v>
      </c>
      <c r="H26" s="26">
        <v>38</v>
      </c>
      <c r="I26" s="26">
        <v>25</v>
      </c>
      <c r="J26" s="42">
        <f t="shared" si="15"/>
        <v>1.7946877243359656</v>
      </c>
      <c r="K26" s="41">
        <f t="shared" si="16"/>
        <v>1502</v>
      </c>
      <c r="L26" s="26">
        <v>133</v>
      </c>
      <c r="M26" s="26">
        <v>49</v>
      </c>
      <c r="N26" s="26">
        <v>84</v>
      </c>
      <c r="O26" s="42">
        <f t="shared" si="17"/>
        <v>5.9238363892806767</v>
      </c>
      <c r="P26" s="41">
        <f t="shared" si="18"/>
        <v>1490</v>
      </c>
      <c r="Q26" s="26">
        <v>109</v>
      </c>
      <c r="R26" s="26">
        <v>121</v>
      </c>
      <c r="S26" s="26">
        <v>-12</v>
      </c>
      <c r="T26" s="42">
        <f t="shared" si="19"/>
        <v>-0.79893475366178435</v>
      </c>
      <c r="U26" s="41">
        <f t="shared" si="20"/>
        <v>1435</v>
      </c>
      <c r="V26" s="26">
        <v>14</v>
      </c>
      <c r="W26" s="26">
        <v>69</v>
      </c>
      <c r="X26" s="26">
        <v>-55</v>
      </c>
      <c r="Y26" s="42">
        <f t="shared" si="21"/>
        <v>-3.6912751677852351</v>
      </c>
      <c r="Z26" s="41">
        <f t="shared" si="22"/>
        <v>1391</v>
      </c>
      <c r="AA26" s="26">
        <v>33</v>
      </c>
      <c r="AB26" s="26">
        <v>77</v>
      </c>
      <c r="AC26" s="26">
        <v>-44</v>
      </c>
      <c r="AD26" s="42">
        <f t="shared" si="23"/>
        <v>-3.0662020905923346</v>
      </c>
      <c r="AE26" s="41" t="s">
        <v>35</v>
      </c>
      <c r="AF26" s="26" t="s">
        <v>35</v>
      </c>
      <c r="AG26" s="26" t="s">
        <v>35</v>
      </c>
      <c r="AH26" s="26" t="s">
        <v>35</v>
      </c>
      <c r="AI26" s="34" t="s">
        <v>35</v>
      </c>
      <c r="AJ26" s="41" t="s">
        <v>35</v>
      </c>
      <c r="AK26" s="26" t="s">
        <v>35</v>
      </c>
      <c r="AL26" s="26" t="s">
        <v>35</v>
      </c>
      <c r="AM26" s="26" t="s">
        <v>35</v>
      </c>
      <c r="AN26" s="34" t="s">
        <v>35</v>
      </c>
      <c r="AO26" s="41" t="s">
        <v>35</v>
      </c>
      <c r="AP26" s="26" t="s">
        <v>35</v>
      </c>
      <c r="AQ26" s="26" t="s">
        <v>35</v>
      </c>
      <c r="AR26" s="26" t="s">
        <v>35</v>
      </c>
      <c r="AS26" s="34" t="s">
        <v>35</v>
      </c>
      <c r="AT26" s="41" t="s">
        <v>35</v>
      </c>
      <c r="AU26" s="26" t="s">
        <v>35</v>
      </c>
      <c r="AV26" s="26" t="s">
        <v>35</v>
      </c>
      <c r="AW26" s="26" t="s">
        <v>35</v>
      </c>
      <c r="AX26" s="34" t="s">
        <v>35</v>
      </c>
      <c r="AY26" s="41" t="s">
        <v>35</v>
      </c>
      <c r="AZ26" s="26" t="s">
        <v>35</v>
      </c>
      <c r="BA26" s="26" t="s">
        <v>35</v>
      </c>
      <c r="BB26" s="26" t="s">
        <v>35</v>
      </c>
      <c r="BC26" s="34" t="s">
        <v>35</v>
      </c>
      <c r="BD26" s="41" t="s">
        <v>35</v>
      </c>
      <c r="BE26" s="26" t="s">
        <v>35</v>
      </c>
      <c r="BF26" s="26" t="s">
        <v>35</v>
      </c>
      <c r="BG26" s="26" t="s">
        <v>35</v>
      </c>
      <c r="BH26" s="34" t="s">
        <v>35</v>
      </c>
      <c r="BI26" s="41" t="s">
        <v>35</v>
      </c>
      <c r="BJ26" s="26" t="s">
        <v>35</v>
      </c>
      <c r="BK26" s="26" t="s">
        <v>35</v>
      </c>
      <c r="BL26" s="26" t="s">
        <v>35</v>
      </c>
      <c r="BM26" s="34" t="s">
        <v>35</v>
      </c>
      <c r="BN26" s="41">
        <f t="shared" si="24"/>
        <v>352</v>
      </c>
      <c r="BO26" s="41">
        <f t="shared" si="25"/>
        <v>354</v>
      </c>
      <c r="BP26" s="41">
        <f t="shared" si="26"/>
        <v>-2</v>
      </c>
      <c r="BQ26" s="42">
        <f t="shared" si="27"/>
        <v>-0.14357501794687724</v>
      </c>
      <c r="BR26" s="25"/>
    </row>
    <row r="27" spans="1:70" s="7" customFormat="1" ht="18" customHeight="1">
      <c r="A27" s="25"/>
      <c r="B27" s="35" t="s">
        <v>47</v>
      </c>
      <c r="C27" s="35">
        <v>430090</v>
      </c>
      <c r="D27" s="27" t="s">
        <v>67</v>
      </c>
      <c r="E27" s="26">
        <v>974</v>
      </c>
      <c r="F27" s="41">
        <f t="shared" si="14"/>
        <v>974</v>
      </c>
      <c r="G27" s="26">
        <v>21</v>
      </c>
      <c r="H27" s="26">
        <v>21</v>
      </c>
      <c r="I27" s="26">
        <v>0</v>
      </c>
      <c r="J27" s="42">
        <f t="shared" si="15"/>
        <v>0</v>
      </c>
      <c r="K27" s="41">
        <f t="shared" si="16"/>
        <v>977</v>
      </c>
      <c r="L27" s="26">
        <v>26</v>
      </c>
      <c r="M27" s="26">
        <v>23</v>
      </c>
      <c r="N27" s="26">
        <v>3</v>
      </c>
      <c r="O27" s="42">
        <f t="shared" si="17"/>
        <v>0.30800821355236141</v>
      </c>
      <c r="P27" s="41">
        <f t="shared" si="18"/>
        <v>972</v>
      </c>
      <c r="Q27" s="26">
        <v>18</v>
      </c>
      <c r="R27" s="26">
        <v>23</v>
      </c>
      <c r="S27" s="26">
        <v>-5</v>
      </c>
      <c r="T27" s="42">
        <f t="shared" si="19"/>
        <v>-0.51177072671443202</v>
      </c>
      <c r="U27" s="41">
        <f t="shared" si="20"/>
        <v>963</v>
      </c>
      <c r="V27" s="26">
        <v>6</v>
      </c>
      <c r="W27" s="26">
        <v>15</v>
      </c>
      <c r="X27" s="26">
        <v>-9</v>
      </c>
      <c r="Y27" s="42">
        <f t="shared" si="21"/>
        <v>-0.92592592592592582</v>
      </c>
      <c r="Z27" s="41">
        <f t="shared" si="22"/>
        <v>966</v>
      </c>
      <c r="AA27" s="26">
        <v>12</v>
      </c>
      <c r="AB27" s="26">
        <v>9</v>
      </c>
      <c r="AC27" s="26">
        <v>3</v>
      </c>
      <c r="AD27" s="42">
        <f t="shared" si="23"/>
        <v>0.3115264797507788</v>
      </c>
      <c r="AE27" s="41" t="s">
        <v>35</v>
      </c>
      <c r="AF27" s="26" t="s">
        <v>35</v>
      </c>
      <c r="AG27" s="26" t="s">
        <v>35</v>
      </c>
      <c r="AH27" s="26" t="s">
        <v>35</v>
      </c>
      <c r="AI27" s="34" t="s">
        <v>35</v>
      </c>
      <c r="AJ27" s="41" t="s">
        <v>35</v>
      </c>
      <c r="AK27" s="26" t="s">
        <v>35</v>
      </c>
      <c r="AL27" s="26" t="s">
        <v>35</v>
      </c>
      <c r="AM27" s="26" t="s">
        <v>35</v>
      </c>
      <c r="AN27" s="34" t="s">
        <v>35</v>
      </c>
      <c r="AO27" s="41" t="s">
        <v>35</v>
      </c>
      <c r="AP27" s="26" t="s">
        <v>35</v>
      </c>
      <c r="AQ27" s="26" t="s">
        <v>35</v>
      </c>
      <c r="AR27" s="26" t="s">
        <v>35</v>
      </c>
      <c r="AS27" s="34" t="s">
        <v>35</v>
      </c>
      <c r="AT27" s="41" t="s">
        <v>35</v>
      </c>
      <c r="AU27" s="26" t="s">
        <v>35</v>
      </c>
      <c r="AV27" s="26" t="s">
        <v>35</v>
      </c>
      <c r="AW27" s="26" t="s">
        <v>35</v>
      </c>
      <c r="AX27" s="34" t="s">
        <v>35</v>
      </c>
      <c r="AY27" s="41" t="s">
        <v>35</v>
      </c>
      <c r="AZ27" s="26" t="s">
        <v>35</v>
      </c>
      <c r="BA27" s="26" t="s">
        <v>35</v>
      </c>
      <c r="BB27" s="26" t="s">
        <v>35</v>
      </c>
      <c r="BC27" s="34" t="s">
        <v>35</v>
      </c>
      <c r="BD27" s="41" t="s">
        <v>35</v>
      </c>
      <c r="BE27" s="26" t="s">
        <v>35</v>
      </c>
      <c r="BF27" s="26" t="s">
        <v>35</v>
      </c>
      <c r="BG27" s="26" t="s">
        <v>35</v>
      </c>
      <c r="BH27" s="34" t="s">
        <v>35</v>
      </c>
      <c r="BI27" s="41" t="s">
        <v>35</v>
      </c>
      <c r="BJ27" s="26" t="s">
        <v>35</v>
      </c>
      <c r="BK27" s="26" t="s">
        <v>35</v>
      </c>
      <c r="BL27" s="26" t="s">
        <v>35</v>
      </c>
      <c r="BM27" s="34" t="s">
        <v>35</v>
      </c>
      <c r="BN27" s="41">
        <f t="shared" si="24"/>
        <v>83</v>
      </c>
      <c r="BO27" s="41">
        <f t="shared" si="25"/>
        <v>91</v>
      </c>
      <c r="BP27" s="41">
        <f t="shared" si="26"/>
        <v>-8</v>
      </c>
      <c r="BQ27" s="42">
        <f t="shared" si="27"/>
        <v>-0.82135523613963046</v>
      </c>
      <c r="BR27" s="25"/>
    </row>
    <row r="28" spans="1:70" s="7" customFormat="1" ht="18" customHeight="1">
      <c r="A28" s="25"/>
      <c r="B28" s="35" t="s">
        <v>47</v>
      </c>
      <c r="C28" s="35">
        <v>430100</v>
      </c>
      <c r="D28" s="27" t="s">
        <v>68</v>
      </c>
      <c r="E28" s="26">
        <v>6724</v>
      </c>
      <c r="F28" s="41">
        <f t="shared" si="14"/>
        <v>6875</v>
      </c>
      <c r="G28" s="26">
        <v>380</v>
      </c>
      <c r="H28" s="26">
        <v>229</v>
      </c>
      <c r="I28" s="26">
        <v>151</v>
      </c>
      <c r="J28" s="42">
        <f t="shared" si="15"/>
        <v>2.2456870910172517</v>
      </c>
      <c r="K28" s="41">
        <f t="shared" si="16"/>
        <v>7028</v>
      </c>
      <c r="L28" s="26">
        <v>390</v>
      </c>
      <c r="M28" s="26">
        <v>237</v>
      </c>
      <c r="N28" s="26">
        <v>153</v>
      </c>
      <c r="O28" s="42">
        <f t="shared" si="17"/>
        <v>2.2254545454545456</v>
      </c>
      <c r="P28" s="41">
        <f t="shared" si="18"/>
        <v>7158</v>
      </c>
      <c r="Q28" s="26">
        <v>432</v>
      </c>
      <c r="R28" s="26">
        <v>302</v>
      </c>
      <c r="S28" s="26">
        <v>130</v>
      </c>
      <c r="T28" s="42">
        <f t="shared" si="19"/>
        <v>1.8497438816163916</v>
      </c>
      <c r="U28" s="41">
        <f t="shared" si="20"/>
        <v>7051</v>
      </c>
      <c r="V28" s="26">
        <v>160</v>
      </c>
      <c r="W28" s="26">
        <v>267</v>
      </c>
      <c r="X28" s="26">
        <v>-107</v>
      </c>
      <c r="Y28" s="42">
        <f t="shared" si="21"/>
        <v>-1.4948309583682593</v>
      </c>
      <c r="Z28" s="41">
        <f t="shared" si="22"/>
        <v>6992</v>
      </c>
      <c r="AA28" s="26">
        <v>158</v>
      </c>
      <c r="AB28" s="26">
        <v>217</v>
      </c>
      <c r="AC28" s="26">
        <v>-59</v>
      </c>
      <c r="AD28" s="42">
        <f t="shared" si="23"/>
        <v>-0.83676074315699911</v>
      </c>
      <c r="AE28" s="41" t="s">
        <v>35</v>
      </c>
      <c r="AF28" s="26" t="s">
        <v>35</v>
      </c>
      <c r="AG28" s="26" t="s">
        <v>35</v>
      </c>
      <c r="AH28" s="26" t="s">
        <v>35</v>
      </c>
      <c r="AI28" s="34" t="s">
        <v>35</v>
      </c>
      <c r="AJ28" s="41" t="s">
        <v>35</v>
      </c>
      <c r="AK28" s="26" t="s">
        <v>35</v>
      </c>
      <c r="AL28" s="26" t="s">
        <v>35</v>
      </c>
      <c r="AM28" s="26" t="s">
        <v>35</v>
      </c>
      <c r="AN28" s="34" t="s">
        <v>35</v>
      </c>
      <c r="AO28" s="41" t="s">
        <v>35</v>
      </c>
      <c r="AP28" s="26" t="s">
        <v>35</v>
      </c>
      <c r="AQ28" s="26" t="s">
        <v>35</v>
      </c>
      <c r="AR28" s="26" t="s">
        <v>35</v>
      </c>
      <c r="AS28" s="34" t="s">
        <v>35</v>
      </c>
      <c r="AT28" s="41" t="s">
        <v>35</v>
      </c>
      <c r="AU28" s="26" t="s">
        <v>35</v>
      </c>
      <c r="AV28" s="26" t="s">
        <v>35</v>
      </c>
      <c r="AW28" s="26" t="s">
        <v>35</v>
      </c>
      <c r="AX28" s="34" t="s">
        <v>35</v>
      </c>
      <c r="AY28" s="41" t="s">
        <v>35</v>
      </c>
      <c r="AZ28" s="26" t="s">
        <v>35</v>
      </c>
      <c r="BA28" s="26" t="s">
        <v>35</v>
      </c>
      <c r="BB28" s="26" t="s">
        <v>35</v>
      </c>
      <c r="BC28" s="34" t="s">
        <v>35</v>
      </c>
      <c r="BD28" s="41" t="s">
        <v>35</v>
      </c>
      <c r="BE28" s="26" t="s">
        <v>35</v>
      </c>
      <c r="BF28" s="26" t="s">
        <v>35</v>
      </c>
      <c r="BG28" s="26" t="s">
        <v>35</v>
      </c>
      <c r="BH28" s="34" t="s">
        <v>35</v>
      </c>
      <c r="BI28" s="41" t="s">
        <v>35</v>
      </c>
      <c r="BJ28" s="26" t="s">
        <v>35</v>
      </c>
      <c r="BK28" s="26" t="s">
        <v>35</v>
      </c>
      <c r="BL28" s="26" t="s">
        <v>35</v>
      </c>
      <c r="BM28" s="34" t="s">
        <v>35</v>
      </c>
      <c r="BN28" s="41">
        <f t="shared" si="24"/>
        <v>1520</v>
      </c>
      <c r="BO28" s="41">
        <f t="shared" si="25"/>
        <v>1252</v>
      </c>
      <c r="BP28" s="41">
        <f t="shared" si="26"/>
        <v>268</v>
      </c>
      <c r="BQ28" s="42">
        <f t="shared" si="27"/>
        <v>3.9857227840571086</v>
      </c>
      <c r="BR28" s="25"/>
    </row>
    <row r="29" spans="1:70" s="7" customFormat="1" ht="18" customHeight="1">
      <c r="A29" s="25"/>
      <c r="B29" s="35" t="s">
        <v>47</v>
      </c>
      <c r="C29" s="35">
        <v>430105</v>
      </c>
      <c r="D29" s="27" t="s">
        <v>69</v>
      </c>
      <c r="E29" s="26">
        <v>1404</v>
      </c>
      <c r="F29" s="41">
        <f t="shared" si="14"/>
        <v>1488</v>
      </c>
      <c r="G29" s="26">
        <v>156</v>
      </c>
      <c r="H29" s="26">
        <v>72</v>
      </c>
      <c r="I29" s="26">
        <v>84</v>
      </c>
      <c r="J29" s="42">
        <f t="shared" si="15"/>
        <v>5.982905982905983</v>
      </c>
      <c r="K29" s="41">
        <f t="shared" si="16"/>
        <v>1274</v>
      </c>
      <c r="L29" s="26">
        <v>40</v>
      </c>
      <c r="M29" s="26">
        <v>254</v>
      </c>
      <c r="N29" s="26">
        <v>-214</v>
      </c>
      <c r="O29" s="42">
        <f t="shared" si="17"/>
        <v>-14.381720430107528</v>
      </c>
      <c r="P29" s="41">
        <f t="shared" si="18"/>
        <v>1204</v>
      </c>
      <c r="Q29" s="26">
        <v>58</v>
      </c>
      <c r="R29" s="26">
        <v>128</v>
      </c>
      <c r="S29" s="26">
        <v>-70</v>
      </c>
      <c r="T29" s="42">
        <f t="shared" si="19"/>
        <v>-5.4945054945054945</v>
      </c>
      <c r="U29" s="41">
        <f t="shared" si="20"/>
        <v>1178</v>
      </c>
      <c r="V29" s="26">
        <v>28</v>
      </c>
      <c r="W29" s="26">
        <v>54</v>
      </c>
      <c r="X29" s="26">
        <v>-26</v>
      </c>
      <c r="Y29" s="42">
        <f t="shared" si="21"/>
        <v>-2.1594684385382057</v>
      </c>
      <c r="Z29" s="41">
        <f t="shared" si="22"/>
        <v>1151</v>
      </c>
      <c r="AA29" s="26">
        <v>18</v>
      </c>
      <c r="AB29" s="26">
        <v>45</v>
      </c>
      <c r="AC29" s="26">
        <v>-27</v>
      </c>
      <c r="AD29" s="42">
        <f t="shared" si="23"/>
        <v>-2.2920203735144313</v>
      </c>
      <c r="AE29" s="41" t="s">
        <v>35</v>
      </c>
      <c r="AF29" s="26" t="s">
        <v>35</v>
      </c>
      <c r="AG29" s="26" t="s">
        <v>35</v>
      </c>
      <c r="AH29" s="26" t="s">
        <v>35</v>
      </c>
      <c r="AI29" s="34" t="s">
        <v>35</v>
      </c>
      <c r="AJ29" s="41" t="s">
        <v>35</v>
      </c>
      <c r="AK29" s="26" t="s">
        <v>35</v>
      </c>
      <c r="AL29" s="26" t="s">
        <v>35</v>
      </c>
      <c r="AM29" s="26" t="s">
        <v>35</v>
      </c>
      <c r="AN29" s="34" t="s">
        <v>35</v>
      </c>
      <c r="AO29" s="41" t="s">
        <v>35</v>
      </c>
      <c r="AP29" s="26" t="s">
        <v>35</v>
      </c>
      <c r="AQ29" s="26" t="s">
        <v>35</v>
      </c>
      <c r="AR29" s="26" t="s">
        <v>35</v>
      </c>
      <c r="AS29" s="34" t="s">
        <v>35</v>
      </c>
      <c r="AT29" s="41" t="s">
        <v>35</v>
      </c>
      <c r="AU29" s="26" t="s">
        <v>35</v>
      </c>
      <c r="AV29" s="26" t="s">
        <v>35</v>
      </c>
      <c r="AW29" s="26" t="s">
        <v>35</v>
      </c>
      <c r="AX29" s="34" t="s">
        <v>35</v>
      </c>
      <c r="AY29" s="41" t="s">
        <v>35</v>
      </c>
      <c r="AZ29" s="26" t="s">
        <v>35</v>
      </c>
      <c r="BA29" s="26" t="s">
        <v>35</v>
      </c>
      <c r="BB29" s="26" t="s">
        <v>35</v>
      </c>
      <c r="BC29" s="34" t="s">
        <v>35</v>
      </c>
      <c r="BD29" s="41" t="s">
        <v>35</v>
      </c>
      <c r="BE29" s="26" t="s">
        <v>35</v>
      </c>
      <c r="BF29" s="26" t="s">
        <v>35</v>
      </c>
      <c r="BG29" s="26" t="s">
        <v>35</v>
      </c>
      <c r="BH29" s="34" t="s">
        <v>35</v>
      </c>
      <c r="BI29" s="41" t="s">
        <v>35</v>
      </c>
      <c r="BJ29" s="26" t="s">
        <v>35</v>
      </c>
      <c r="BK29" s="26" t="s">
        <v>35</v>
      </c>
      <c r="BL29" s="26" t="s">
        <v>35</v>
      </c>
      <c r="BM29" s="34" t="s">
        <v>35</v>
      </c>
      <c r="BN29" s="41">
        <f t="shared" si="24"/>
        <v>300</v>
      </c>
      <c r="BO29" s="41">
        <f t="shared" si="25"/>
        <v>553</v>
      </c>
      <c r="BP29" s="41">
        <f t="shared" si="26"/>
        <v>-253</v>
      </c>
      <c r="BQ29" s="42">
        <f t="shared" si="27"/>
        <v>-18.019943019943018</v>
      </c>
      <c r="BR29" s="25"/>
    </row>
    <row r="30" spans="1:70" s="7" customFormat="1" ht="18" customHeight="1">
      <c r="A30" s="25"/>
      <c r="B30" s="35" t="s">
        <v>47</v>
      </c>
      <c r="C30" s="35">
        <v>430107</v>
      </c>
      <c r="D30" s="27" t="s">
        <v>70</v>
      </c>
      <c r="E30" s="26">
        <v>74</v>
      </c>
      <c r="F30" s="41">
        <f t="shared" si="14"/>
        <v>74</v>
      </c>
      <c r="G30" s="26">
        <v>1</v>
      </c>
      <c r="H30" s="26">
        <v>1</v>
      </c>
      <c r="I30" s="26">
        <v>0</v>
      </c>
      <c r="J30" s="42">
        <f t="shared" si="15"/>
        <v>0</v>
      </c>
      <c r="K30" s="41">
        <f t="shared" si="16"/>
        <v>78</v>
      </c>
      <c r="L30" s="26">
        <v>4</v>
      </c>
      <c r="M30" s="26">
        <v>0</v>
      </c>
      <c r="N30" s="26">
        <v>4</v>
      </c>
      <c r="O30" s="42">
        <f t="shared" si="17"/>
        <v>5.4054054054054053</v>
      </c>
      <c r="P30" s="41">
        <f t="shared" si="18"/>
        <v>78</v>
      </c>
      <c r="Q30" s="26">
        <v>0</v>
      </c>
      <c r="R30" s="26">
        <v>0</v>
      </c>
      <c r="S30" s="26">
        <v>0</v>
      </c>
      <c r="T30" s="42">
        <f t="shared" si="19"/>
        <v>0</v>
      </c>
      <c r="U30" s="41">
        <f t="shared" si="20"/>
        <v>78</v>
      </c>
      <c r="V30" s="26">
        <v>1</v>
      </c>
      <c r="W30" s="26">
        <v>1</v>
      </c>
      <c r="X30" s="26">
        <v>0</v>
      </c>
      <c r="Y30" s="42">
        <f t="shared" si="21"/>
        <v>0</v>
      </c>
      <c r="Z30" s="41">
        <f t="shared" si="22"/>
        <v>78</v>
      </c>
      <c r="AA30" s="26">
        <v>0</v>
      </c>
      <c r="AB30" s="26">
        <v>0</v>
      </c>
      <c r="AC30" s="26">
        <v>0</v>
      </c>
      <c r="AD30" s="42">
        <f t="shared" si="23"/>
        <v>0</v>
      </c>
      <c r="AE30" s="41" t="s">
        <v>35</v>
      </c>
      <c r="AF30" s="26" t="s">
        <v>35</v>
      </c>
      <c r="AG30" s="26" t="s">
        <v>35</v>
      </c>
      <c r="AH30" s="26" t="s">
        <v>35</v>
      </c>
      <c r="AI30" s="34" t="s">
        <v>35</v>
      </c>
      <c r="AJ30" s="41" t="s">
        <v>35</v>
      </c>
      <c r="AK30" s="26" t="s">
        <v>35</v>
      </c>
      <c r="AL30" s="26" t="s">
        <v>35</v>
      </c>
      <c r="AM30" s="26" t="s">
        <v>35</v>
      </c>
      <c r="AN30" s="34" t="s">
        <v>35</v>
      </c>
      <c r="AO30" s="41" t="s">
        <v>35</v>
      </c>
      <c r="AP30" s="26" t="s">
        <v>35</v>
      </c>
      <c r="AQ30" s="26" t="s">
        <v>35</v>
      </c>
      <c r="AR30" s="26" t="s">
        <v>35</v>
      </c>
      <c r="AS30" s="34" t="s">
        <v>35</v>
      </c>
      <c r="AT30" s="41" t="s">
        <v>35</v>
      </c>
      <c r="AU30" s="26" t="s">
        <v>35</v>
      </c>
      <c r="AV30" s="26" t="s">
        <v>35</v>
      </c>
      <c r="AW30" s="26" t="s">
        <v>35</v>
      </c>
      <c r="AX30" s="34" t="s">
        <v>35</v>
      </c>
      <c r="AY30" s="41" t="s">
        <v>35</v>
      </c>
      <c r="AZ30" s="26" t="s">
        <v>35</v>
      </c>
      <c r="BA30" s="26" t="s">
        <v>35</v>
      </c>
      <c r="BB30" s="26" t="s">
        <v>35</v>
      </c>
      <c r="BC30" s="34" t="s">
        <v>35</v>
      </c>
      <c r="BD30" s="41" t="s">
        <v>35</v>
      </c>
      <c r="BE30" s="26" t="s">
        <v>35</v>
      </c>
      <c r="BF30" s="26" t="s">
        <v>35</v>
      </c>
      <c r="BG30" s="26" t="s">
        <v>35</v>
      </c>
      <c r="BH30" s="34" t="s">
        <v>35</v>
      </c>
      <c r="BI30" s="41" t="s">
        <v>35</v>
      </c>
      <c r="BJ30" s="26" t="s">
        <v>35</v>
      </c>
      <c r="BK30" s="26" t="s">
        <v>35</v>
      </c>
      <c r="BL30" s="26" t="s">
        <v>35</v>
      </c>
      <c r="BM30" s="34" t="s">
        <v>35</v>
      </c>
      <c r="BN30" s="41">
        <f t="shared" si="24"/>
        <v>6</v>
      </c>
      <c r="BO30" s="41">
        <f t="shared" si="25"/>
        <v>2</v>
      </c>
      <c r="BP30" s="41">
        <f t="shared" si="26"/>
        <v>4</v>
      </c>
      <c r="BQ30" s="42">
        <f t="shared" si="27"/>
        <v>5.4054054054054053</v>
      </c>
      <c r="BR30" s="25"/>
    </row>
    <row r="31" spans="1:70" s="7" customFormat="1" ht="18" customHeight="1">
      <c r="A31" s="25"/>
      <c r="B31" s="35" t="s">
        <v>47</v>
      </c>
      <c r="C31" s="35">
        <v>430110</v>
      </c>
      <c r="D31" s="27" t="s">
        <v>71</v>
      </c>
      <c r="E31" s="26">
        <v>1254</v>
      </c>
      <c r="F31" s="41">
        <f t="shared" si="14"/>
        <v>1247</v>
      </c>
      <c r="G31" s="26">
        <v>19</v>
      </c>
      <c r="H31" s="26">
        <v>26</v>
      </c>
      <c r="I31" s="26">
        <v>-7</v>
      </c>
      <c r="J31" s="42">
        <f t="shared" si="15"/>
        <v>-0.55821371610845294</v>
      </c>
      <c r="K31" s="41">
        <f t="shared" si="16"/>
        <v>1260</v>
      </c>
      <c r="L31" s="26">
        <v>39</v>
      </c>
      <c r="M31" s="26">
        <v>26</v>
      </c>
      <c r="N31" s="26">
        <v>13</v>
      </c>
      <c r="O31" s="42">
        <f t="shared" si="17"/>
        <v>1.0425020048115476</v>
      </c>
      <c r="P31" s="41">
        <f t="shared" si="18"/>
        <v>1250</v>
      </c>
      <c r="Q31" s="26">
        <v>18</v>
      </c>
      <c r="R31" s="26">
        <v>28</v>
      </c>
      <c r="S31" s="26">
        <v>-10</v>
      </c>
      <c r="T31" s="42">
        <f t="shared" si="19"/>
        <v>-0.79365079365079361</v>
      </c>
      <c r="U31" s="41">
        <f t="shared" si="20"/>
        <v>1228</v>
      </c>
      <c r="V31" s="26">
        <v>15</v>
      </c>
      <c r="W31" s="26">
        <v>37</v>
      </c>
      <c r="X31" s="26">
        <v>-22</v>
      </c>
      <c r="Y31" s="42">
        <f t="shared" si="21"/>
        <v>-1.76</v>
      </c>
      <c r="Z31" s="41">
        <f t="shared" si="22"/>
        <v>1227</v>
      </c>
      <c r="AA31" s="26">
        <v>22</v>
      </c>
      <c r="AB31" s="26">
        <v>23</v>
      </c>
      <c r="AC31" s="26">
        <v>-1</v>
      </c>
      <c r="AD31" s="42">
        <f t="shared" si="23"/>
        <v>-8.1433224755700334E-2</v>
      </c>
      <c r="AE31" s="41" t="s">
        <v>35</v>
      </c>
      <c r="AF31" s="26" t="s">
        <v>35</v>
      </c>
      <c r="AG31" s="26" t="s">
        <v>35</v>
      </c>
      <c r="AH31" s="26" t="s">
        <v>35</v>
      </c>
      <c r="AI31" s="34" t="s">
        <v>35</v>
      </c>
      <c r="AJ31" s="41" t="s">
        <v>35</v>
      </c>
      <c r="AK31" s="26" t="s">
        <v>35</v>
      </c>
      <c r="AL31" s="26" t="s">
        <v>35</v>
      </c>
      <c r="AM31" s="26" t="s">
        <v>35</v>
      </c>
      <c r="AN31" s="34" t="s">
        <v>35</v>
      </c>
      <c r="AO31" s="41" t="s">
        <v>35</v>
      </c>
      <c r="AP31" s="26" t="s">
        <v>35</v>
      </c>
      <c r="AQ31" s="26" t="s">
        <v>35</v>
      </c>
      <c r="AR31" s="26" t="s">
        <v>35</v>
      </c>
      <c r="AS31" s="34" t="s">
        <v>35</v>
      </c>
      <c r="AT31" s="41" t="s">
        <v>35</v>
      </c>
      <c r="AU31" s="26" t="s">
        <v>35</v>
      </c>
      <c r="AV31" s="26" t="s">
        <v>35</v>
      </c>
      <c r="AW31" s="26" t="s">
        <v>35</v>
      </c>
      <c r="AX31" s="34" t="s">
        <v>35</v>
      </c>
      <c r="AY31" s="41" t="s">
        <v>35</v>
      </c>
      <c r="AZ31" s="26" t="s">
        <v>35</v>
      </c>
      <c r="BA31" s="26" t="s">
        <v>35</v>
      </c>
      <c r="BB31" s="26" t="s">
        <v>35</v>
      </c>
      <c r="BC31" s="34" t="s">
        <v>35</v>
      </c>
      <c r="BD31" s="41" t="s">
        <v>35</v>
      </c>
      <c r="BE31" s="26" t="s">
        <v>35</v>
      </c>
      <c r="BF31" s="26" t="s">
        <v>35</v>
      </c>
      <c r="BG31" s="26" t="s">
        <v>35</v>
      </c>
      <c r="BH31" s="34" t="s">
        <v>35</v>
      </c>
      <c r="BI31" s="41" t="s">
        <v>35</v>
      </c>
      <c r="BJ31" s="26" t="s">
        <v>35</v>
      </c>
      <c r="BK31" s="26" t="s">
        <v>35</v>
      </c>
      <c r="BL31" s="26" t="s">
        <v>35</v>
      </c>
      <c r="BM31" s="34" t="s">
        <v>35</v>
      </c>
      <c r="BN31" s="41">
        <f t="shared" si="24"/>
        <v>113</v>
      </c>
      <c r="BO31" s="41">
        <f t="shared" si="25"/>
        <v>140</v>
      </c>
      <c r="BP31" s="41">
        <f t="shared" si="26"/>
        <v>-27</v>
      </c>
      <c r="BQ31" s="42">
        <f t="shared" si="27"/>
        <v>-2.1531100478468899</v>
      </c>
      <c r="BR31" s="25"/>
    </row>
    <row r="32" spans="1:70" s="7" customFormat="1" ht="18" customHeight="1">
      <c r="A32" s="25"/>
      <c r="B32" s="35" t="s">
        <v>47</v>
      </c>
      <c r="C32" s="35">
        <v>430120</v>
      </c>
      <c r="D32" s="27" t="s">
        <v>72</v>
      </c>
      <c r="E32" s="26">
        <v>1437</v>
      </c>
      <c r="F32" s="41">
        <f t="shared" si="14"/>
        <v>1442</v>
      </c>
      <c r="G32" s="26">
        <v>40</v>
      </c>
      <c r="H32" s="26">
        <v>35</v>
      </c>
      <c r="I32" s="26">
        <v>5</v>
      </c>
      <c r="J32" s="42">
        <f t="shared" si="15"/>
        <v>0.34794711203897011</v>
      </c>
      <c r="K32" s="41">
        <f t="shared" si="16"/>
        <v>1485</v>
      </c>
      <c r="L32" s="26">
        <v>70</v>
      </c>
      <c r="M32" s="26">
        <v>27</v>
      </c>
      <c r="N32" s="26">
        <v>43</v>
      </c>
      <c r="O32" s="42">
        <f t="shared" si="17"/>
        <v>2.9819694868238558</v>
      </c>
      <c r="P32" s="41">
        <f t="shared" si="18"/>
        <v>1480</v>
      </c>
      <c r="Q32" s="26">
        <v>47</v>
      </c>
      <c r="R32" s="26">
        <v>52</v>
      </c>
      <c r="S32" s="26">
        <v>-5</v>
      </c>
      <c r="T32" s="42">
        <f t="shared" si="19"/>
        <v>-0.33670033670033667</v>
      </c>
      <c r="U32" s="41">
        <f t="shared" si="20"/>
        <v>1460</v>
      </c>
      <c r="V32" s="26">
        <v>15</v>
      </c>
      <c r="W32" s="26">
        <v>35</v>
      </c>
      <c r="X32" s="26">
        <v>-20</v>
      </c>
      <c r="Y32" s="42">
        <f t="shared" si="21"/>
        <v>-1.3513513513513513</v>
      </c>
      <c r="Z32" s="41">
        <f t="shared" si="22"/>
        <v>1415</v>
      </c>
      <c r="AA32" s="26">
        <v>11</v>
      </c>
      <c r="AB32" s="26">
        <v>56</v>
      </c>
      <c r="AC32" s="26">
        <v>-45</v>
      </c>
      <c r="AD32" s="42">
        <f t="shared" si="23"/>
        <v>-3.0821917808219177</v>
      </c>
      <c r="AE32" s="41" t="s">
        <v>35</v>
      </c>
      <c r="AF32" s="26" t="s">
        <v>35</v>
      </c>
      <c r="AG32" s="26" t="s">
        <v>35</v>
      </c>
      <c r="AH32" s="26" t="s">
        <v>35</v>
      </c>
      <c r="AI32" s="34" t="s">
        <v>35</v>
      </c>
      <c r="AJ32" s="41" t="s">
        <v>35</v>
      </c>
      <c r="AK32" s="26" t="s">
        <v>35</v>
      </c>
      <c r="AL32" s="26" t="s">
        <v>35</v>
      </c>
      <c r="AM32" s="26" t="s">
        <v>35</v>
      </c>
      <c r="AN32" s="34" t="s">
        <v>35</v>
      </c>
      <c r="AO32" s="41" t="s">
        <v>35</v>
      </c>
      <c r="AP32" s="26" t="s">
        <v>35</v>
      </c>
      <c r="AQ32" s="26" t="s">
        <v>35</v>
      </c>
      <c r="AR32" s="26" t="s">
        <v>35</v>
      </c>
      <c r="AS32" s="34" t="s">
        <v>35</v>
      </c>
      <c r="AT32" s="41" t="s">
        <v>35</v>
      </c>
      <c r="AU32" s="26" t="s">
        <v>35</v>
      </c>
      <c r="AV32" s="26" t="s">
        <v>35</v>
      </c>
      <c r="AW32" s="26" t="s">
        <v>35</v>
      </c>
      <c r="AX32" s="34" t="s">
        <v>35</v>
      </c>
      <c r="AY32" s="41" t="s">
        <v>35</v>
      </c>
      <c r="AZ32" s="26" t="s">
        <v>35</v>
      </c>
      <c r="BA32" s="26" t="s">
        <v>35</v>
      </c>
      <c r="BB32" s="26" t="s">
        <v>35</v>
      </c>
      <c r="BC32" s="34" t="s">
        <v>35</v>
      </c>
      <c r="BD32" s="41" t="s">
        <v>35</v>
      </c>
      <c r="BE32" s="26" t="s">
        <v>35</v>
      </c>
      <c r="BF32" s="26" t="s">
        <v>35</v>
      </c>
      <c r="BG32" s="26" t="s">
        <v>35</v>
      </c>
      <c r="BH32" s="34" t="s">
        <v>35</v>
      </c>
      <c r="BI32" s="41" t="s">
        <v>35</v>
      </c>
      <c r="BJ32" s="26" t="s">
        <v>35</v>
      </c>
      <c r="BK32" s="26" t="s">
        <v>35</v>
      </c>
      <c r="BL32" s="26" t="s">
        <v>35</v>
      </c>
      <c r="BM32" s="34" t="s">
        <v>35</v>
      </c>
      <c r="BN32" s="41">
        <f t="shared" si="24"/>
        <v>183</v>
      </c>
      <c r="BO32" s="41">
        <f t="shared" si="25"/>
        <v>205</v>
      </c>
      <c r="BP32" s="41">
        <f t="shared" si="26"/>
        <v>-22</v>
      </c>
      <c r="BQ32" s="42">
        <f t="shared" si="27"/>
        <v>-1.5309672929714684</v>
      </c>
      <c r="BR32" s="25"/>
    </row>
    <row r="33" spans="1:70" s="7" customFormat="1" ht="18" customHeight="1">
      <c r="A33" s="25"/>
      <c r="B33" s="35" t="s">
        <v>47</v>
      </c>
      <c r="C33" s="35">
        <v>430130</v>
      </c>
      <c r="D33" s="27" t="s">
        <v>73</v>
      </c>
      <c r="E33" s="26">
        <v>1913</v>
      </c>
      <c r="F33" s="41">
        <f t="shared" si="14"/>
        <v>1922</v>
      </c>
      <c r="G33" s="26">
        <v>26</v>
      </c>
      <c r="H33" s="26">
        <v>17</v>
      </c>
      <c r="I33" s="26">
        <v>9</v>
      </c>
      <c r="J33" s="42">
        <f t="shared" si="15"/>
        <v>0.47046523784631472</v>
      </c>
      <c r="K33" s="41">
        <f t="shared" si="16"/>
        <v>1934</v>
      </c>
      <c r="L33" s="26">
        <v>45</v>
      </c>
      <c r="M33" s="26">
        <v>33</v>
      </c>
      <c r="N33" s="26">
        <v>12</v>
      </c>
      <c r="O33" s="42">
        <f t="shared" si="17"/>
        <v>0.62434963579604574</v>
      </c>
      <c r="P33" s="41">
        <f t="shared" si="18"/>
        <v>1942</v>
      </c>
      <c r="Q33" s="26">
        <v>48</v>
      </c>
      <c r="R33" s="26">
        <v>40</v>
      </c>
      <c r="S33" s="26">
        <v>8</v>
      </c>
      <c r="T33" s="42">
        <f t="shared" si="19"/>
        <v>0.41365046535677358</v>
      </c>
      <c r="U33" s="41">
        <f t="shared" si="20"/>
        <v>1893</v>
      </c>
      <c r="V33" s="26">
        <v>3</v>
      </c>
      <c r="W33" s="26">
        <v>52</v>
      </c>
      <c r="X33" s="26">
        <v>-49</v>
      </c>
      <c r="Y33" s="42">
        <f t="shared" si="21"/>
        <v>-2.5231719876416063</v>
      </c>
      <c r="Z33" s="41">
        <f t="shared" si="22"/>
        <v>1847</v>
      </c>
      <c r="AA33" s="26">
        <v>16</v>
      </c>
      <c r="AB33" s="26">
        <v>62</v>
      </c>
      <c r="AC33" s="26">
        <v>-46</v>
      </c>
      <c r="AD33" s="42">
        <f t="shared" si="23"/>
        <v>-2.4300052826201797</v>
      </c>
      <c r="AE33" s="41" t="s">
        <v>35</v>
      </c>
      <c r="AF33" s="26" t="s">
        <v>35</v>
      </c>
      <c r="AG33" s="26" t="s">
        <v>35</v>
      </c>
      <c r="AH33" s="26" t="s">
        <v>35</v>
      </c>
      <c r="AI33" s="34" t="s">
        <v>35</v>
      </c>
      <c r="AJ33" s="41" t="s">
        <v>35</v>
      </c>
      <c r="AK33" s="26" t="s">
        <v>35</v>
      </c>
      <c r="AL33" s="26" t="s">
        <v>35</v>
      </c>
      <c r="AM33" s="26" t="s">
        <v>35</v>
      </c>
      <c r="AN33" s="34" t="s">
        <v>35</v>
      </c>
      <c r="AO33" s="41" t="s">
        <v>35</v>
      </c>
      <c r="AP33" s="26" t="s">
        <v>35</v>
      </c>
      <c r="AQ33" s="26" t="s">
        <v>35</v>
      </c>
      <c r="AR33" s="26" t="s">
        <v>35</v>
      </c>
      <c r="AS33" s="34" t="s">
        <v>35</v>
      </c>
      <c r="AT33" s="41" t="s">
        <v>35</v>
      </c>
      <c r="AU33" s="26" t="s">
        <v>35</v>
      </c>
      <c r="AV33" s="26" t="s">
        <v>35</v>
      </c>
      <c r="AW33" s="26" t="s">
        <v>35</v>
      </c>
      <c r="AX33" s="34" t="s">
        <v>35</v>
      </c>
      <c r="AY33" s="41" t="s">
        <v>35</v>
      </c>
      <c r="AZ33" s="26" t="s">
        <v>35</v>
      </c>
      <c r="BA33" s="26" t="s">
        <v>35</v>
      </c>
      <c r="BB33" s="26" t="s">
        <v>35</v>
      </c>
      <c r="BC33" s="34" t="s">
        <v>35</v>
      </c>
      <c r="BD33" s="41" t="s">
        <v>35</v>
      </c>
      <c r="BE33" s="26" t="s">
        <v>35</v>
      </c>
      <c r="BF33" s="26" t="s">
        <v>35</v>
      </c>
      <c r="BG33" s="26" t="s">
        <v>35</v>
      </c>
      <c r="BH33" s="34" t="s">
        <v>35</v>
      </c>
      <c r="BI33" s="41" t="s">
        <v>35</v>
      </c>
      <c r="BJ33" s="26" t="s">
        <v>35</v>
      </c>
      <c r="BK33" s="26" t="s">
        <v>35</v>
      </c>
      <c r="BL33" s="26" t="s">
        <v>35</v>
      </c>
      <c r="BM33" s="34" t="s">
        <v>35</v>
      </c>
      <c r="BN33" s="41">
        <f t="shared" si="24"/>
        <v>138</v>
      </c>
      <c r="BO33" s="41">
        <f t="shared" si="25"/>
        <v>204</v>
      </c>
      <c r="BP33" s="41">
        <f t="shared" si="26"/>
        <v>-66</v>
      </c>
      <c r="BQ33" s="42">
        <f t="shared" si="27"/>
        <v>-3.4500784108729747</v>
      </c>
      <c r="BR33" s="25"/>
    </row>
    <row r="34" spans="1:70" s="7" customFormat="1" ht="18" customHeight="1">
      <c r="A34" s="25"/>
      <c r="B34" s="35" t="s">
        <v>47</v>
      </c>
      <c r="C34" s="35">
        <v>430140</v>
      </c>
      <c r="D34" s="27" t="s">
        <v>74</v>
      </c>
      <c r="E34" s="26">
        <v>1357</v>
      </c>
      <c r="F34" s="41">
        <f t="shared" si="14"/>
        <v>1347</v>
      </c>
      <c r="G34" s="26">
        <v>45</v>
      </c>
      <c r="H34" s="26">
        <v>55</v>
      </c>
      <c r="I34" s="26">
        <v>-10</v>
      </c>
      <c r="J34" s="42">
        <f t="shared" si="15"/>
        <v>-0.73691967575534267</v>
      </c>
      <c r="K34" s="41">
        <f t="shared" si="16"/>
        <v>1343</v>
      </c>
      <c r="L34" s="26">
        <v>49</v>
      </c>
      <c r="M34" s="26">
        <v>53</v>
      </c>
      <c r="N34" s="26">
        <v>-4</v>
      </c>
      <c r="O34" s="42">
        <f t="shared" si="17"/>
        <v>-0.29695619896065328</v>
      </c>
      <c r="P34" s="41">
        <f t="shared" si="18"/>
        <v>1394</v>
      </c>
      <c r="Q34" s="26">
        <v>93</v>
      </c>
      <c r="R34" s="26">
        <v>42</v>
      </c>
      <c r="S34" s="26">
        <v>51</v>
      </c>
      <c r="T34" s="42">
        <f t="shared" si="19"/>
        <v>3.79746835443038</v>
      </c>
      <c r="U34" s="41">
        <f t="shared" si="20"/>
        <v>1367</v>
      </c>
      <c r="V34" s="26">
        <v>16</v>
      </c>
      <c r="W34" s="26">
        <v>43</v>
      </c>
      <c r="X34" s="26">
        <v>-27</v>
      </c>
      <c r="Y34" s="42">
        <f t="shared" si="21"/>
        <v>-1.9368723098995695</v>
      </c>
      <c r="Z34" s="41">
        <f t="shared" si="22"/>
        <v>1366</v>
      </c>
      <c r="AA34" s="26">
        <v>25</v>
      </c>
      <c r="AB34" s="26">
        <v>26</v>
      </c>
      <c r="AC34" s="26">
        <v>-1</v>
      </c>
      <c r="AD34" s="42">
        <f t="shared" si="23"/>
        <v>-7.3152889539136803E-2</v>
      </c>
      <c r="AE34" s="41" t="s">
        <v>35</v>
      </c>
      <c r="AF34" s="26" t="s">
        <v>35</v>
      </c>
      <c r="AG34" s="26" t="s">
        <v>35</v>
      </c>
      <c r="AH34" s="26" t="s">
        <v>35</v>
      </c>
      <c r="AI34" s="34" t="s">
        <v>35</v>
      </c>
      <c r="AJ34" s="41" t="s">
        <v>35</v>
      </c>
      <c r="AK34" s="26" t="s">
        <v>35</v>
      </c>
      <c r="AL34" s="26" t="s">
        <v>35</v>
      </c>
      <c r="AM34" s="26" t="s">
        <v>35</v>
      </c>
      <c r="AN34" s="34" t="s">
        <v>35</v>
      </c>
      <c r="AO34" s="41" t="s">
        <v>35</v>
      </c>
      <c r="AP34" s="26" t="s">
        <v>35</v>
      </c>
      <c r="AQ34" s="26" t="s">
        <v>35</v>
      </c>
      <c r="AR34" s="26" t="s">
        <v>35</v>
      </c>
      <c r="AS34" s="34" t="s">
        <v>35</v>
      </c>
      <c r="AT34" s="41" t="s">
        <v>35</v>
      </c>
      <c r="AU34" s="26" t="s">
        <v>35</v>
      </c>
      <c r="AV34" s="26" t="s">
        <v>35</v>
      </c>
      <c r="AW34" s="26" t="s">
        <v>35</v>
      </c>
      <c r="AX34" s="34" t="s">
        <v>35</v>
      </c>
      <c r="AY34" s="41" t="s">
        <v>35</v>
      </c>
      <c r="AZ34" s="26" t="s">
        <v>35</v>
      </c>
      <c r="BA34" s="26" t="s">
        <v>35</v>
      </c>
      <c r="BB34" s="26" t="s">
        <v>35</v>
      </c>
      <c r="BC34" s="34" t="s">
        <v>35</v>
      </c>
      <c r="BD34" s="41" t="s">
        <v>35</v>
      </c>
      <c r="BE34" s="26" t="s">
        <v>35</v>
      </c>
      <c r="BF34" s="26" t="s">
        <v>35</v>
      </c>
      <c r="BG34" s="26" t="s">
        <v>35</v>
      </c>
      <c r="BH34" s="34" t="s">
        <v>35</v>
      </c>
      <c r="BI34" s="41" t="s">
        <v>35</v>
      </c>
      <c r="BJ34" s="26" t="s">
        <v>35</v>
      </c>
      <c r="BK34" s="26" t="s">
        <v>35</v>
      </c>
      <c r="BL34" s="26" t="s">
        <v>35</v>
      </c>
      <c r="BM34" s="34" t="s">
        <v>35</v>
      </c>
      <c r="BN34" s="41">
        <f t="shared" si="24"/>
        <v>228</v>
      </c>
      <c r="BO34" s="41">
        <f t="shared" si="25"/>
        <v>219</v>
      </c>
      <c r="BP34" s="41">
        <f t="shared" si="26"/>
        <v>9</v>
      </c>
      <c r="BQ34" s="42">
        <f t="shared" si="27"/>
        <v>0.66322770817980836</v>
      </c>
      <c r="BR34" s="25"/>
    </row>
    <row r="35" spans="1:70" s="7" customFormat="1" ht="18" customHeight="1">
      <c r="A35" s="25"/>
      <c r="B35" s="35" t="s">
        <v>47</v>
      </c>
      <c r="C35" s="35">
        <v>430150</v>
      </c>
      <c r="D35" s="27" t="s">
        <v>75</v>
      </c>
      <c r="E35" s="26">
        <v>1072</v>
      </c>
      <c r="F35" s="41">
        <f t="shared" si="14"/>
        <v>1078</v>
      </c>
      <c r="G35" s="26">
        <v>29</v>
      </c>
      <c r="H35" s="26">
        <v>23</v>
      </c>
      <c r="I35" s="26">
        <v>6</v>
      </c>
      <c r="J35" s="42">
        <f t="shared" si="15"/>
        <v>0.55970149253731338</v>
      </c>
      <c r="K35" s="41">
        <f t="shared" si="16"/>
        <v>1069</v>
      </c>
      <c r="L35" s="26">
        <v>23</v>
      </c>
      <c r="M35" s="26">
        <v>32</v>
      </c>
      <c r="N35" s="26">
        <v>-9</v>
      </c>
      <c r="O35" s="42">
        <f t="shared" si="17"/>
        <v>-0.83487940630797774</v>
      </c>
      <c r="P35" s="41">
        <f t="shared" si="18"/>
        <v>1081</v>
      </c>
      <c r="Q35" s="26">
        <v>44</v>
      </c>
      <c r="R35" s="26">
        <v>32</v>
      </c>
      <c r="S35" s="26">
        <v>12</v>
      </c>
      <c r="T35" s="42">
        <f t="shared" si="19"/>
        <v>1.1225444340505144</v>
      </c>
      <c r="U35" s="41">
        <f t="shared" si="20"/>
        <v>1079</v>
      </c>
      <c r="V35" s="26">
        <v>44</v>
      </c>
      <c r="W35" s="26">
        <v>46</v>
      </c>
      <c r="X35" s="26">
        <v>-2</v>
      </c>
      <c r="Y35" s="42">
        <f t="shared" si="21"/>
        <v>-0.18501387604070307</v>
      </c>
      <c r="Z35" s="41">
        <f t="shared" si="22"/>
        <v>1071</v>
      </c>
      <c r="AA35" s="26">
        <v>19</v>
      </c>
      <c r="AB35" s="26">
        <v>27</v>
      </c>
      <c r="AC35" s="26">
        <v>-8</v>
      </c>
      <c r="AD35" s="42">
        <f t="shared" si="23"/>
        <v>-0.74142724745134381</v>
      </c>
      <c r="AE35" s="41" t="s">
        <v>35</v>
      </c>
      <c r="AF35" s="26" t="s">
        <v>35</v>
      </c>
      <c r="AG35" s="26" t="s">
        <v>35</v>
      </c>
      <c r="AH35" s="26" t="s">
        <v>35</v>
      </c>
      <c r="AI35" s="34" t="s">
        <v>35</v>
      </c>
      <c r="AJ35" s="41" t="s">
        <v>35</v>
      </c>
      <c r="AK35" s="26" t="s">
        <v>35</v>
      </c>
      <c r="AL35" s="26" t="s">
        <v>35</v>
      </c>
      <c r="AM35" s="26" t="s">
        <v>35</v>
      </c>
      <c r="AN35" s="34" t="s">
        <v>35</v>
      </c>
      <c r="AO35" s="41" t="s">
        <v>35</v>
      </c>
      <c r="AP35" s="26" t="s">
        <v>35</v>
      </c>
      <c r="AQ35" s="26" t="s">
        <v>35</v>
      </c>
      <c r="AR35" s="26" t="s">
        <v>35</v>
      </c>
      <c r="AS35" s="34" t="s">
        <v>35</v>
      </c>
      <c r="AT35" s="41" t="s">
        <v>35</v>
      </c>
      <c r="AU35" s="26" t="s">
        <v>35</v>
      </c>
      <c r="AV35" s="26" t="s">
        <v>35</v>
      </c>
      <c r="AW35" s="26" t="s">
        <v>35</v>
      </c>
      <c r="AX35" s="34" t="s">
        <v>35</v>
      </c>
      <c r="AY35" s="41" t="s">
        <v>35</v>
      </c>
      <c r="AZ35" s="26" t="s">
        <v>35</v>
      </c>
      <c r="BA35" s="26" t="s">
        <v>35</v>
      </c>
      <c r="BB35" s="26" t="s">
        <v>35</v>
      </c>
      <c r="BC35" s="34" t="s">
        <v>35</v>
      </c>
      <c r="BD35" s="41" t="s">
        <v>35</v>
      </c>
      <c r="BE35" s="26" t="s">
        <v>35</v>
      </c>
      <c r="BF35" s="26" t="s">
        <v>35</v>
      </c>
      <c r="BG35" s="26" t="s">
        <v>35</v>
      </c>
      <c r="BH35" s="34" t="s">
        <v>35</v>
      </c>
      <c r="BI35" s="41" t="s">
        <v>35</v>
      </c>
      <c r="BJ35" s="26" t="s">
        <v>35</v>
      </c>
      <c r="BK35" s="26" t="s">
        <v>35</v>
      </c>
      <c r="BL35" s="26" t="s">
        <v>35</v>
      </c>
      <c r="BM35" s="34" t="s">
        <v>35</v>
      </c>
      <c r="BN35" s="41">
        <f t="shared" si="24"/>
        <v>159</v>
      </c>
      <c r="BO35" s="41">
        <f t="shared" si="25"/>
        <v>160</v>
      </c>
      <c r="BP35" s="41">
        <f t="shared" si="26"/>
        <v>-1</v>
      </c>
      <c r="BQ35" s="42">
        <f t="shared" si="27"/>
        <v>-9.3283582089552231E-2</v>
      </c>
      <c r="BR35" s="25"/>
    </row>
    <row r="36" spans="1:70" s="7" customFormat="1" ht="18" customHeight="1">
      <c r="A36" s="25"/>
      <c r="B36" s="35" t="s">
        <v>47</v>
      </c>
      <c r="C36" s="35">
        <v>430155</v>
      </c>
      <c r="D36" s="27" t="s">
        <v>76</v>
      </c>
      <c r="E36" s="26">
        <v>288</v>
      </c>
      <c r="F36" s="41">
        <f t="shared" si="14"/>
        <v>289</v>
      </c>
      <c r="G36" s="26">
        <v>7</v>
      </c>
      <c r="H36" s="26">
        <v>6</v>
      </c>
      <c r="I36" s="26">
        <v>1</v>
      </c>
      <c r="J36" s="42">
        <f t="shared" si="15"/>
        <v>0.34722222222222221</v>
      </c>
      <c r="K36" s="41">
        <f t="shared" si="16"/>
        <v>285</v>
      </c>
      <c r="L36" s="26">
        <v>6</v>
      </c>
      <c r="M36" s="26">
        <v>10</v>
      </c>
      <c r="N36" s="26">
        <v>-4</v>
      </c>
      <c r="O36" s="42">
        <f t="shared" si="17"/>
        <v>-1.3840830449826991</v>
      </c>
      <c r="P36" s="41">
        <f t="shared" si="18"/>
        <v>285</v>
      </c>
      <c r="Q36" s="26">
        <v>6</v>
      </c>
      <c r="R36" s="26">
        <v>6</v>
      </c>
      <c r="S36" s="26">
        <v>0</v>
      </c>
      <c r="T36" s="42">
        <f t="shared" si="19"/>
        <v>0</v>
      </c>
      <c r="U36" s="41">
        <f t="shared" si="20"/>
        <v>284</v>
      </c>
      <c r="V36" s="26">
        <v>2</v>
      </c>
      <c r="W36" s="26">
        <v>3</v>
      </c>
      <c r="X36" s="26">
        <v>-1</v>
      </c>
      <c r="Y36" s="42">
        <f t="shared" si="21"/>
        <v>-0.35087719298245612</v>
      </c>
      <c r="Z36" s="41">
        <f t="shared" si="22"/>
        <v>281</v>
      </c>
      <c r="AA36" s="26">
        <v>4</v>
      </c>
      <c r="AB36" s="26">
        <v>7</v>
      </c>
      <c r="AC36" s="26">
        <v>-3</v>
      </c>
      <c r="AD36" s="42">
        <f t="shared" si="23"/>
        <v>-1.056338028169014</v>
      </c>
      <c r="AE36" s="41" t="s">
        <v>35</v>
      </c>
      <c r="AF36" s="26" t="s">
        <v>35</v>
      </c>
      <c r="AG36" s="26" t="s">
        <v>35</v>
      </c>
      <c r="AH36" s="26" t="s">
        <v>35</v>
      </c>
      <c r="AI36" s="34" t="s">
        <v>35</v>
      </c>
      <c r="AJ36" s="41" t="s">
        <v>35</v>
      </c>
      <c r="AK36" s="26" t="s">
        <v>35</v>
      </c>
      <c r="AL36" s="26" t="s">
        <v>35</v>
      </c>
      <c r="AM36" s="26" t="s">
        <v>35</v>
      </c>
      <c r="AN36" s="34" t="s">
        <v>35</v>
      </c>
      <c r="AO36" s="41" t="s">
        <v>35</v>
      </c>
      <c r="AP36" s="26" t="s">
        <v>35</v>
      </c>
      <c r="AQ36" s="26" t="s">
        <v>35</v>
      </c>
      <c r="AR36" s="26" t="s">
        <v>35</v>
      </c>
      <c r="AS36" s="34" t="s">
        <v>35</v>
      </c>
      <c r="AT36" s="41" t="s">
        <v>35</v>
      </c>
      <c r="AU36" s="26" t="s">
        <v>35</v>
      </c>
      <c r="AV36" s="26" t="s">
        <v>35</v>
      </c>
      <c r="AW36" s="26" t="s">
        <v>35</v>
      </c>
      <c r="AX36" s="34" t="s">
        <v>35</v>
      </c>
      <c r="AY36" s="41" t="s">
        <v>35</v>
      </c>
      <c r="AZ36" s="26" t="s">
        <v>35</v>
      </c>
      <c r="BA36" s="26" t="s">
        <v>35</v>
      </c>
      <c r="BB36" s="26" t="s">
        <v>35</v>
      </c>
      <c r="BC36" s="34" t="s">
        <v>35</v>
      </c>
      <c r="BD36" s="41" t="s">
        <v>35</v>
      </c>
      <c r="BE36" s="26" t="s">
        <v>35</v>
      </c>
      <c r="BF36" s="26" t="s">
        <v>35</v>
      </c>
      <c r="BG36" s="26" t="s">
        <v>35</v>
      </c>
      <c r="BH36" s="34" t="s">
        <v>35</v>
      </c>
      <c r="BI36" s="41" t="s">
        <v>35</v>
      </c>
      <c r="BJ36" s="26" t="s">
        <v>35</v>
      </c>
      <c r="BK36" s="26" t="s">
        <v>35</v>
      </c>
      <c r="BL36" s="26" t="s">
        <v>35</v>
      </c>
      <c r="BM36" s="34" t="s">
        <v>35</v>
      </c>
      <c r="BN36" s="41">
        <f t="shared" si="24"/>
        <v>25</v>
      </c>
      <c r="BO36" s="41">
        <f t="shared" si="25"/>
        <v>32</v>
      </c>
      <c r="BP36" s="41">
        <f t="shared" si="26"/>
        <v>-7</v>
      </c>
      <c r="BQ36" s="42">
        <f t="shared" si="27"/>
        <v>-2.4305555555555558</v>
      </c>
      <c r="BR36" s="25"/>
    </row>
    <row r="37" spans="1:70" s="7" customFormat="1" ht="18" customHeight="1">
      <c r="A37" s="25"/>
      <c r="B37" s="35" t="s">
        <v>47</v>
      </c>
      <c r="C37" s="35">
        <v>430160</v>
      </c>
      <c r="D37" s="27" t="s">
        <v>77</v>
      </c>
      <c r="E37" s="26">
        <v>17420</v>
      </c>
      <c r="F37" s="41">
        <f t="shared" si="14"/>
        <v>17337</v>
      </c>
      <c r="G37" s="26">
        <v>321</v>
      </c>
      <c r="H37" s="26">
        <v>404</v>
      </c>
      <c r="I37" s="26">
        <v>-83</v>
      </c>
      <c r="J37" s="42">
        <f t="shared" si="15"/>
        <v>-0.47646383467278991</v>
      </c>
      <c r="K37" s="41">
        <f t="shared" si="16"/>
        <v>17198</v>
      </c>
      <c r="L37" s="26">
        <v>374</v>
      </c>
      <c r="M37" s="26">
        <v>513</v>
      </c>
      <c r="N37" s="26">
        <v>-139</v>
      </c>
      <c r="O37" s="42">
        <f t="shared" si="17"/>
        <v>-0.8017534752263944</v>
      </c>
      <c r="P37" s="41">
        <f t="shared" si="18"/>
        <v>17229</v>
      </c>
      <c r="Q37" s="26">
        <v>475</v>
      </c>
      <c r="R37" s="26">
        <v>444</v>
      </c>
      <c r="S37" s="26">
        <v>31</v>
      </c>
      <c r="T37" s="42">
        <f t="shared" si="19"/>
        <v>0.1802535178509129</v>
      </c>
      <c r="U37" s="41">
        <f t="shared" si="20"/>
        <v>17001</v>
      </c>
      <c r="V37" s="26">
        <v>192</v>
      </c>
      <c r="W37" s="26">
        <v>420</v>
      </c>
      <c r="X37" s="26">
        <v>-228</v>
      </c>
      <c r="Y37" s="42">
        <f t="shared" si="21"/>
        <v>-1.3233501654187707</v>
      </c>
      <c r="Z37" s="41">
        <f t="shared" si="22"/>
        <v>16781</v>
      </c>
      <c r="AA37" s="26">
        <v>208</v>
      </c>
      <c r="AB37" s="26">
        <v>428</v>
      </c>
      <c r="AC37" s="26">
        <v>-220</v>
      </c>
      <c r="AD37" s="42">
        <f t="shared" si="23"/>
        <v>-1.294041526969002</v>
      </c>
      <c r="AE37" s="41" t="s">
        <v>35</v>
      </c>
      <c r="AF37" s="26" t="s">
        <v>35</v>
      </c>
      <c r="AG37" s="26" t="s">
        <v>35</v>
      </c>
      <c r="AH37" s="26" t="s">
        <v>35</v>
      </c>
      <c r="AI37" s="34" t="s">
        <v>35</v>
      </c>
      <c r="AJ37" s="41" t="s">
        <v>35</v>
      </c>
      <c r="AK37" s="26" t="s">
        <v>35</v>
      </c>
      <c r="AL37" s="26" t="s">
        <v>35</v>
      </c>
      <c r="AM37" s="26" t="s">
        <v>35</v>
      </c>
      <c r="AN37" s="34" t="s">
        <v>35</v>
      </c>
      <c r="AO37" s="41" t="s">
        <v>35</v>
      </c>
      <c r="AP37" s="26" t="s">
        <v>35</v>
      </c>
      <c r="AQ37" s="26" t="s">
        <v>35</v>
      </c>
      <c r="AR37" s="26" t="s">
        <v>35</v>
      </c>
      <c r="AS37" s="34" t="s">
        <v>35</v>
      </c>
      <c r="AT37" s="41" t="s">
        <v>35</v>
      </c>
      <c r="AU37" s="26" t="s">
        <v>35</v>
      </c>
      <c r="AV37" s="26" t="s">
        <v>35</v>
      </c>
      <c r="AW37" s="26" t="s">
        <v>35</v>
      </c>
      <c r="AX37" s="34" t="s">
        <v>35</v>
      </c>
      <c r="AY37" s="41" t="s">
        <v>35</v>
      </c>
      <c r="AZ37" s="26" t="s">
        <v>35</v>
      </c>
      <c r="BA37" s="26" t="s">
        <v>35</v>
      </c>
      <c r="BB37" s="26" t="s">
        <v>35</v>
      </c>
      <c r="BC37" s="34" t="s">
        <v>35</v>
      </c>
      <c r="BD37" s="41" t="s">
        <v>35</v>
      </c>
      <c r="BE37" s="26" t="s">
        <v>35</v>
      </c>
      <c r="BF37" s="26" t="s">
        <v>35</v>
      </c>
      <c r="BG37" s="26" t="s">
        <v>35</v>
      </c>
      <c r="BH37" s="34" t="s">
        <v>35</v>
      </c>
      <c r="BI37" s="41" t="s">
        <v>35</v>
      </c>
      <c r="BJ37" s="26" t="s">
        <v>35</v>
      </c>
      <c r="BK37" s="26" t="s">
        <v>35</v>
      </c>
      <c r="BL37" s="26" t="s">
        <v>35</v>
      </c>
      <c r="BM37" s="34" t="s">
        <v>35</v>
      </c>
      <c r="BN37" s="41">
        <f t="shared" si="24"/>
        <v>1570</v>
      </c>
      <c r="BO37" s="41">
        <f t="shared" si="25"/>
        <v>2209</v>
      </c>
      <c r="BP37" s="41">
        <f t="shared" si="26"/>
        <v>-639</v>
      </c>
      <c r="BQ37" s="42">
        <f t="shared" si="27"/>
        <v>-3.6681974741676235</v>
      </c>
      <c r="BR37" s="25"/>
    </row>
    <row r="38" spans="1:70" s="7" customFormat="1" ht="18" customHeight="1">
      <c r="A38" s="25"/>
      <c r="B38" s="35" t="s">
        <v>47</v>
      </c>
      <c r="C38" s="35">
        <v>430163</v>
      </c>
      <c r="D38" s="27" t="s">
        <v>78</v>
      </c>
      <c r="E38" s="26">
        <v>938</v>
      </c>
      <c r="F38" s="41">
        <f t="shared" si="14"/>
        <v>949</v>
      </c>
      <c r="G38" s="26">
        <v>54</v>
      </c>
      <c r="H38" s="26">
        <v>43</v>
      </c>
      <c r="I38" s="26">
        <v>11</v>
      </c>
      <c r="J38" s="42">
        <f t="shared" si="15"/>
        <v>1.1727078891257996</v>
      </c>
      <c r="K38" s="41">
        <f t="shared" si="16"/>
        <v>940</v>
      </c>
      <c r="L38" s="26">
        <v>37</v>
      </c>
      <c r="M38" s="26">
        <v>46</v>
      </c>
      <c r="N38" s="26">
        <v>-9</v>
      </c>
      <c r="O38" s="42">
        <f t="shared" si="17"/>
        <v>-0.9483667017913594</v>
      </c>
      <c r="P38" s="41">
        <f t="shared" si="18"/>
        <v>881</v>
      </c>
      <c r="Q38" s="26">
        <v>21</v>
      </c>
      <c r="R38" s="26">
        <v>80</v>
      </c>
      <c r="S38" s="26">
        <v>-59</v>
      </c>
      <c r="T38" s="42">
        <f t="shared" si="19"/>
        <v>-6.2765957446808507</v>
      </c>
      <c r="U38" s="41">
        <f t="shared" si="20"/>
        <v>869</v>
      </c>
      <c r="V38" s="26">
        <v>21</v>
      </c>
      <c r="W38" s="26">
        <v>33</v>
      </c>
      <c r="X38" s="26">
        <v>-12</v>
      </c>
      <c r="Y38" s="42">
        <f t="shared" si="21"/>
        <v>-1.362088535754824</v>
      </c>
      <c r="Z38" s="41">
        <f t="shared" si="22"/>
        <v>872</v>
      </c>
      <c r="AA38" s="26">
        <v>21</v>
      </c>
      <c r="AB38" s="26">
        <v>18</v>
      </c>
      <c r="AC38" s="26">
        <v>3</v>
      </c>
      <c r="AD38" s="42">
        <f t="shared" si="23"/>
        <v>0.34522439585730724</v>
      </c>
      <c r="AE38" s="41" t="s">
        <v>35</v>
      </c>
      <c r="AF38" s="26" t="s">
        <v>35</v>
      </c>
      <c r="AG38" s="26" t="s">
        <v>35</v>
      </c>
      <c r="AH38" s="26" t="s">
        <v>35</v>
      </c>
      <c r="AI38" s="34" t="s">
        <v>35</v>
      </c>
      <c r="AJ38" s="41" t="s">
        <v>35</v>
      </c>
      <c r="AK38" s="26" t="s">
        <v>35</v>
      </c>
      <c r="AL38" s="26" t="s">
        <v>35</v>
      </c>
      <c r="AM38" s="26" t="s">
        <v>35</v>
      </c>
      <c r="AN38" s="34" t="s">
        <v>35</v>
      </c>
      <c r="AO38" s="41" t="s">
        <v>35</v>
      </c>
      <c r="AP38" s="26" t="s">
        <v>35</v>
      </c>
      <c r="AQ38" s="26" t="s">
        <v>35</v>
      </c>
      <c r="AR38" s="26" t="s">
        <v>35</v>
      </c>
      <c r="AS38" s="34" t="s">
        <v>35</v>
      </c>
      <c r="AT38" s="41" t="s">
        <v>35</v>
      </c>
      <c r="AU38" s="26" t="s">
        <v>35</v>
      </c>
      <c r="AV38" s="26" t="s">
        <v>35</v>
      </c>
      <c r="AW38" s="26" t="s">
        <v>35</v>
      </c>
      <c r="AX38" s="34" t="s">
        <v>35</v>
      </c>
      <c r="AY38" s="41" t="s">
        <v>35</v>
      </c>
      <c r="AZ38" s="26" t="s">
        <v>35</v>
      </c>
      <c r="BA38" s="26" t="s">
        <v>35</v>
      </c>
      <c r="BB38" s="26" t="s">
        <v>35</v>
      </c>
      <c r="BC38" s="34" t="s">
        <v>35</v>
      </c>
      <c r="BD38" s="41" t="s">
        <v>35</v>
      </c>
      <c r="BE38" s="26" t="s">
        <v>35</v>
      </c>
      <c r="BF38" s="26" t="s">
        <v>35</v>
      </c>
      <c r="BG38" s="26" t="s">
        <v>35</v>
      </c>
      <c r="BH38" s="34" t="s">
        <v>35</v>
      </c>
      <c r="BI38" s="41" t="s">
        <v>35</v>
      </c>
      <c r="BJ38" s="26" t="s">
        <v>35</v>
      </c>
      <c r="BK38" s="26" t="s">
        <v>35</v>
      </c>
      <c r="BL38" s="26" t="s">
        <v>35</v>
      </c>
      <c r="BM38" s="34" t="s">
        <v>35</v>
      </c>
      <c r="BN38" s="41">
        <f t="shared" si="24"/>
        <v>154</v>
      </c>
      <c r="BO38" s="41">
        <f t="shared" si="25"/>
        <v>220</v>
      </c>
      <c r="BP38" s="41">
        <f t="shared" si="26"/>
        <v>-66</v>
      </c>
      <c r="BQ38" s="42">
        <f t="shared" si="27"/>
        <v>-7.0362473347547976</v>
      </c>
      <c r="BR38" s="25"/>
    </row>
    <row r="39" spans="1:70" s="7" customFormat="1" ht="18" customHeight="1">
      <c r="A39" s="25"/>
      <c r="B39" s="35" t="s">
        <v>47</v>
      </c>
      <c r="C39" s="35">
        <v>430165</v>
      </c>
      <c r="D39" s="27" t="s">
        <v>79</v>
      </c>
      <c r="E39" s="26">
        <v>1482</v>
      </c>
      <c r="F39" s="41">
        <f t="shared" si="14"/>
        <v>1467</v>
      </c>
      <c r="G39" s="26">
        <v>50</v>
      </c>
      <c r="H39" s="26">
        <v>65</v>
      </c>
      <c r="I39" s="26">
        <v>-15</v>
      </c>
      <c r="J39" s="42">
        <f t="shared" si="15"/>
        <v>-1.0121457489878543</v>
      </c>
      <c r="K39" s="41">
        <f t="shared" si="16"/>
        <v>1486</v>
      </c>
      <c r="L39" s="26">
        <v>76</v>
      </c>
      <c r="M39" s="26">
        <v>57</v>
      </c>
      <c r="N39" s="26">
        <v>19</v>
      </c>
      <c r="O39" s="42">
        <f t="shared" si="17"/>
        <v>1.2951601908657124</v>
      </c>
      <c r="P39" s="41">
        <f t="shared" si="18"/>
        <v>1523</v>
      </c>
      <c r="Q39" s="26">
        <v>73</v>
      </c>
      <c r="R39" s="26">
        <v>36</v>
      </c>
      <c r="S39" s="26">
        <v>37</v>
      </c>
      <c r="T39" s="42">
        <f t="shared" si="19"/>
        <v>2.489905787348587</v>
      </c>
      <c r="U39" s="41">
        <f t="shared" si="20"/>
        <v>1460</v>
      </c>
      <c r="V39" s="26">
        <v>19</v>
      </c>
      <c r="W39" s="26">
        <v>82</v>
      </c>
      <c r="X39" s="26">
        <v>-63</v>
      </c>
      <c r="Y39" s="42">
        <f t="shared" si="21"/>
        <v>-4.1365725541694021</v>
      </c>
      <c r="Z39" s="41">
        <f t="shared" si="22"/>
        <v>1440</v>
      </c>
      <c r="AA39" s="26">
        <v>20</v>
      </c>
      <c r="AB39" s="26">
        <v>40</v>
      </c>
      <c r="AC39" s="26">
        <v>-20</v>
      </c>
      <c r="AD39" s="42">
        <f t="shared" si="23"/>
        <v>-1.3698630136986301</v>
      </c>
      <c r="AE39" s="41" t="s">
        <v>35</v>
      </c>
      <c r="AF39" s="26" t="s">
        <v>35</v>
      </c>
      <c r="AG39" s="26" t="s">
        <v>35</v>
      </c>
      <c r="AH39" s="26" t="s">
        <v>35</v>
      </c>
      <c r="AI39" s="34" t="s">
        <v>35</v>
      </c>
      <c r="AJ39" s="41" t="s">
        <v>35</v>
      </c>
      <c r="AK39" s="26" t="s">
        <v>35</v>
      </c>
      <c r="AL39" s="26" t="s">
        <v>35</v>
      </c>
      <c r="AM39" s="26" t="s">
        <v>35</v>
      </c>
      <c r="AN39" s="34" t="s">
        <v>35</v>
      </c>
      <c r="AO39" s="41" t="s">
        <v>35</v>
      </c>
      <c r="AP39" s="26" t="s">
        <v>35</v>
      </c>
      <c r="AQ39" s="26" t="s">
        <v>35</v>
      </c>
      <c r="AR39" s="26" t="s">
        <v>35</v>
      </c>
      <c r="AS39" s="34" t="s">
        <v>35</v>
      </c>
      <c r="AT39" s="41" t="s">
        <v>35</v>
      </c>
      <c r="AU39" s="26" t="s">
        <v>35</v>
      </c>
      <c r="AV39" s="26" t="s">
        <v>35</v>
      </c>
      <c r="AW39" s="26" t="s">
        <v>35</v>
      </c>
      <c r="AX39" s="34" t="s">
        <v>35</v>
      </c>
      <c r="AY39" s="41" t="s">
        <v>35</v>
      </c>
      <c r="AZ39" s="26" t="s">
        <v>35</v>
      </c>
      <c r="BA39" s="26" t="s">
        <v>35</v>
      </c>
      <c r="BB39" s="26" t="s">
        <v>35</v>
      </c>
      <c r="BC39" s="34" t="s">
        <v>35</v>
      </c>
      <c r="BD39" s="41" t="s">
        <v>35</v>
      </c>
      <c r="BE39" s="26" t="s">
        <v>35</v>
      </c>
      <c r="BF39" s="26" t="s">
        <v>35</v>
      </c>
      <c r="BG39" s="26" t="s">
        <v>35</v>
      </c>
      <c r="BH39" s="34" t="s">
        <v>35</v>
      </c>
      <c r="BI39" s="41" t="s">
        <v>35</v>
      </c>
      <c r="BJ39" s="26" t="s">
        <v>35</v>
      </c>
      <c r="BK39" s="26" t="s">
        <v>35</v>
      </c>
      <c r="BL39" s="26" t="s">
        <v>35</v>
      </c>
      <c r="BM39" s="34" t="s">
        <v>35</v>
      </c>
      <c r="BN39" s="41">
        <f t="shared" si="24"/>
        <v>238</v>
      </c>
      <c r="BO39" s="41">
        <f t="shared" si="25"/>
        <v>280</v>
      </c>
      <c r="BP39" s="41">
        <f t="shared" si="26"/>
        <v>-42</v>
      </c>
      <c r="BQ39" s="42">
        <f t="shared" si="27"/>
        <v>-2.834008097165992</v>
      </c>
      <c r="BR39" s="25"/>
    </row>
    <row r="40" spans="1:70" s="7" customFormat="1" ht="18" customHeight="1">
      <c r="A40" s="25"/>
      <c r="B40" s="35" t="s">
        <v>47</v>
      </c>
      <c r="C40" s="35">
        <v>430170</v>
      </c>
      <c r="D40" s="27" t="s">
        <v>80</v>
      </c>
      <c r="E40" s="26">
        <v>1124</v>
      </c>
      <c r="F40" s="41">
        <f t="shared" si="14"/>
        <v>1127</v>
      </c>
      <c r="G40" s="26">
        <v>32</v>
      </c>
      <c r="H40" s="26">
        <v>29</v>
      </c>
      <c r="I40" s="26">
        <v>3</v>
      </c>
      <c r="J40" s="42">
        <f t="shared" si="15"/>
        <v>0.26690391459074736</v>
      </c>
      <c r="K40" s="41">
        <f t="shared" si="16"/>
        <v>1120</v>
      </c>
      <c r="L40" s="26">
        <v>34</v>
      </c>
      <c r="M40" s="26">
        <v>41</v>
      </c>
      <c r="N40" s="26">
        <v>-7</v>
      </c>
      <c r="O40" s="42">
        <f t="shared" si="17"/>
        <v>-0.6211180124223602</v>
      </c>
      <c r="P40" s="41">
        <f t="shared" si="18"/>
        <v>1129</v>
      </c>
      <c r="Q40" s="26">
        <v>35</v>
      </c>
      <c r="R40" s="26">
        <v>26</v>
      </c>
      <c r="S40" s="26">
        <v>9</v>
      </c>
      <c r="T40" s="42">
        <f t="shared" si="19"/>
        <v>0.80357142857142849</v>
      </c>
      <c r="U40" s="41">
        <f t="shared" si="20"/>
        <v>1114</v>
      </c>
      <c r="V40" s="26">
        <v>30</v>
      </c>
      <c r="W40" s="26">
        <v>45</v>
      </c>
      <c r="X40" s="26">
        <v>-15</v>
      </c>
      <c r="Y40" s="42">
        <f t="shared" si="21"/>
        <v>-1.328609388839681</v>
      </c>
      <c r="Z40" s="41">
        <f t="shared" si="22"/>
        <v>1107</v>
      </c>
      <c r="AA40" s="26">
        <v>25</v>
      </c>
      <c r="AB40" s="26">
        <v>32</v>
      </c>
      <c r="AC40" s="26">
        <v>-7</v>
      </c>
      <c r="AD40" s="42">
        <f t="shared" si="23"/>
        <v>-0.62836624775583483</v>
      </c>
      <c r="AE40" s="41" t="s">
        <v>35</v>
      </c>
      <c r="AF40" s="26" t="s">
        <v>35</v>
      </c>
      <c r="AG40" s="26" t="s">
        <v>35</v>
      </c>
      <c r="AH40" s="26" t="s">
        <v>35</v>
      </c>
      <c r="AI40" s="34" t="s">
        <v>35</v>
      </c>
      <c r="AJ40" s="41" t="s">
        <v>35</v>
      </c>
      <c r="AK40" s="26" t="s">
        <v>35</v>
      </c>
      <c r="AL40" s="26" t="s">
        <v>35</v>
      </c>
      <c r="AM40" s="26" t="s">
        <v>35</v>
      </c>
      <c r="AN40" s="34" t="s">
        <v>35</v>
      </c>
      <c r="AO40" s="41" t="s">
        <v>35</v>
      </c>
      <c r="AP40" s="26" t="s">
        <v>35</v>
      </c>
      <c r="AQ40" s="26" t="s">
        <v>35</v>
      </c>
      <c r="AR40" s="26" t="s">
        <v>35</v>
      </c>
      <c r="AS40" s="34" t="s">
        <v>35</v>
      </c>
      <c r="AT40" s="41" t="s">
        <v>35</v>
      </c>
      <c r="AU40" s="26" t="s">
        <v>35</v>
      </c>
      <c r="AV40" s="26" t="s">
        <v>35</v>
      </c>
      <c r="AW40" s="26" t="s">
        <v>35</v>
      </c>
      <c r="AX40" s="34" t="s">
        <v>35</v>
      </c>
      <c r="AY40" s="41" t="s">
        <v>35</v>
      </c>
      <c r="AZ40" s="26" t="s">
        <v>35</v>
      </c>
      <c r="BA40" s="26" t="s">
        <v>35</v>
      </c>
      <c r="BB40" s="26" t="s">
        <v>35</v>
      </c>
      <c r="BC40" s="34" t="s">
        <v>35</v>
      </c>
      <c r="BD40" s="41" t="s">
        <v>35</v>
      </c>
      <c r="BE40" s="26" t="s">
        <v>35</v>
      </c>
      <c r="BF40" s="26" t="s">
        <v>35</v>
      </c>
      <c r="BG40" s="26" t="s">
        <v>35</v>
      </c>
      <c r="BH40" s="34" t="s">
        <v>35</v>
      </c>
      <c r="BI40" s="41" t="s">
        <v>35</v>
      </c>
      <c r="BJ40" s="26" t="s">
        <v>35</v>
      </c>
      <c r="BK40" s="26" t="s">
        <v>35</v>
      </c>
      <c r="BL40" s="26" t="s">
        <v>35</v>
      </c>
      <c r="BM40" s="34" t="s">
        <v>35</v>
      </c>
      <c r="BN40" s="41">
        <f t="shared" si="24"/>
        <v>156</v>
      </c>
      <c r="BO40" s="41">
        <f t="shared" si="25"/>
        <v>173</v>
      </c>
      <c r="BP40" s="41">
        <f t="shared" si="26"/>
        <v>-17</v>
      </c>
      <c r="BQ40" s="42">
        <f t="shared" si="27"/>
        <v>-1.5124555160142348</v>
      </c>
      <c r="BR40" s="25"/>
    </row>
    <row r="41" spans="1:70" s="7" customFormat="1" ht="18" customHeight="1">
      <c r="A41" s="25"/>
      <c r="B41" s="35" t="s">
        <v>47</v>
      </c>
      <c r="C41" s="35">
        <v>430175</v>
      </c>
      <c r="D41" s="27" t="s">
        <v>81</v>
      </c>
      <c r="E41" s="26">
        <v>158</v>
      </c>
      <c r="F41" s="41">
        <f t="shared" si="14"/>
        <v>156</v>
      </c>
      <c r="G41" s="26">
        <v>4</v>
      </c>
      <c r="H41" s="26">
        <v>6</v>
      </c>
      <c r="I41" s="26">
        <v>-2</v>
      </c>
      <c r="J41" s="42">
        <f t="shared" si="15"/>
        <v>-1.2658227848101267</v>
      </c>
      <c r="K41" s="41">
        <f t="shared" si="16"/>
        <v>168</v>
      </c>
      <c r="L41" s="26">
        <v>16</v>
      </c>
      <c r="M41" s="26">
        <v>4</v>
      </c>
      <c r="N41" s="26">
        <v>12</v>
      </c>
      <c r="O41" s="42">
        <f t="shared" si="17"/>
        <v>7.6923076923076925</v>
      </c>
      <c r="P41" s="41">
        <f t="shared" si="18"/>
        <v>172</v>
      </c>
      <c r="Q41" s="26">
        <v>8</v>
      </c>
      <c r="R41" s="26">
        <v>4</v>
      </c>
      <c r="S41" s="26">
        <v>4</v>
      </c>
      <c r="T41" s="42">
        <f t="shared" si="19"/>
        <v>2.3809523809523809</v>
      </c>
      <c r="U41" s="41">
        <f t="shared" si="20"/>
        <v>168</v>
      </c>
      <c r="V41" s="26">
        <v>2</v>
      </c>
      <c r="W41" s="26">
        <v>6</v>
      </c>
      <c r="X41" s="26">
        <v>-4</v>
      </c>
      <c r="Y41" s="42">
        <f t="shared" si="21"/>
        <v>-2.3255813953488373</v>
      </c>
      <c r="Z41" s="41">
        <f t="shared" si="22"/>
        <v>166</v>
      </c>
      <c r="AA41" s="26">
        <v>1</v>
      </c>
      <c r="AB41" s="26">
        <v>3</v>
      </c>
      <c r="AC41" s="26">
        <v>-2</v>
      </c>
      <c r="AD41" s="42">
        <f t="shared" si="23"/>
        <v>-1.1904761904761905</v>
      </c>
      <c r="AE41" s="41" t="s">
        <v>35</v>
      </c>
      <c r="AF41" s="26" t="s">
        <v>35</v>
      </c>
      <c r="AG41" s="26" t="s">
        <v>35</v>
      </c>
      <c r="AH41" s="26" t="s">
        <v>35</v>
      </c>
      <c r="AI41" s="34" t="s">
        <v>35</v>
      </c>
      <c r="AJ41" s="41" t="s">
        <v>35</v>
      </c>
      <c r="AK41" s="26" t="s">
        <v>35</v>
      </c>
      <c r="AL41" s="26" t="s">
        <v>35</v>
      </c>
      <c r="AM41" s="26" t="s">
        <v>35</v>
      </c>
      <c r="AN41" s="34" t="s">
        <v>35</v>
      </c>
      <c r="AO41" s="41" t="s">
        <v>35</v>
      </c>
      <c r="AP41" s="26" t="s">
        <v>35</v>
      </c>
      <c r="AQ41" s="26" t="s">
        <v>35</v>
      </c>
      <c r="AR41" s="26" t="s">
        <v>35</v>
      </c>
      <c r="AS41" s="34" t="s">
        <v>35</v>
      </c>
      <c r="AT41" s="41" t="s">
        <v>35</v>
      </c>
      <c r="AU41" s="26" t="s">
        <v>35</v>
      </c>
      <c r="AV41" s="26" t="s">
        <v>35</v>
      </c>
      <c r="AW41" s="26" t="s">
        <v>35</v>
      </c>
      <c r="AX41" s="34" t="s">
        <v>35</v>
      </c>
      <c r="AY41" s="41" t="s">
        <v>35</v>
      </c>
      <c r="AZ41" s="26" t="s">
        <v>35</v>
      </c>
      <c r="BA41" s="26" t="s">
        <v>35</v>
      </c>
      <c r="BB41" s="26" t="s">
        <v>35</v>
      </c>
      <c r="BC41" s="34" t="s">
        <v>35</v>
      </c>
      <c r="BD41" s="41" t="s">
        <v>35</v>
      </c>
      <c r="BE41" s="26" t="s">
        <v>35</v>
      </c>
      <c r="BF41" s="26" t="s">
        <v>35</v>
      </c>
      <c r="BG41" s="26" t="s">
        <v>35</v>
      </c>
      <c r="BH41" s="34" t="s">
        <v>35</v>
      </c>
      <c r="BI41" s="41" t="s">
        <v>35</v>
      </c>
      <c r="BJ41" s="26" t="s">
        <v>35</v>
      </c>
      <c r="BK41" s="26" t="s">
        <v>35</v>
      </c>
      <c r="BL41" s="26" t="s">
        <v>35</v>
      </c>
      <c r="BM41" s="34" t="s">
        <v>35</v>
      </c>
      <c r="BN41" s="41">
        <f t="shared" si="24"/>
        <v>31</v>
      </c>
      <c r="BO41" s="41">
        <f t="shared" si="25"/>
        <v>23</v>
      </c>
      <c r="BP41" s="41">
        <f t="shared" si="26"/>
        <v>8</v>
      </c>
      <c r="BQ41" s="42">
        <f t="shared" si="27"/>
        <v>5.0632911392405067</v>
      </c>
      <c r="BR41" s="25"/>
    </row>
    <row r="42" spans="1:70" s="7" customFormat="1" ht="18" customHeight="1">
      <c r="A42" s="25"/>
      <c r="B42" s="35" t="s">
        <v>47</v>
      </c>
      <c r="C42" s="35">
        <v>430180</v>
      </c>
      <c r="D42" s="27" t="s">
        <v>82</v>
      </c>
      <c r="E42" s="26">
        <v>404</v>
      </c>
      <c r="F42" s="41">
        <f t="shared" si="14"/>
        <v>408</v>
      </c>
      <c r="G42" s="26">
        <v>8</v>
      </c>
      <c r="H42" s="26">
        <v>4</v>
      </c>
      <c r="I42" s="26">
        <v>4</v>
      </c>
      <c r="J42" s="42">
        <f t="shared" si="15"/>
        <v>0.99009900990099009</v>
      </c>
      <c r="K42" s="41">
        <f t="shared" si="16"/>
        <v>407</v>
      </c>
      <c r="L42" s="26">
        <v>10</v>
      </c>
      <c r="M42" s="26">
        <v>11</v>
      </c>
      <c r="N42" s="26">
        <v>-1</v>
      </c>
      <c r="O42" s="42">
        <f t="shared" si="17"/>
        <v>-0.24509803921568626</v>
      </c>
      <c r="P42" s="41">
        <f t="shared" si="18"/>
        <v>416</v>
      </c>
      <c r="Q42" s="26">
        <v>21</v>
      </c>
      <c r="R42" s="26">
        <v>12</v>
      </c>
      <c r="S42" s="26">
        <v>9</v>
      </c>
      <c r="T42" s="42">
        <f t="shared" si="19"/>
        <v>2.2113022113022112</v>
      </c>
      <c r="U42" s="41">
        <f t="shared" si="20"/>
        <v>401</v>
      </c>
      <c r="V42" s="26">
        <v>8</v>
      </c>
      <c r="W42" s="26">
        <v>23</v>
      </c>
      <c r="X42" s="26">
        <v>-15</v>
      </c>
      <c r="Y42" s="42">
        <f t="shared" si="21"/>
        <v>-3.6057692307692304</v>
      </c>
      <c r="Z42" s="41">
        <f t="shared" si="22"/>
        <v>398</v>
      </c>
      <c r="AA42" s="26">
        <v>2</v>
      </c>
      <c r="AB42" s="26">
        <v>5</v>
      </c>
      <c r="AC42" s="26">
        <v>-3</v>
      </c>
      <c r="AD42" s="42">
        <f t="shared" si="23"/>
        <v>-0.74812967581047385</v>
      </c>
      <c r="AE42" s="41" t="s">
        <v>35</v>
      </c>
      <c r="AF42" s="26" t="s">
        <v>35</v>
      </c>
      <c r="AG42" s="26" t="s">
        <v>35</v>
      </c>
      <c r="AH42" s="26" t="s">
        <v>35</v>
      </c>
      <c r="AI42" s="34" t="s">
        <v>35</v>
      </c>
      <c r="AJ42" s="41" t="s">
        <v>35</v>
      </c>
      <c r="AK42" s="26" t="s">
        <v>35</v>
      </c>
      <c r="AL42" s="26" t="s">
        <v>35</v>
      </c>
      <c r="AM42" s="26" t="s">
        <v>35</v>
      </c>
      <c r="AN42" s="34" t="s">
        <v>35</v>
      </c>
      <c r="AO42" s="41" t="s">
        <v>35</v>
      </c>
      <c r="AP42" s="26" t="s">
        <v>35</v>
      </c>
      <c r="AQ42" s="26" t="s">
        <v>35</v>
      </c>
      <c r="AR42" s="26" t="s">
        <v>35</v>
      </c>
      <c r="AS42" s="34" t="s">
        <v>35</v>
      </c>
      <c r="AT42" s="41" t="s">
        <v>35</v>
      </c>
      <c r="AU42" s="26" t="s">
        <v>35</v>
      </c>
      <c r="AV42" s="26" t="s">
        <v>35</v>
      </c>
      <c r="AW42" s="26" t="s">
        <v>35</v>
      </c>
      <c r="AX42" s="34" t="s">
        <v>35</v>
      </c>
      <c r="AY42" s="41" t="s">
        <v>35</v>
      </c>
      <c r="AZ42" s="26" t="s">
        <v>35</v>
      </c>
      <c r="BA42" s="26" t="s">
        <v>35</v>
      </c>
      <c r="BB42" s="26" t="s">
        <v>35</v>
      </c>
      <c r="BC42" s="34" t="s">
        <v>35</v>
      </c>
      <c r="BD42" s="41" t="s">
        <v>35</v>
      </c>
      <c r="BE42" s="26" t="s">
        <v>35</v>
      </c>
      <c r="BF42" s="26" t="s">
        <v>35</v>
      </c>
      <c r="BG42" s="26" t="s">
        <v>35</v>
      </c>
      <c r="BH42" s="34" t="s">
        <v>35</v>
      </c>
      <c r="BI42" s="41" t="s">
        <v>35</v>
      </c>
      <c r="BJ42" s="26" t="s">
        <v>35</v>
      </c>
      <c r="BK42" s="26" t="s">
        <v>35</v>
      </c>
      <c r="BL42" s="26" t="s">
        <v>35</v>
      </c>
      <c r="BM42" s="34" t="s">
        <v>35</v>
      </c>
      <c r="BN42" s="41">
        <f t="shared" si="24"/>
        <v>49</v>
      </c>
      <c r="BO42" s="41">
        <f t="shared" si="25"/>
        <v>55</v>
      </c>
      <c r="BP42" s="41">
        <f t="shared" si="26"/>
        <v>-6</v>
      </c>
      <c r="BQ42" s="42">
        <f t="shared" si="27"/>
        <v>-1.4851485148514851</v>
      </c>
      <c r="BR42" s="25"/>
    </row>
    <row r="43" spans="1:70" s="7" customFormat="1" ht="18" customHeight="1">
      <c r="A43" s="25"/>
      <c r="B43" s="35" t="s">
        <v>47</v>
      </c>
      <c r="C43" s="35">
        <v>430185</v>
      </c>
      <c r="D43" s="27" t="s">
        <v>83</v>
      </c>
      <c r="E43" s="26">
        <v>69</v>
      </c>
      <c r="F43" s="41">
        <f t="shared" si="14"/>
        <v>66</v>
      </c>
      <c r="G43" s="26">
        <v>1</v>
      </c>
      <c r="H43" s="26">
        <v>4</v>
      </c>
      <c r="I43" s="26">
        <v>-3</v>
      </c>
      <c r="J43" s="42">
        <f t="shared" si="15"/>
        <v>-4.3478260869565215</v>
      </c>
      <c r="K43" s="41">
        <f t="shared" si="16"/>
        <v>68</v>
      </c>
      <c r="L43" s="26">
        <v>2</v>
      </c>
      <c r="M43" s="26">
        <v>0</v>
      </c>
      <c r="N43" s="26">
        <v>2</v>
      </c>
      <c r="O43" s="42">
        <f t="shared" si="17"/>
        <v>3.0303030303030303</v>
      </c>
      <c r="P43" s="41">
        <f t="shared" si="18"/>
        <v>69</v>
      </c>
      <c r="Q43" s="26">
        <v>2</v>
      </c>
      <c r="R43" s="26">
        <v>1</v>
      </c>
      <c r="S43" s="26">
        <v>1</v>
      </c>
      <c r="T43" s="42">
        <f t="shared" si="19"/>
        <v>1.4705882352941175</v>
      </c>
      <c r="U43" s="41">
        <f t="shared" si="20"/>
        <v>67</v>
      </c>
      <c r="V43" s="26">
        <v>1</v>
      </c>
      <c r="W43" s="26">
        <v>3</v>
      </c>
      <c r="X43" s="26">
        <v>-2</v>
      </c>
      <c r="Y43" s="42">
        <f t="shared" si="21"/>
        <v>-2.8985507246376812</v>
      </c>
      <c r="Z43" s="41">
        <f t="shared" si="22"/>
        <v>68</v>
      </c>
      <c r="AA43" s="26">
        <v>1</v>
      </c>
      <c r="AB43" s="26">
        <v>0</v>
      </c>
      <c r="AC43" s="26">
        <v>1</v>
      </c>
      <c r="AD43" s="42">
        <f t="shared" si="23"/>
        <v>1.4925373134328357</v>
      </c>
      <c r="AE43" s="41" t="s">
        <v>35</v>
      </c>
      <c r="AF43" s="26" t="s">
        <v>35</v>
      </c>
      <c r="AG43" s="26" t="s">
        <v>35</v>
      </c>
      <c r="AH43" s="26" t="s">
        <v>35</v>
      </c>
      <c r="AI43" s="34" t="s">
        <v>35</v>
      </c>
      <c r="AJ43" s="41" t="s">
        <v>35</v>
      </c>
      <c r="AK43" s="26" t="s">
        <v>35</v>
      </c>
      <c r="AL43" s="26" t="s">
        <v>35</v>
      </c>
      <c r="AM43" s="26" t="s">
        <v>35</v>
      </c>
      <c r="AN43" s="34" t="s">
        <v>35</v>
      </c>
      <c r="AO43" s="41" t="s">
        <v>35</v>
      </c>
      <c r="AP43" s="26" t="s">
        <v>35</v>
      </c>
      <c r="AQ43" s="26" t="s">
        <v>35</v>
      </c>
      <c r="AR43" s="26" t="s">
        <v>35</v>
      </c>
      <c r="AS43" s="34" t="s">
        <v>35</v>
      </c>
      <c r="AT43" s="41" t="s">
        <v>35</v>
      </c>
      <c r="AU43" s="26" t="s">
        <v>35</v>
      </c>
      <c r="AV43" s="26" t="s">
        <v>35</v>
      </c>
      <c r="AW43" s="26" t="s">
        <v>35</v>
      </c>
      <c r="AX43" s="34" t="s">
        <v>35</v>
      </c>
      <c r="AY43" s="41" t="s">
        <v>35</v>
      </c>
      <c r="AZ43" s="26" t="s">
        <v>35</v>
      </c>
      <c r="BA43" s="26" t="s">
        <v>35</v>
      </c>
      <c r="BB43" s="26" t="s">
        <v>35</v>
      </c>
      <c r="BC43" s="34" t="s">
        <v>35</v>
      </c>
      <c r="BD43" s="41" t="s">
        <v>35</v>
      </c>
      <c r="BE43" s="26" t="s">
        <v>35</v>
      </c>
      <c r="BF43" s="26" t="s">
        <v>35</v>
      </c>
      <c r="BG43" s="26" t="s">
        <v>35</v>
      </c>
      <c r="BH43" s="34" t="s">
        <v>35</v>
      </c>
      <c r="BI43" s="41" t="s">
        <v>35</v>
      </c>
      <c r="BJ43" s="26" t="s">
        <v>35</v>
      </c>
      <c r="BK43" s="26" t="s">
        <v>35</v>
      </c>
      <c r="BL43" s="26" t="s">
        <v>35</v>
      </c>
      <c r="BM43" s="34" t="s">
        <v>35</v>
      </c>
      <c r="BN43" s="41">
        <f t="shared" si="24"/>
        <v>7</v>
      </c>
      <c r="BO43" s="41">
        <f t="shared" si="25"/>
        <v>8</v>
      </c>
      <c r="BP43" s="41">
        <f t="shared" si="26"/>
        <v>-1</v>
      </c>
      <c r="BQ43" s="42">
        <f t="shared" si="27"/>
        <v>-1.4492753623188406</v>
      </c>
      <c r="BR43" s="25"/>
    </row>
    <row r="44" spans="1:70" s="7" customFormat="1" ht="18" customHeight="1">
      <c r="A44" s="25"/>
      <c r="B44" s="35" t="s">
        <v>47</v>
      </c>
      <c r="C44" s="35">
        <v>430187</v>
      </c>
      <c r="D44" s="27" t="s">
        <v>84</v>
      </c>
      <c r="E44" s="26">
        <v>509</v>
      </c>
      <c r="F44" s="41">
        <f t="shared" si="14"/>
        <v>524</v>
      </c>
      <c r="G44" s="26">
        <v>24</v>
      </c>
      <c r="H44" s="26">
        <v>9</v>
      </c>
      <c r="I44" s="26">
        <v>15</v>
      </c>
      <c r="J44" s="42">
        <f t="shared" si="15"/>
        <v>2.9469548133595285</v>
      </c>
      <c r="K44" s="41">
        <f t="shared" si="16"/>
        <v>514</v>
      </c>
      <c r="L44" s="26">
        <v>6</v>
      </c>
      <c r="M44" s="26">
        <v>16</v>
      </c>
      <c r="N44" s="26">
        <v>-10</v>
      </c>
      <c r="O44" s="42">
        <f t="shared" si="17"/>
        <v>-1.9083969465648856</v>
      </c>
      <c r="P44" s="41">
        <f t="shared" si="18"/>
        <v>510</v>
      </c>
      <c r="Q44" s="26">
        <v>13</v>
      </c>
      <c r="R44" s="26">
        <v>17</v>
      </c>
      <c r="S44" s="26">
        <v>-4</v>
      </c>
      <c r="T44" s="42">
        <f t="shared" si="19"/>
        <v>-0.77821011673151752</v>
      </c>
      <c r="U44" s="41">
        <f t="shared" si="20"/>
        <v>490</v>
      </c>
      <c r="V44" s="26">
        <v>3</v>
      </c>
      <c r="W44" s="26">
        <v>23</v>
      </c>
      <c r="X44" s="26">
        <v>-20</v>
      </c>
      <c r="Y44" s="42">
        <f t="shared" si="21"/>
        <v>-3.9215686274509802</v>
      </c>
      <c r="Z44" s="41">
        <f t="shared" si="22"/>
        <v>489</v>
      </c>
      <c r="AA44" s="26">
        <v>9</v>
      </c>
      <c r="AB44" s="26">
        <v>10</v>
      </c>
      <c r="AC44" s="26">
        <v>-1</v>
      </c>
      <c r="AD44" s="42">
        <f t="shared" si="23"/>
        <v>-0.20408163265306123</v>
      </c>
      <c r="AE44" s="41" t="s">
        <v>35</v>
      </c>
      <c r="AF44" s="26" t="s">
        <v>35</v>
      </c>
      <c r="AG44" s="26" t="s">
        <v>35</v>
      </c>
      <c r="AH44" s="26" t="s">
        <v>35</v>
      </c>
      <c r="AI44" s="34" t="s">
        <v>35</v>
      </c>
      <c r="AJ44" s="41" t="s">
        <v>35</v>
      </c>
      <c r="AK44" s="26" t="s">
        <v>35</v>
      </c>
      <c r="AL44" s="26" t="s">
        <v>35</v>
      </c>
      <c r="AM44" s="26" t="s">
        <v>35</v>
      </c>
      <c r="AN44" s="34" t="s">
        <v>35</v>
      </c>
      <c r="AO44" s="41" t="s">
        <v>35</v>
      </c>
      <c r="AP44" s="26" t="s">
        <v>35</v>
      </c>
      <c r="AQ44" s="26" t="s">
        <v>35</v>
      </c>
      <c r="AR44" s="26" t="s">
        <v>35</v>
      </c>
      <c r="AS44" s="34" t="s">
        <v>35</v>
      </c>
      <c r="AT44" s="41" t="s">
        <v>35</v>
      </c>
      <c r="AU44" s="26" t="s">
        <v>35</v>
      </c>
      <c r="AV44" s="26" t="s">
        <v>35</v>
      </c>
      <c r="AW44" s="26" t="s">
        <v>35</v>
      </c>
      <c r="AX44" s="34" t="s">
        <v>35</v>
      </c>
      <c r="AY44" s="41" t="s">
        <v>35</v>
      </c>
      <c r="AZ44" s="26" t="s">
        <v>35</v>
      </c>
      <c r="BA44" s="26" t="s">
        <v>35</v>
      </c>
      <c r="BB44" s="26" t="s">
        <v>35</v>
      </c>
      <c r="BC44" s="34" t="s">
        <v>35</v>
      </c>
      <c r="BD44" s="41" t="s">
        <v>35</v>
      </c>
      <c r="BE44" s="26" t="s">
        <v>35</v>
      </c>
      <c r="BF44" s="26" t="s">
        <v>35</v>
      </c>
      <c r="BG44" s="26" t="s">
        <v>35</v>
      </c>
      <c r="BH44" s="34" t="s">
        <v>35</v>
      </c>
      <c r="BI44" s="41" t="s">
        <v>35</v>
      </c>
      <c r="BJ44" s="26" t="s">
        <v>35</v>
      </c>
      <c r="BK44" s="26" t="s">
        <v>35</v>
      </c>
      <c r="BL44" s="26" t="s">
        <v>35</v>
      </c>
      <c r="BM44" s="34" t="s">
        <v>35</v>
      </c>
      <c r="BN44" s="41">
        <f t="shared" si="24"/>
        <v>55</v>
      </c>
      <c r="BO44" s="41">
        <f t="shared" si="25"/>
        <v>75</v>
      </c>
      <c r="BP44" s="41">
        <f t="shared" si="26"/>
        <v>-20</v>
      </c>
      <c r="BQ44" s="42">
        <f t="shared" si="27"/>
        <v>-3.9292730844793713</v>
      </c>
      <c r="BR44" s="25"/>
    </row>
    <row r="45" spans="1:70" s="7" customFormat="1" ht="18" customHeight="1">
      <c r="A45" s="25"/>
      <c r="B45" s="35" t="s">
        <v>47</v>
      </c>
      <c r="C45" s="35">
        <v>430190</v>
      </c>
      <c r="D45" s="27" t="s">
        <v>85</v>
      </c>
      <c r="E45" s="26">
        <v>1853</v>
      </c>
      <c r="F45" s="41">
        <f t="shared" si="14"/>
        <v>1853</v>
      </c>
      <c r="G45" s="26">
        <v>35</v>
      </c>
      <c r="H45" s="26">
        <v>35</v>
      </c>
      <c r="I45" s="26">
        <v>0</v>
      </c>
      <c r="J45" s="42">
        <f t="shared" si="15"/>
        <v>0</v>
      </c>
      <c r="K45" s="41">
        <f t="shared" si="16"/>
        <v>1870</v>
      </c>
      <c r="L45" s="26">
        <v>65</v>
      </c>
      <c r="M45" s="26">
        <v>48</v>
      </c>
      <c r="N45" s="26">
        <v>17</v>
      </c>
      <c r="O45" s="42">
        <f t="shared" si="17"/>
        <v>0.91743119266055051</v>
      </c>
      <c r="P45" s="41">
        <f t="shared" si="18"/>
        <v>1880</v>
      </c>
      <c r="Q45" s="26">
        <v>49</v>
      </c>
      <c r="R45" s="26">
        <v>39</v>
      </c>
      <c r="S45" s="26">
        <v>10</v>
      </c>
      <c r="T45" s="42">
        <f t="shared" si="19"/>
        <v>0.53475935828876997</v>
      </c>
      <c r="U45" s="41">
        <f t="shared" si="20"/>
        <v>1831</v>
      </c>
      <c r="V45" s="26">
        <v>14</v>
      </c>
      <c r="W45" s="26">
        <v>63</v>
      </c>
      <c r="X45" s="26">
        <v>-49</v>
      </c>
      <c r="Y45" s="42">
        <f t="shared" si="21"/>
        <v>-2.6063829787234041</v>
      </c>
      <c r="Z45" s="41">
        <f t="shared" si="22"/>
        <v>1832</v>
      </c>
      <c r="AA45" s="26">
        <v>24</v>
      </c>
      <c r="AB45" s="26">
        <v>23</v>
      </c>
      <c r="AC45" s="26">
        <v>1</v>
      </c>
      <c r="AD45" s="42">
        <f t="shared" si="23"/>
        <v>5.4614964500273068E-2</v>
      </c>
      <c r="AE45" s="41" t="s">
        <v>35</v>
      </c>
      <c r="AF45" s="26" t="s">
        <v>35</v>
      </c>
      <c r="AG45" s="26" t="s">
        <v>35</v>
      </c>
      <c r="AH45" s="26" t="s">
        <v>35</v>
      </c>
      <c r="AI45" s="34" t="s">
        <v>35</v>
      </c>
      <c r="AJ45" s="41" t="s">
        <v>35</v>
      </c>
      <c r="AK45" s="26" t="s">
        <v>35</v>
      </c>
      <c r="AL45" s="26" t="s">
        <v>35</v>
      </c>
      <c r="AM45" s="26" t="s">
        <v>35</v>
      </c>
      <c r="AN45" s="34" t="s">
        <v>35</v>
      </c>
      <c r="AO45" s="41" t="s">
        <v>35</v>
      </c>
      <c r="AP45" s="26" t="s">
        <v>35</v>
      </c>
      <c r="AQ45" s="26" t="s">
        <v>35</v>
      </c>
      <c r="AR45" s="26" t="s">
        <v>35</v>
      </c>
      <c r="AS45" s="34" t="s">
        <v>35</v>
      </c>
      <c r="AT45" s="41" t="s">
        <v>35</v>
      </c>
      <c r="AU45" s="26" t="s">
        <v>35</v>
      </c>
      <c r="AV45" s="26" t="s">
        <v>35</v>
      </c>
      <c r="AW45" s="26" t="s">
        <v>35</v>
      </c>
      <c r="AX45" s="34" t="s">
        <v>35</v>
      </c>
      <c r="AY45" s="41" t="s">
        <v>35</v>
      </c>
      <c r="AZ45" s="26" t="s">
        <v>35</v>
      </c>
      <c r="BA45" s="26" t="s">
        <v>35</v>
      </c>
      <c r="BB45" s="26" t="s">
        <v>35</v>
      </c>
      <c r="BC45" s="34" t="s">
        <v>35</v>
      </c>
      <c r="BD45" s="41" t="s">
        <v>35</v>
      </c>
      <c r="BE45" s="26" t="s">
        <v>35</v>
      </c>
      <c r="BF45" s="26" t="s">
        <v>35</v>
      </c>
      <c r="BG45" s="26" t="s">
        <v>35</v>
      </c>
      <c r="BH45" s="34" t="s">
        <v>35</v>
      </c>
      <c r="BI45" s="41" t="s">
        <v>35</v>
      </c>
      <c r="BJ45" s="26" t="s">
        <v>35</v>
      </c>
      <c r="BK45" s="26" t="s">
        <v>35</v>
      </c>
      <c r="BL45" s="26" t="s">
        <v>35</v>
      </c>
      <c r="BM45" s="34" t="s">
        <v>35</v>
      </c>
      <c r="BN45" s="41">
        <f t="shared" si="24"/>
        <v>187</v>
      </c>
      <c r="BO45" s="41">
        <f t="shared" si="25"/>
        <v>208</v>
      </c>
      <c r="BP45" s="41">
        <f t="shared" si="26"/>
        <v>-21</v>
      </c>
      <c r="BQ45" s="42">
        <f t="shared" si="27"/>
        <v>-1.1332973556395036</v>
      </c>
      <c r="BR45" s="25"/>
    </row>
    <row r="46" spans="1:70" s="7" customFormat="1" ht="18" customHeight="1">
      <c r="A46" s="25"/>
      <c r="B46" s="35" t="s">
        <v>47</v>
      </c>
      <c r="C46" s="35">
        <v>430192</v>
      </c>
      <c r="D46" s="27" t="s">
        <v>86</v>
      </c>
      <c r="E46" s="26">
        <v>92</v>
      </c>
      <c r="F46" s="41">
        <f t="shared" si="14"/>
        <v>92</v>
      </c>
      <c r="G46" s="26">
        <v>2</v>
      </c>
      <c r="H46" s="26">
        <v>2</v>
      </c>
      <c r="I46" s="26">
        <v>0</v>
      </c>
      <c r="J46" s="42">
        <f t="shared" si="15"/>
        <v>0</v>
      </c>
      <c r="K46" s="41">
        <f t="shared" si="16"/>
        <v>94</v>
      </c>
      <c r="L46" s="26">
        <v>2</v>
      </c>
      <c r="M46" s="26">
        <v>0</v>
      </c>
      <c r="N46" s="26">
        <v>2</v>
      </c>
      <c r="O46" s="42">
        <f t="shared" si="17"/>
        <v>2.1739130434782608</v>
      </c>
      <c r="P46" s="41">
        <f t="shared" si="18"/>
        <v>94</v>
      </c>
      <c r="Q46" s="26">
        <v>4</v>
      </c>
      <c r="R46" s="26">
        <v>4</v>
      </c>
      <c r="S46" s="26">
        <v>0</v>
      </c>
      <c r="T46" s="42">
        <f t="shared" si="19"/>
        <v>0</v>
      </c>
      <c r="U46" s="41">
        <f t="shared" si="20"/>
        <v>93</v>
      </c>
      <c r="V46" s="26">
        <v>1</v>
      </c>
      <c r="W46" s="26">
        <v>2</v>
      </c>
      <c r="X46" s="26">
        <v>-1</v>
      </c>
      <c r="Y46" s="42">
        <f t="shared" si="21"/>
        <v>-1.0638297872340425</v>
      </c>
      <c r="Z46" s="41">
        <f t="shared" si="22"/>
        <v>93</v>
      </c>
      <c r="AA46" s="26">
        <v>0</v>
      </c>
      <c r="AB46" s="26">
        <v>0</v>
      </c>
      <c r="AC46" s="26">
        <v>0</v>
      </c>
      <c r="AD46" s="42">
        <f t="shared" si="23"/>
        <v>0</v>
      </c>
      <c r="AE46" s="41" t="s">
        <v>35</v>
      </c>
      <c r="AF46" s="26" t="s">
        <v>35</v>
      </c>
      <c r="AG46" s="26" t="s">
        <v>35</v>
      </c>
      <c r="AH46" s="26" t="s">
        <v>35</v>
      </c>
      <c r="AI46" s="34" t="s">
        <v>35</v>
      </c>
      <c r="AJ46" s="41" t="s">
        <v>35</v>
      </c>
      <c r="AK46" s="26" t="s">
        <v>35</v>
      </c>
      <c r="AL46" s="26" t="s">
        <v>35</v>
      </c>
      <c r="AM46" s="26" t="s">
        <v>35</v>
      </c>
      <c r="AN46" s="34" t="s">
        <v>35</v>
      </c>
      <c r="AO46" s="41" t="s">
        <v>35</v>
      </c>
      <c r="AP46" s="26" t="s">
        <v>35</v>
      </c>
      <c r="AQ46" s="26" t="s">
        <v>35</v>
      </c>
      <c r="AR46" s="26" t="s">
        <v>35</v>
      </c>
      <c r="AS46" s="34" t="s">
        <v>35</v>
      </c>
      <c r="AT46" s="41" t="s">
        <v>35</v>
      </c>
      <c r="AU46" s="26" t="s">
        <v>35</v>
      </c>
      <c r="AV46" s="26" t="s">
        <v>35</v>
      </c>
      <c r="AW46" s="26" t="s">
        <v>35</v>
      </c>
      <c r="AX46" s="34" t="s">
        <v>35</v>
      </c>
      <c r="AY46" s="41" t="s">
        <v>35</v>
      </c>
      <c r="AZ46" s="26" t="s">
        <v>35</v>
      </c>
      <c r="BA46" s="26" t="s">
        <v>35</v>
      </c>
      <c r="BB46" s="26" t="s">
        <v>35</v>
      </c>
      <c r="BC46" s="34" t="s">
        <v>35</v>
      </c>
      <c r="BD46" s="41" t="s">
        <v>35</v>
      </c>
      <c r="BE46" s="26" t="s">
        <v>35</v>
      </c>
      <c r="BF46" s="26" t="s">
        <v>35</v>
      </c>
      <c r="BG46" s="26" t="s">
        <v>35</v>
      </c>
      <c r="BH46" s="34" t="s">
        <v>35</v>
      </c>
      <c r="BI46" s="41" t="s">
        <v>35</v>
      </c>
      <c r="BJ46" s="26" t="s">
        <v>35</v>
      </c>
      <c r="BK46" s="26" t="s">
        <v>35</v>
      </c>
      <c r="BL46" s="26" t="s">
        <v>35</v>
      </c>
      <c r="BM46" s="34" t="s">
        <v>35</v>
      </c>
      <c r="BN46" s="41">
        <f t="shared" si="24"/>
        <v>9</v>
      </c>
      <c r="BO46" s="41">
        <f t="shared" si="25"/>
        <v>8</v>
      </c>
      <c r="BP46" s="41">
        <f t="shared" si="26"/>
        <v>1</v>
      </c>
      <c r="BQ46" s="42">
        <f t="shared" si="27"/>
        <v>1.0869565217391304</v>
      </c>
      <c r="BR46" s="25"/>
    </row>
    <row r="47" spans="1:70" s="7" customFormat="1" ht="18" customHeight="1">
      <c r="A47" s="25"/>
      <c r="B47" s="35" t="s">
        <v>47</v>
      </c>
      <c r="C47" s="35">
        <v>430195</v>
      </c>
      <c r="D47" s="27" t="s">
        <v>87</v>
      </c>
      <c r="E47" s="26">
        <v>737</v>
      </c>
      <c r="F47" s="41">
        <f t="shared" si="14"/>
        <v>739</v>
      </c>
      <c r="G47" s="26">
        <v>15</v>
      </c>
      <c r="H47" s="26">
        <v>13</v>
      </c>
      <c r="I47" s="26">
        <v>2</v>
      </c>
      <c r="J47" s="42">
        <f t="shared" si="15"/>
        <v>0.27137042062415195</v>
      </c>
      <c r="K47" s="41">
        <f t="shared" si="16"/>
        <v>751</v>
      </c>
      <c r="L47" s="26">
        <v>23</v>
      </c>
      <c r="M47" s="26">
        <v>11</v>
      </c>
      <c r="N47" s="26">
        <v>12</v>
      </c>
      <c r="O47" s="42">
        <f t="shared" si="17"/>
        <v>1.6238159675236805</v>
      </c>
      <c r="P47" s="41">
        <f t="shared" si="18"/>
        <v>750</v>
      </c>
      <c r="Q47" s="26">
        <v>13</v>
      </c>
      <c r="R47" s="26">
        <v>14</v>
      </c>
      <c r="S47" s="26">
        <v>-1</v>
      </c>
      <c r="T47" s="42">
        <f t="shared" si="19"/>
        <v>-0.13315579227696406</v>
      </c>
      <c r="U47" s="41">
        <f t="shared" si="20"/>
        <v>738</v>
      </c>
      <c r="V47" s="26">
        <v>6</v>
      </c>
      <c r="W47" s="26">
        <v>18</v>
      </c>
      <c r="X47" s="26">
        <v>-12</v>
      </c>
      <c r="Y47" s="42">
        <f t="shared" si="21"/>
        <v>-1.6</v>
      </c>
      <c r="Z47" s="41">
        <f t="shared" si="22"/>
        <v>738</v>
      </c>
      <c r="AA47" s="26">
        <v>11</v>
      </c>
      <c r="AB47" s="26">
        <v>11</v>
      </c>
      <c r="AC47" s="26">
        <v>0</v>
      </c>
      <c r="AD47" s="42">
        <f t="shared" si="23"/>
        <v>0</v>
      </c>
      <c r="AE47" s="41" t="s">
        <v>35</v>
      </c>
      <c r="AF47" s="26" t="s">
        <v>35</v>
      </c>
      <c r="AG47" s="26" t="s">
        <v>35</v>
      </c>
      <c r="AH47" s="26" t="s">
        <v>35</v>
      </c>
      <c r="AI47" s="34" t="s">
        <v>35</v>
      </c>
      <c r="AJ47" s="41" t="s">
        <v>35</v>
      </c>
      <c r="AK47" s="26" t="s">
        <v>35</v>
      </c>
      <c r="AL47" s="26" t="s">
        <v>35</v>
      </c>
      <c r="AM47" s="26" t="s">
        <v>35</v>
      </c>
      <c r="AN47" s="34" t="s">
        <v>35</v>
      </c>
      <c r="AO47" s="41" t="s">
        <v>35</v>
      </c>
      <c r="AP47" s="26" t="s">
        <v>35</v>
      </c>
      <c r="AQ47" s="26" t="s">
        <v>35</v>
      </c>
      <c r="AR47" s="26" t="s">
        <v>35</v>
      </c>
      <c r="AS47" s="34" t="s">
        <v>35</v>
      </c>
      <c r="AT47" s="41" t="s">
        <v>35</v>
      </c>
      <c r="AU47" s="26" t="s">
        <v>35</v>
      </c>
      <c r="AV47" s="26" t="s">
        <v>35</v>
      </c>
      <c r="AW47" s="26" t="s">
        <v>35</v>
      </c>
      <c r="AX47" s="34" t="s">
        <v>35</v>
      </c>
      <c r="AY47" s="41" t="s">
        <v>35</v>
      </c>
      <c r="AZ47" s="26" t="s">
        <v>35</v>
      </c>
      <c r="BA47" s="26" t="s">
        <v>35</v>
      </c>
      <c r="BB47" s="26" t="s">
        <v>35</v>
      </c>
      <c r="BC47" s="34" t="s">
        <v>35</v>
      </c>
      <c r="BD47" s="41" t="s">
        <v>35</v>
      </c>
      <c r="BE47" s="26" t="s">
        <v>35</v>
      </c>
      <c r="BF47" s="26" t="s">
        <v>35</v>
      </c>
      <c r="BG47" s="26" t="s">
        <v>35</v>
      </c>
      <c r="BH47" s="34" t="s">
        <v>35</v>
      </c>
      <c r="BI47" s="41" t="s">
        <v>35</v>
      </c>
      <c r="BJ47" s="26" t="s">
        <v>35</v>
      </c>
      <c r="BK47" s="26" t="s">
        <v>35</v>
      </c>
      <c r="BL47" s="26" t="s">
        <v>35</v>
      </c>
      <c r="BM47" s="34" t="s">
        <v>35</v>
      </c>
      <c r="BN47" s="41">
        <f t="shared" si="24"/>
        <v>68</v>
      </c>
      <c r="BO47" s="41">
        <f t="shared" si="25"/>
        <v>67</v>
      </c>
      <c r="BP47" s="41">
        <f t="shared" si="26"/>
        <v>1</v>
      </c>
      <c r="BQ47" s="42">
        <f t="shared" si="27"/>
        <v>0.13568521031207598</v>
      </c>
      <c r="BR47" s="25"/>
    </row>
    <row r="48" spans="1:70" s="7" customFormat="1" ht="18" customHeight="1">
      <c r="A48" s="25"/>
      <c r="B48" s="35" t="s">
        <v>47</v>
      </c>
      <c r="C48" s="35">
        <v>430200</v>
      </c>
      <c r="D48" s="27" t="s">
        <v>88</v>
      </c>
      <c r="E48" s="26">
        <v>479</v>
      </c>
      <c r="F48" s="41">
        <f t="shared" si="14"/>
        <v>481</v>
      </c>
      <c r="G48" s="26">
        <v>18</v>
      </c>
      <c r="H48" s="26">
        <v>16</v>
      </c>
      <c r="I48" s="26">
        <v>2</v>
      </c>
      <c r="J48" s="42">
        <f t="shared" si="15"/>
        <v>0.41753653444676403</v>
      </c>
      <c r="K48" s="41">
        <f t="shared" si="16"/>
        <v>492</v>
      </c>
      <c r="L48" s="26">
        <v>19</v>
      </c>
      <c r="M48" s="26">
        <v>8</v>
      </c>
      <c r="N48" s="26">
        <v>11</v>
      </c>
      <c r="O48" s="42">
        <f t="shared" si="17"/>
        <v>2.2869022869022873</v>
      </c>
      <c r="P48" s="41">
        <f t="shared" si="18"/>
        <v>495</v>
      </c>
      <c r="Q48" s="26">
        <v>12</v>
      </c>
      <c r="R48" s="26">
        <v>9</v>
      </c>
      <c r="S48" s="26">
        <v>3</v>
      </c>
      <c r="T48" s="42">
        <f t="shared" si="19"/>
        <v>0.6097560975609756</v>
      </c>
      <c r="U48" s="41">
        <f t="shared" si="20"/>
        <v>497</v>
      </c>
      <c r="V48" s="26">
        <v>10</v>
      </c>
      <c r="W48" s="26">
        <v>8</v>
      </c>
      <c r="X48" s="26">
        <v>2</v>
      </c>
      <c r="Y48" s="42">
        <f t="shared" si="21"/>
        <v>0.40404040404040403</v>
      </c>
      <c r="Z48" s="41">
        <f t="shared" si="22"/>
        <v>485</v>
      </c>
      <c r="AA48" s="26">
        <v>1</v>
      </c>
      <c r="AB48" s="26">
        <v>13</v>
      </c>
      <c r="AC48" s="26">
        <v>-12</v>
      </c>
      <c r="AD48" s="42">
        <f t="shared" si="23"/>
        <v>-2.4144869215291749</v>
      </c>
      <c r="AE48" s="41" t="s">
        <v>35</v>
      </c>
      <c r="AF48" s="26" t="s">
        <v>35</v>
      </c>
      <c r="AG48" s="26" t="s">
        <v>35</v>
      </c>
      <c r="AH48" s="26" t="s">
        <v>35</v>
      </c>
      <c r="AI48" s="34" t="s">
        <v>35</v>
      </c>
      <c r="AJ48" s="41" t="s">
        <v>35</v>
      </c>
      <c r="AK48" s="26" t="s">
        <v>35</v>
      </c>
      <c r="AL48" s="26" t="s">
        <v>35</v>
      </c>
      <c r="AM48" s="26" t="s">
        <v>35</v>
      </c>
      <c r="AN48" s="34" t="s">
        <v>35</v>
      </c>
      <c r="AO48" s="41" t="s">
        <v>35</v>
      </c>
      <c r="AP48" s="26" t="s">
        <v>35</v>
      </c>
      <c r="AQ48" s="26" t="s">
        <v>35</v>
      </c>
      <c r="AR48" s="26" t="s">
        <v>35</v>
      </c>
      <c r="AS48" s="34" t="s">
        <v>35</v>
      </c>
      <c r="AT48" s="41" t="s">
        <v>35</v>
      </c>
      <c r="AU48" s="26" t="s">
        <v>35</v>
      </c>
      <c r="AV48" s="26" t="s">
        <v>35</v>
      </c>
      <c r="AW48" s="26" t="s">
        <v>35</v>
      </c>
      <c r="AX48" s="34" t="s">
        <v>35</v>
      </c>
      <c r="AY48" s="41" t="s">
        <v>35</v>
      </c>
      <c r="AZ48" s="26" t="s">
        <v>35</v>
      </c>
      <c r="BA48" s="26" t="s">
        <v>35</v>
      </c>
      <c r="BB48" s="26" t="s">
        <v>35</v>
      </c>
      <c r="BC48" s="34" t="s">
        <v>35</v>
      </c>
      <c r="BD48" s="41" t="s">
        <v>35</v>
      </c>
      <c r="BE48" s="26" t="s">
        <v>35</v>
      </c>
      <c r="BF48" s="26" t="s">
        <v>35</v>
      </c>
      <c r="BG48" s="26" t="s">
        <v>35</v>
      </c>
      <c r="BH48" s="34" t="s">
        <v>35</v>
      </c>
      <c r="BI48" s="41" t="s">
        <v>35</v>
      </c>
      <c r="BJ48" s="26" t="s">
        <v>35</v>
      </c>
      <c r="BK48" s="26" t="s">
        <v>35</v>
      </c>
      <c r="BL48" s="26" t="s">
        <v>35</v>
      </c>
      <c r="BM48" s="34" t="s">
        <v>35</v>
      </c>
      <c r="BN48" s="41">
        <f t="shared" si="24"/>
        <v>60</v>
      </c>
      <c r="BO48" s="41">
        <f t="shared" si="25"/>
        <v>54</v>
      </c>
      <c r="BP48" s="41">
        <f t="shared" si="26"/>
        <v>6</v>
      </c>
      <c r="BQ48" s="42">
        <f t="shared" si="27"/>
        <v>1.2526096033402923</v>
      </c>
      <c r="BR48" s="25"/>
    </row>
    <row r="49" spans="1:70" s="7" customFormat="1" ht="18" customHeight="1">
      <c r="A49" s="25"/>
      <c r="B49" s="35" t="s">
        <v>47</v>
      </c>
      <c r="C49" s="35">
        <v>430205</v>
      </c>
      <c r="D49" s="27" t="s">
        <v>89</v>
      </c>
      <c r="E49" s="26">
        <v>55</v>
      </c>
      <c r="F49" s="41">
        <f t="shared" si="14"/>
        <v>56</v>
      </c>
      <c r="G49" s="26">
        <v>2</v>
      </c>
      <c r="H49" s="26">
        <v>1</v>
      </c>
      <c r="I49" s="26">
        <v>1</v>
      </c>
      <c r="J49" s="42">
        <f t="shared" si="15"/>
        <v>1.8181818181818181</v>
      </c>
      <c r="K49" s="41">
        <f t="shared" si="16"/>
        <v>58</v>
      </c>
      <c r="L49" s="26">
        <v>3</v>
      </c>
      <c r="M49" s="26">
        <v>1</v>
      </c>
      <c r="N49" s="26">
        <v>2</v>
      </c>
      <c r="O49" s="42">
        <f t="shared" si="17"/>
        <v>3.5714285714285712</v>
      </c>
      <c r="P49" s="41">
        <f t="shared" si="18"/>
        <v>63</v>
      </c>
      <c r="Q49" s="26">
        <v>6</v>
      </c>
      <c r="R49" s="26">
        <v>1</v>
      </c>
      <c r="S49" s="26">
        <v>5</v>
      </c>
      <c r="T49" s="42">
        <f t="shared" si="19"/>
        <v>8.6206896551724146</v>
      </c>
      <c r="U49" s="41">
        <f t="shared" si="20"/>
        <v>66</v>
      </c>
      <c r="V49" s="26">
        <v>3</v>
      </c>
      <c r="W49" s="26">
        <v>0</v>
      </c>
      <c r="X49" s="26">
        <v>3</v>
      </c>
      <c r="Y49" s="42">
        <f t="shared" si="21"/>
        <v>4.7619047619047619</v>
      </c>
      <c r="Z49" s="41">
        <f t="shared" si="22"/>
        <v>64</v>
      </c>
      <c r="AA49" s="26">
        <v>1</v>
      </c>
      <c r="AB49" s="26">
        <v>3</v>
      </c>
      <c r="AC49" s="26">
        <v>-2</v>
      </c>
      <c r="AD49" s="42">
        <f t="shared" si="23"/>
        <v>-3.0303030303030303</v>
      </c>
      <c r="AE49" s="41" t="s">
        <v>35</v>
      </c>
      <c r="AF49" s="26" t="s">
        <v>35</v>
      </c>
      <c r="AG49" s="26" t="s">
        <v>35</v>
      </c>
      <c r="AH49" s="26" t="s">
        <v>35</v>
      </c>
      <c r="AI49" s="34" t="s">
        <v>35</v>
      </c>
      <c r="AJ49" s="41" t="s">
        <v>35</v>
      </c>
      <c r="AK49" s="26" t="s">
        <v>35</v>
      </c>
      <c r="AL49" s="26" t="s">
        <v>35</v>
      </c>
      <c r="AM49" s="26" t="s">
        <v>35</v>
      </c>
      <c r="AN49" s="34" t="s">
        <v>35</v>
      </c>
      <c r="AO49" s="41" t="s">
        <v>35</v>
      </c>
      <c r="AP49" s="26" t="s">
        <v>35</v>
      </c>
      <c r="AQ49" s="26" t="s">
        <v>35</v>
      </c>
      <c r="AR49" s="26" t="s">
        <v>35</v>
      </c>
      <c r="AS49" s="34" t="s">
        <v>35</v>
      </c>
      <c r="AT49" s="41" t="s">
        <v>35</v>
      </c>
      <c r="AU49" s="26" t="s">
        <v>35</v>
      </c>
      <c r="AV49" s="26" t="s">
        <v>35</v>
      </c>
      <c r="AW49" s="26" t="s">
        <v>35</v>
      </c>
      <c r="AX49" s="34" t="s">
        <v>35</v>
      </c>
      <c r="AY49" s="41" t="s">
        <v>35</v>
      </c>
      <c r="AZ49" s="26" t="s">
        <v>35</v>
      </c>
      <c r="BA49" s="26" t="s">
        <v>35</v>
      </c>
      <c r="BB49" s="26" t="s">
        <v>35</v>
      </c>
      <c r="BC49" s="34" t="s">
        <v>35</v>
      </c>
      <c r="BD49" s="41" t="s">
        <v>35</v>
      </c>
      <c r="BE49" s="26" t="s">
        <v>35</v>
      </c>
      <c r="BF49" s="26" t="s">
        <v>35</v>
      </c>
      <c r="BG49" s="26" t="s">
        <v>35</v>
      </c>
      <c r="BH49" s="34" t="s">
        <v>35</v>
      </c>
      <c r="BI49" s="41" t="s">
        <v>35</v>
      </c>
      <c r="BJ49" s="26" t="s">
        <v>35</v>
      </c>
      <c r="BK49" s="26" t="s">
        <v>35</v>
      </c>
      <c r="BL49" s="26" t="s">
        <v>35</v>
      </c>
      <c r="BM49" s="34" t="s">
        <v>35</v>
      </c>
      <c r="BN49" s="41">
        <f t="shared" si="24"/>
        <v>15</v>
      </c>
      <c r="BO49" s="41">
        <f t="shared" si="25"/>
        <v>6</v>
      </c>
      <c r="BP49" s="41">
        <f t="shared" si="26"/>
        <v>9</v>
      </c>
      <c r="BQ49" s="42">
        <f t="shared" si="27"/>
        <v>16.363636363636363</v>
      </c>
      <c r="BR49" s="25"/>
    </row>
    <row r="50" spans="1:70" s="7" customFormat="1" ht="18" customHeight="1">
      <c r="A50" s="25"/>
      <c r="B50" s="35" t="s">
        <v>47</v>
      </c>
      <c r="C50" s="35">
        <v>430210</v>
      </c>
      <c r="D50" s="27" t="s">
        <v>90</v>
      </c>
      <c r="E50" s="26">
        <v>39695</v>
      </c>
      <c r="F50" s="41">
        <f t="shared" si="14"/>
        <v>40350</v>
      </c>
      <c r="G50" s="26">
        <v>1876</v>
      </c>
      <c r="H50" s="26">
        <v>1221</v>
      </c>
      <c r="I50" s="26">
        <v>655</v>
      </c>
      <c r="J50" s="42">
        <f t="shared" si="15"/>
        <v>1.6500818742914722</v>
      </c>
      <c r="K50" s="41">
        <f t="shared" si="16"/>
        <v>40756</v>
      </c>
      <c r="L50" s="26">
        <v>1914</v>
      </c>
      <c r="M50" s="26">
        <v>1508</v>
      </c>
      <c r="N50" s="26">
        <v>406</v>
      </c>
      <c r="O50" s="42">
        <f t="shared" si="17"/>
        <v>1.0061957868649318</v>
      </c>
      <c r="P50" s="41">
        <f t="shared" si="18"/>
        <v>40717</v>
      </c>
      <c r="Q50" s="26">
        <v>1644</v>
      </c>
      <c r="R50" s="26">
        <v>1683</v>
      </c>
      <c r="S50" s="26">
        <v>-39</v>
      </c>
      <c r="T50" s="42">
        <f t="shared" si="19"/>
        <v>-9.5691431936402005E-2</v>
      </c>
      <c r="U50" s="41">
        <f t="shared" si="20"/>
        <v>39294</v>
      </c>
      <c r="V50" s="26">
        <v>524</v>
      </c>
      <c r="W50" s="26">
        <v>1947</v>
      </c>
      <c r="X50" s="26">
        <v>-1423</v>
      </c>
      <c r="Y50" s="42">
        <f t="shared" si="21"/>
        <v>-3.4948547289829803</v>
      </c>
      <c r="Z50" s="41">
        <f t="shared" si="22"/>
        <v>38651</v>
      </c>
      <c r="AA50" s="26">
        <v>695</v>
      </c>
      <c r="AB50" s="26">
        <v>1338</v>
      </c>
      <c r="AC50" s="26">
        <v>-643</v>
      </c>
      <c r="AD50" s="42">
        <f t="shared" si="23"/>
        <v>-1.6363821448567211</v>
      </c>
      <c r="AE50" s="41" t="s">
        <v>35</v>
      </c>
      <c r="AF50" s="26" t="s">
        <v>35</v>
      </c>
      <c r="AG50" s="26" t="s">
        <v>35</v>
      </c>
      <c r="AH50" s="26" t="s">
        <v>35</v>
      </c>
      <c r="AI50" s="34" t="s">
        <v>35</v>
      </c>
      <c r="AJ50" s="41" t="s">
        <v>35</v>
      </c>
      <c r="AK50" s="26" t="s">
        <v>35</v>
      </c>
      <c r="AL50" s="26" t="s">
        <v>35</v>
      </c>
      <c r="AM50" s="26" t="s">
        <v>35</v>
      </c>
      <c r="AN50" s="34" t="s">
        <v>35</v>
      </c>
      <c r="AO50" s="41" t="s">
        <v>35</v>
      </c>
      <c r="AP50" s="26" t="s">
        <v>35</v>
      </c>
      <c r="AQ50" s="26" t="s">
        <v>35</v>
      </c>
      <c r="AR50" s="26" t="s">
        <v>35</v>
      </c>
      <c r="AS50" s="34" t="s">
        <v>35</v>
      </c>
      <c r="AT50" s="41" t="s">
        <v>35</v>
      </c>
      <c r="AU50" s="26" t="s">
        <v>35</v>
      </c>
      <c r="AV50" s="26" t="s">
        <v>35</v>
      </c>
      <c r="AW50" s="26" t="s">
        <v>35</v>
      </c>
      <c r="AX50" s="34" t="s">
        <v>35</v>
      </c>
      <c r="AY50" s="41" t="s">
        <v>35</v>
      </c>
      <c r="AZ50" s="26" t="s">
        <v>35</v>
      </c>
      <c r="BA50" s="26" t="s">
        <v>35</v>
      </c>
      <c r="BB50" s="26" t="s">
        <v>35</v>
      </c>
      <c r="BC50" s="34" t="s">
        <v>35</v>
      </c>
      <c r="BD50" s="41" t="s">
        <v>35</v>
      </c>
      <c r="BE50" s="26" t="s">
        <v>35</v>
      </c>
      <c r="BF50" s="26" t="s">
        <v>35</v>
      </c>
      <c r="BG50" s="26" t="s">
        <v>35</v>
      </c>
      <c r="BH50" s="34" t="s">
        <v>35</v>
      </c>
      <c r="BI50" s="41" t="s">
        <v>35</v>
      </c>
      <c r="BJ50" s="26" t="s">
        <v>35</v>
      </c>
      <c r="BK50" s="26" t="s">
        <v>35</v>
      </c>
      <c r="BL50" s="26" t="s">
        <v>35</v>
      </c>
      <c r="BM50" s="34" t="s">
        <v>35</v>
      </c>
      <c r="BN50" s="41">
        <f t="shared" si="24"/>
        <v>6653</v>
      </c>
      <c r="BO50" s="41">
        <f t="shared" si="25"/>
        <v>7697</v>
      </c>
      <c r="BP50" s="41">
        <f t="shared" si="26"/>
        <v>-1044</v>
      </c>
      <c r="BQ50" s="42">
        <f t="shared" si="27"/>
        <v>-2.6300541629928205</v>
      </c>
      <c r="BR50" s="25"/>
    </row>
    <row r="51" spans="1:70" s="7" customFormat="1" ht="18" customHeight="1">
      <c r="A51" s="25"/>
      <c r="B51" s="35" t="s">
        <v>47</v>
      </c>
      <c r="C51" s="35">
        <v>430215</v>
      </c>
      <c r="D51" s="27" t="s">
        <v>91</v>
      </c>
      <c r="E51" s="26">
        <v>204</v>
      </c>
      <c r="F51" s="41">
        <f t="shared" si="14"/>
        <v>205</v>
      </c>
      <c r="G51" s="26">
        <v>7</v>
      </c>
      <c r="H51" s="26">
        <v>6</v>
      </c>
      <c r="I51" s="26">
        <v>1</v>
      </c>
      <c r="J51" s="42">
        <f t="shared" si="15"/>
        <v>0.49019607843137253</v>
      </c>
      <c r="K51" s="41">
        <f t="shared" si="16"/>
        <v>200</v>
      </c>
      <c r="L51" s="26">
        <v>1</v>
      </c>
      <c r="M51" s="26">
        <v>6</v>
      </c>
      <c r="N51" s="26">
        <v>-5</v>
      </c>
      <c r="O51" s="42">
        <f t="shared" si="17"/>
        <v>-2.4390243902439024</v>
      </c>
      <c r="P51" s="41">
        <f t="shared" si="18"/>
        <v>196</v>
      </c>
      <c r="Q51" s="26">
        <v>7</v>
      </c>
      <c r="R51" s="26">
        <v>11</v>
      </c>
      <c r="S51" s="26">
        <v>-4</v>
      </c>
      <c r="T51" s="42">
        <f t="shared" si="19"/>
        <v>-2</v>
      </c>
      <c r="U51" s="41">
        <f t="shared" si="20"/>
        <v>191</v>
      </c>
      <c r="V51" s="26">
        <v>3</v>
      </c>
      <c r="W51" s="26">
        <v>8</v>
      </c>
      <c r="X51" s="26">
        <v>-5</v>
      </c>
      <c r="Y51" s="42">
        <f t="shared" si="21"/>
        <v>-2.5510204081632653</v>
      </c>
      <c r="Z51" s="41">
        <f t="shared" si="22"/>
        <v>195</v>
      </c>
      <c r="AA51" s="26">
        <v>8</v>
      </c>
      <c r="AB51" s="26">
        <v>4</v>
      </c>
      <c r="AC51" s="26">
        <v>4</v>
      </c>
      <c r="AD51" s="42">
        <f t="shared" si="23"/>
        <v>2.0942408376963351</v>
      </c>
      <c r="AE51" s="41" t="s">
        <v>35</v>
      </c>
      <c r="AF51" s="26" t="s">
        <v>35</v>
      </c>
      <c r="AG51" s="26" t="s">
        <v>35</v>
      </c>
      <c r="AH51" s="26" t="s">
        <v>35</v>
      </c>
      <c r="AI51" s="34" t="s">
        <v>35</v>
      </c>
      <c r="AJ51" s="41" t="s">
        <v>35</v>
      </c>
      <c r="AK51" s="26" t="s">
        <v>35</v>
      </c>
      <c r="AL51" s="26" t="s">
        <v>35</v>
      </c>
      <c r="AM51" s="26" t="s">
        <v>35</v>
      </c>
      <c r="AN51" s="34" t="s">
        <v>35</v>
      </c>
      <c r="AO51" s="41" t="s">
        <v>35</v>
      </c>
      <c r="AP51" s="26" t="s">
        <v>35</v>
      </c>
      <c r="AQ51" s="26" t="s">
        <v>35</v>
      </c>
      <c r="AR51" s="26" t="s">
        <v>35</v>
      </c>
      <c r="AS51" s="34" t="s">
        <v>35</v>
      </c>
      <c r="AT51" s="41" t="s">
        <v>35</v>
      </c>
      <c r="AU51" s="26" t="s">
        <v>35</v>
      </c>
      <c r="AV51" s="26" t="s">
        <v>35</v>
      </c>
      <c r="AW51" s="26" t="s">
        <v>35</v>
      </c>
      <c r="AX51" s="34" t="s">
        <v>35</v>
      </c>
      <c r="AY51" s="41" t="s">
        <v>35</v>
      </c>
      <c r="AZ51" s="26" t="s">
        <v>35</v>
      </c>
      <c r="BA51" s="26" t="s">
        <v>35</v>
      </c>
      <c r="BB51" s="26" t="s">
        <v>35</v>
      </c>
      <c r="BC51" s="34" t="s">
        <v>35</v>
      </c>
      <c r="BD51" s="41" t="s">
        <v>35</v>
      </c>
      <c r="BE51" s="26" t="s">
        <v>35</v>
      </c>
      <c r="BF51" s="26" t="s">
        <v>35</v>
      </c>
      <c r="BG51" s="26" t="s">
        <v>35</v>
      </c>
      <c r="BH51" s="34" t="s">
        <v>35</v>
      </c>
      <c r="BI51" s="41" t="s">
        <v>35</v>
      </c>
      <c r="BJ51" s="26" t="s">
        <v>35</v>
      </c>
      <c r="BK51" s="26" t="s">
        <v>35</v>
      </c>
      <c r="BL51" s="26" t="s">
        <v>35</v>
      </c>
      <c r="BM51" s="34" t="s">
        <v>35</v>
      </c>
      <c r="BN51" s="41">
        <f t="shared" si="24"/>
        <v>26</v>
      </c>
      <c r="BO51" s="41">
        <f t="shared" si="25"/>
        <v>35</v>
      </c>
      <c r="BP51" s="41">
        <f t="shared" si="26"/>
        <v>-9</v>
      </c>
      <c r="BQ51" s="42">
        <f t="shared" si="27"/>
        <v>-4.4117647058823533</v>
      </c>
      <c r="BR51" s="25"/>
    </row>
    <row r="52" spans="1:70" s="7" customFormat="1" ht="18" customHeight="1">
      <c r="A52" s="25"/>
      <c r="B52" s="35" t="s">
        <v>47</v>
      </c>
      <c r="C52" s="35">
        <v>430220</v>
      </c>
      <c r="D52" s="27" t="s">
        <v>92</v>
      </c>
      <c r="E52" s="26">
        <v>1424</v>
      </c>
      <c r="F52" s="41">
        <f t="shared" si="14"/>
        <v>1438</v>
      </c>
      <c r="G52" s="26">
        <v>53</v>
      </c>
      <c r="H52" s="26">
        <v>39</v>
      </c>
      <c r="I52" s="26">
        <v>14</v>
      </c>
      <c r="J52" s="42">
        <f t="shared" si="15"/>
        <v>0.9831460674157303</v>
      </c>
      <c r="K52" s="41">
        <f t="shared" si="16"/>
        <v>1433</v>
      </c>
      <c r="L52" s="26">
        <v>41</v>
      </c>
      <c r="M52" s="26">
        <v>46</v>
      </c>
      <c r="N52" s="26">
        <v>-5</v>
      </c>
      <c r="O52" s="42">
        <f t="shared" si="17"/>
        <v>-0.34770514603616137</v>
      </c>
      <c r="P52" s="41">
        <f t="shared" si="18"/>
        <v>1432</v>
      </c>
      <c r="Q52" s="26">
        <v>50</v>
      </c>
      <c r="R52" s="26">
        <v>51</v>
      </c>
      <c r="S52" s="26">
        <v>-1</v>
      </c>
      <c r="T52" s="42">
        <f t="shared" si="19"/>
        <v>-6.978367062107467E-2</v>
      </c>
      <c r="U52" s="41">
        <f t="shared" si="20"/>
        <v>1372</v>
      </c>
      <c r="V52" s="26">
        <v>9</v>
      </c>
      <c r="W52" s="26">
        <v>69</v>
      </c>
      <c r="X52" s="26">
        <v>-60</v>
      </c>
      <c r="Y52" s="42">
        <f t="shared" si="21"/>
        <v>-4.1899441340782122</v>
      </c>
      <c r="Z52" s="41">
        <f t="shared" si="22"/>
        <v>1369</v>
      </c>
      <c r="AA52" s="26">
        <v>35</v>
      </c>
      <c r="AB52" s="26">
        <v>38</v>
      </c>
      <c r="AC52" s="26">
        <v>-3</v>
      </c>
      <c r="AD52" s="42">
        <f t="shared" si="23"/>
        <v>-0.21865889212827988</v>
      </c>
      <c r="AE52" s="41" t="s">
        <v>35</v>
      </c>
      <c r="AF52" s="26" t="s">
        <v>35</v>
      </c>
      <c r="AG52" s="26" t="s">
        <v>35</v>
      </c>
      <c r="AH52" s="26" t="s">
        <v>35</v>
      </c>
      <c r="AI52" s="34" t="s">
        <v>35</v>
      </c>
      <c r="AJ52" s="41" t="s">
        <v>35</v>
      </c>
      <c r="AK52" s="26" t="s">
        <v>35</v>
      </c>
      <c r="AL52" s="26" t="s">
        <v>35</v>
      </c>
      <c r="AM52" s="26" t="s">
        <v>35</v>
      </c>
      <c r="AN52" s="34" t="s">
        <v>35</v>
      </c>
      <c r="AO52" s="41" t="s">
        <v>35</v>
      </c>
      <c r="AP52" s="26" t="s">
        <v>35</v>
      </c>
      <c r="AQ52" s="26" t="s">
        <v>35</v>
      </c>
      <c r="AR52" s="26" t="s">
        <v>35</v>
      </c>
      <c r="AS52" s="34" t="s">
        <v>35</v>
      </c>
      <c r="AT52" s="41" t="s">
        <v>35</v>
      </c>
      <c r="AU52" s="26" t="s">
        <v>35</v>
      </c>
      <c r="AV52" s="26" t="s">
        <v>35</v>
      </c>
      <c r="AW52" s="26" t="s">
        <v>35</v>
      </c>
      <c r="AX52" s="34" t="s">
        <v>35</v>
      </c>
      <c r="AY52" s="41" t="s">
        <v>35</v>
      </c>
      <c r="AZ52" s="26" t="s">
        <v>35</v>
      </c>
      <c r="BA52" s="26" t="s">
        <v>35</v>
      </c>
      <c r="BB52" s="26" t="s">
        <v>35</v>
      </c>
      <c r="BC52" s="34" t="s">
        <v>35</v>
      </c>
      <c r="BD52" s="41" t="s">
        <v>35</v>
      </c>
      <c r="BE52" s="26" t="s">
        <v>35</v>
      </c>
      <c r="BF52" s="26" t="s">
        <v>35</v>
      </c>
      <c r="BG52" s="26" t="s">
        <v>35</v>
      </c>
      <c r="BH52" s="34" t="s">
        <v>35</v>
      </c>
      <c r="BI52" s="41" t="s">
        <v>35</v>
      </c>
      <c r="BJ52" s="26" t="s">
        <v>35</v>
      </c>
      <c r="BK52" s="26" t="s">
        <v>35</v>
      </c>
      <c r="BL52" s="26" t="s">
        <v>35</v>
      </c>
      <c r="BM52" s="34" t="s">
        <v>35</v>
      </c>
      <c r="BN52" s="41">
        <f t="shared" si="24"/>
        <v>188</v>
      </c>
      <c r="BO52" s="41">
        <f t="shared" si="25"/>
        <v>243</v>
      </c>
      <c r="BP52" s="41">
        <f t="shared" si="26"/>
        <v>-55</v>
      </c>
      <c r="BQ52" s="42">
        <f t="shared" si="27"/>
        <v>-3.8623595505617976</v>
      </c>
      <c r="BR52" s="25"/>
    </row>
    <row r="53" spans="1:70" s="7" customFormat="1" ht="18" customHeight="1">
      <c r="A53" s="25"/>
      <c r="B53" s="35" t="s">
        <v>47</v>
      </c>
      <c r="C53" s="35">
        <v>430222</v>
      </c>
      <c r="D53" s="27" t="s">
        <v>93</v>
      </c>
      <c r="E53" s="26">
        <v>218</v>
      </c>
      <c r="F53" s="41">
        <f t="shared" si="14"/>
        <v>227</v>
      </c>
      <c r="G53" s="26">
        <v>12</v>
      </c>
      <c r="H53" s="26">
        <v>3</v>
      </c>
      <c r="I53" s="26">
        <v>9</v>
      </c>
      <c r="J53" s="42">
        <f t="shared" si="15"/>
        <v>4.1284403669724776</v>
      </c>
      <c r="K53" s="41">
        <f t="shared" si="16"/>
        <v>229</v>
      </c>
      <c r="L53" s="26">
        <v>9</v>
      </c>
      <c r="M53" s="26">
        <v>7</v>
      </c>
      <c r="N53" s="26">
        <v>2</v>
      </c>
      <c r="O53" s="42">
        <f t="shared" si="17"/>
        <v>0.88105726872246704</v>
      </c>
      <c r="P53" s="41">
        <f t="shared" si="18"/>
        <v>250</v>
      </c>
      <c r="Q53" s="26">
        <v>30</v>
      </c>
      <c r="R53" s="26">
        <v>9</v>
      </c>
      <c r="S53" s="26">
        <v>21</v>
      </c>
      <c r="T53" s="42">
        <f t="shared" si="19"/>
        <v>9.1703056768558966</v>
      </c>
      <c r="U53" s="41">
        <f t="shared" si="20"/>
        <v>242</v>
      </c>
      <c r="V53" s="26">
        <v>5</v>
      </c>
      <c r="W53" s="26">
        <v>13</v>
      </c>
      <c r="X53" s="26">
        <v>-8</v>
      </c>
      <c r="Y53" s="42">
        <f t="shared" si="21"/>
        <v>-3.2</v>
      </c>
      <c r="Z53" s="41">
        <f t="shared" si="22"/>
        <v>245</v>
      </c>
      <c r="AA53" s="26">
        <v>5</v>
      </c>
      <c r="AB53" s="26">
        <v>2</v>
      </c>
      <c r="AC53" s="26">
        <v>3</v>
      </c>
      <c r="AD53" s="42">
        <f t="shared" si="23"/>
        <v>1.2396694214876034</v>
      </c>
      <c r="AE53" s="41" t="s">
        <v>35</v>
      </c>
      <c r="AF53" s="26" t="s">
        <v>35</v>
      </c>
      <c r="AG53" s="26" t="s">
        <v>35</v>
      </c>
      <c r="AH53" s="26" t="s">
        <v>35</v>
      </c>
      <c r="AI53" s="34" t="s">
        <v>35</v>
      </c>
      <c r="AJ53" s="41" t="s">
        <v>35</v>
      </c>
      <c r="AK53" s="26" t="s">
        <v>35</v>
      </c>
      <c r="AL53" s="26" t="s">
        <v>35</v>
      </c>
      <c r="AM53" s="26" t="s">
        <v>35</v>
      </c>
      <c r="AN53" s="34" t="s">
        <v>35</v>
      </c>
      <c r="AO53" s="41" t="s">
        <v>35</v>
      </c>
      <c r="AP53" s="26" t="s">
        <v>35</v>
      </c>
      <c r="AQ53" s="26" t="s">
        <v>35</v>
      </c>
      <c r="AR53" s="26" t="s">
        <v>35</v>
      </c>
      <c r="AS53" s="34" t="s">
        <v>35</v>
      </c>
      <c r="AT53" s="41" t="s">
        <v>35</v>
      </c>
      <c r="AU53" s="26" t="s">
        <v>35</v>
      </c>
      <c r="AV53" s="26" t="s">
        <v>35</v>
      </c>
      <c r="AW53" s="26" t="s">
        <v>35</v>
      </c>
      <c r="AX53" s="34" t="s">
        <v>35</v>
      </c>
      <c r="AY53" s="41" t="s">
        <v>35</v>
      </c>
      <c r="AZ53" s="26" t="s">
        <v>35</v>
      </c>
      <c r="BA53" s="26" t="s">
        <v>35</v>
      </c>
      <c r="BB53" s="26" t="s">
        <v>35</v>
      </c>
      <c r="BC53" s="34" t="s">
        <v>35</v>
      </c>
      <c r="BD53" s="41" t="s">
        <v>35</v>
      </c>
      <c r="BE53" s="26" t="s">
        <v>35</v>
      </c>
      <c r="BF53" s="26" t="s">
        <v>35</v>
      </c>
      <c r="BG53" s="26" t="s">
        <v>35</v>
      </c>
      <c r="BH53" s="34" t="s">
        <v>35</v>
      </c>
      <c r="BI53" s="41" t="s">
        <v>35</v>
      </c>
      <c r="BJ53" s="26" t="s">
        <v>35</v>
      </c>
      <c r="BK53" s="26" t="s">
        <v>35</v>
      </c>
      <c r="BL53" s="26" t="s">
        <v>35</v>
      </c>
      <c r="BM53" s="34" t="s">
        <v>35</v>
      </c>
      <c r="BN53" s="41">
        <f t="shared" si="24"/>
        <v>61</v>
      </c>
      <c r="BO53" s="41">
        <f t="shared" si="25"/>
        <v>34</v>
      </c>
      <c r="BP53" s="41">
        <f t="shared" si="26"/>
        <v>27</v>
      </c>
      <c r="BQ53" s="42">
        <f t="shared" si="27"/>
        <v>12.385321100917432</v>
      </c>
      <c r="BR53" s="25"/>
    </row>
    <row r="54" spans="1:70" s="7" customFormat="1" ht="18" customHeight="1">
      <c r="A54" s="25"/>
      <c r="B54" s="35" t="s">
        <v>47</v>
      </c>
      <c r="C54" s="35">
        <v>430223</v>
      </c>
      <c r="D54" s="27" t="s">
        <v>94</v>
      </c>
      <c r="E54" s="26">
        <v>260</v>
      </c>
      <c r="F54" s="41">
        <f t="shared" si="14"/>
        <v>268</v>
      </c>
      <c r="G54" s="26">
        <v>13</v>
      </c>
      <c r="H54" s="26">
        <v>5</v>
      </c>
      <c r="I54" s="26">
        <v>8</v>
      </c>
      <c r="J54" s="42">
        <f t="shared" si="15"/>
        <v>3.0769230769230771</v>
      </c>
      <c r="K54" s="41">
        <f t="shared" si="16"/>
        <v>269</v>
      </c>
      <c r="L54" s="26">
        <v>3</v>
      </c>
      <c r="M54" s="26">
        <v>2</v>
      </c>
      <c r="N54" s="26">
        <v>1</v>
      </c>
      <c r="O54" s="42">
        <f t="shared" si="17"/>
        <v>0.37313432835820892</v>
      </c>
      <c r="P54" s="41">
        <f t="shared" si="18"/>
        <v>273</v>
      </c>
      <c r="Q54" s="26">
        <v>11</v>
      </c>
      <c r="R54" s="26">
        <v>7</v>
      </c>
      <c r="S54" s="26">
        <v>4</v>
      </c>
      <c r="T54" s="42">
        <f t="shared" si="19"/>
        <v>1.486988847583643</v>
      </c>
      <c r="U54" s="41">
        <f t="shared" si="20"/>
        <v>267</v>
      </c>
      <c r="V54" s="26">
        <v>4</v>
      </c>
      <c r="W54" s="26">
        <v>10</v>
      </c>
      <c r="X54" s="26">
        <v>-6</v>
      </c>
      <c r="Y54" s="42">
        <f t="shared" si="21"/>
        <v>-2.197802197802198</v>
      </c>
      <c r="Z54" s="41">
        <f t="shared" si="22"/>
        <v>266</v>
      </c>
      <c r="AA54" s="26">
        <v>0</v>
      </c>
      <c r="AB54" s="26">
        <v>1</v>
      </c>
      <c r="AC54" s="26">
        <v>-1</v>
      </c>
      <c r="AD54" s="42">
        <f t="shared" si="23"/>
        <v>-0.37453183520599254</v>
      </c>
      <c r="AE54" s="41" t="s">
        <v>35</v>
      </c>
      <c r="AF54" s="26" t="s">
        <v>35</v>
      </c>
      <c r="AG54" s="26" t="s">
        <v>35</v>
      </c>
      <c r="AH54" s="26" t="s">
        <v>35</v>
      </c>
      <c r="AI54" s="34" t="s">
        <v>35</v>
      </c>
      <c r="AJ54" s="41" t="s">
        <v>35</v>
      </c>
      <c r="AK54" s="26" t="s">
        <v>35</v>
      </c>
      <c r="AL54" s="26" t="s">
        <v>35</v>
      </c>
      <c r="AM54" s="26" t="s">
        <v>35</v>
      </c>
      <c r="AN54" s="34" t="s">
        <v>35</v>
      </c>
      <c r="AO54" s="41" t="s">
        <v>35</v>
      </c>
      <c r="AP54" s="26" t="s">
        <v>35</v>
      </c>
      <c r="AQ54" s="26" t="s">
        <v>35</v>
      </c>
      <c r="AR54" s="26" t="s">
        <v>35</v>
      </c>
      <c r="AS54" s="34" t="s">
        <v>35</v>
      </c>
      <c r="AT54" s="41" t="s">
        <v>35</v>
      </c>
      <c r="AU54" s="26" t="s">
        <v>35</v>
      </c>
      <c r="AV54" s="26" t="s">
        <v>35</v>
      </c>
      <c r="AW54" s="26" t="s">
        <v>35</v>
      </c>
      <c r="AX54" s="34" t="s">
        <v>35</v>
      </c>
      <c r="AY54" s="41" t="s">
        <v>35</v>
      </c>
      <c r="AZ54" s="26" t="s">
        <v>35</v>
      </c>
      <c r="BA54" s="26" t="s">
        <v>35</v>
      </c>
      <c r="BB54" s="26" t="s">
        <v>35</v>
      </c>
      <c r="BC54" s="34" t="s">
        <v>35</v>
      </c>
      <c r="BD54" s="41" t="s">
        <v>35</v>
      </c>
      <c r="BE54" s="26" t="s">
        <v>35</v>
      </c>
      <c r="BF54" s="26" t="s">
        <v>35</v>
      </c>
      <c r="BG54" s="26" t="s">
        <v>35</v>
      </c>
      <c r="BH54" s="34" t="s">
        <v>35</v>
      </c>
      <c r="BI54" s="41" t="s">
        <v>35</v>
      </c>
      <c r="BJ54" s="26" t="s">
        <v>35</v>
      </c>
      <c r="BK54" s="26" t="s">
        <v>35</v>
      </c>
      <c r="BL54" s="26" t="s">
        <v>35</v>
      </c>
      <c r="BM54" s="34" t="s">
        <v>35</v>
      </c>
      <c r="BN54" s="41">
        <f t="shared" si="24"/>
        <v>31</v>
      </c>
      <c r="BO54" s="41">
        <f t="shared" si="25"/>
        <v>25</v>
      </c>
      <c r="BP54" s="41">
        <f t="shared" si="26"/>
        <v>6</v>
      </c>
      <c r="BQ54" s="42">
        <f t="shared" si="27"/>
        <v>2.3076923076923079</v>
      </c>
      <c r="BR54" s="25"/>
    </row>
    <row r="55" spans="1:70" s="7" customFormat="1" ht="18" customHeight="1">
      <c r="A55" s="25"/>
      <c r="B55" s="35" t="s">
        <v>47</v>
      </c>
      <c r="C55" s="35">
        <v>430225</v>
      </c>
      <c r="D55" s="27" t="s">
        <v>95</v>
      </c>
      <c r="E55" s="26">
        <v>518</v>
      </c>
      <c r="F55" s="41">
        <f t="shared" si="14"/>
        <v>523</v>
      </c>
      <c r="G55" s="26">
        <v>24</v>
      </c>
      <c r="H55" s="26">
        <v>19</v>
      </c>
      <c r="I55" s="26">
        <v>5</v>
      </c>
      <c r="J55" s="42">
        <f t="shared" si="15"/>
        <v>0.96525096525096521</v>
      </c>
      <c r="K55" s="41">
        <f t="shared" si="16"/>
        <v>509</v>
      </c>
      <c r="L55" s="26">
        <v>10</v>
      </c>
      <c r="M55" s="26">
        <v>24</v>
      </c>
      <c r="N55" s="26">
        <v>-14</v>
      </c>
      <c r="O55" s="42">
        <f t="shared" si="17"/>
        <v>-2.676864244741874</v>
      </c>
      <c r="P55" s="41">
        <f t="shared" si="18"/>
        <v>527</v>
      </c>
      <c r="Q55" s="26">
        <v>41</v>
      </c>
      <c r="R55" s="26">
        <v>23</v>
      </c>
      <c r="S55" s="26">
        <v>18</v>
      </c>
      <c r="T55" s="42">
        <f t="shared" si="19"/>
        <v>3.5363457760314341</v>
      </c>
      <c r="U55" s="41">
        <f t="shared" si="20"/>
        <v>517</v>
      </c>
      <c r="V55" s="26">
        <v>12</v>
      </c>
      <c r="W55" s="26">
        <v>22</v>
      </c>
      <c r="X55" s="26">
        <v>-10</v>
      </c>
      <c r="Y55" s="42">
        <f t="shared" si="21"/>
        <v>-1.8975332068311195</v>
      </c>
      <c r="Z55" s="41">
        <f t="shared" si="22"/>
        <v>516</v>
      </c>
      <c r="AA55" s="26">
        <v>17</v>
      </c>
      <c r="AB55" s="26">
        <v>18</v>
      </c>
      <c r="AC55" s="26">
        <v>-1</v>
      </c>
      <c r="AD55" s="42">
        <f t="shared" si="23"/>
        <v>-0.19342359767891684</v>
      </c>
      <c r="AE55" s="41" t="s">
        <v>35</v>
      </c>
      <c r="AF55" s="26" t="s">
        <v>35</v>
      </c>
      <c r="AG55" s="26" t="s">
        <v>35</v>
      </c>
      <c r="AH55" s="26" t="s">
        <v>35</v>
      </c>
      <c r="AI55" s="34" t="s">
        <v>35</v>
      </c>
      <c r="AJ55" s="41" t="s">
        <v>35</v>
      </c>
      <c r="AK55" s="26" t="s">
        <v>35</v>
      </c>
      <c r="AL55" s="26" t="s">
        <v>35</v>
      </c>
      <c r="AM55" s="26" t="s">
        <v>35</v>
      </c>
      <c r="AN55" s="34" t="s">
        <v>35</v>
      </c>
      <c r="AO55" s="41" t="s">
        <v>35</v>
      </c>
      <c r="AP55" s="26" t="s">
        <v>35</v>
      </c>
      <c r="AQ55" s="26" t="s">
        <v>35</v>
      </c>
      <c r="AR55" s="26" t="s">
        <v>35</v>
      </c>
      <c r="AS55" s="34" t="s">
        <v>35</v>
      </c>
      <c r="AT55" s="41" t="s">
        <v>35</v>
      </c>
      <c r="AU55" s="26" t="s">
        <v>35</v>
      </c>
      <c r="AV55" s="26" t="s">
        <v>35</v>
      </c>
      <c r="AW55" s="26" t="s">
        <v>35</v>
      </c>
      <c r="AX55" s="34" t="s">
        <v>35</v>
      </c>
      <c r="AY55" s="41" t="s">
        <v>35</v>
      </c>
      <c r="AZ55" s="26" t="s">
        <v>35</v>
      </c>
      <c r="BA55" s="26" t="s">
        <v>35</v>
      </c>
      <c r="BB55" s="26" t="s">
        <v>35</v>
      </c>
      <c r="BC55" s="34" t="s">
        <v>35</v>
      </c>
      <c r="BD55" s="41" t="s">
        <v>35</v>
      </c>
      <c r="BE55" s="26" t="s">
        <v>35</v>
      </c>
      <c r="BF55" s="26" t="s">
        <v>35</v>
      </c>
      <c r="BG55" s="26" t="s">
        <v>35</v>
      </c>
      <c r="BH55" s="34" t="s">
        <v>35</v>
      </c>
      <c r="BI55" s="41" t="s">
        <v>35</v>
      </c>
      <c r="BJ55" s="26" t="s">
        <v>35</v>
      </c>
      <c r="BK55" s="26" t="s">
        <v>35</v>
      </c>
      <c r="BL55" s="26" t="s">
        <v>35</v>
      </c>
      <c r="BM55" s="34" t="s">
        <v>35</v>
      </c>
      <c r="BN55" s="41">
        <f t="shared" si="24"/>
        <v>104</v>
      </c>
      <c r="BO55" s="41">
        <f t="shared" si="25"/>
        <v>106</v>
      </c>
      <c r="BP55" s="41">
        <f t="shared" si="26"/>
        <v>-2</v>
      </c>
      <c r="BQ55" s="42">
        <f t="shared" si="27"/>
        <v>-0.38610038610038611</v>
      </c>
      <c r="BR55" s="25"/>
    </row>
    <row r="56" spans="1:70" s="7" customFormat="1" ht="18" customHeight="1">
      <c r="A56" s="25"/>
      <c r="B56" s="35" t="s">
        <v>47</v>
      </c>
      <c r="C56" s="35">
        <v>430230</v>
      </c>
      <c r="D56" s="27" t="s">
        <v>96</v>
      </c>
      <c r="E56" s="26">
        <v>2154</v>
      </c>
      <c r="F56" s="41">
        <f t="shared" si="14"/>
        <v>2771</v>
      </c>
      <c r="G56" s="26">
        <v>774</v>
      </c>
      <c r="H56" s="26">
        <v>157</v>
      </c>
      <c r="I56" s="26">
        <v>617</v>
      </c>
      <c r="J56" s="42">
        <f t="shared" si="15"/>
        <v>28.644382544103991</v>
      </c>
      <c r="K56" s="41">
        <f t="shared" si="16"/>
        <v>3139</v>
      </c>
      <c r="L56" s="26">
        <v>699</v>
      </c>
      <c r="M56" s="26">
        <v>331</v>
      </c>
      <c r="N56" s="26">
        <v>368</v>
      </c>
      <c r="O56" s="42">
        <f t="shared" si="17"/>
        <v>13.280404186214362</v>
      </c>
      <c r="P56" s="41">
        <f t="shared" si="18"/>
        <v>2817</v>
      </c>
      <c r="Q56" s="26">
        <v>295</v>
      </c>
      <c r="R56" s="26">
        <v>617</v>
      </c>
      <c r="S56" s="26">
        <v>-322</v>
      </c>
      <c r="T56" s="42">
        <f t="shared" si="19"/>
        <v>-10.258043963045555</v>
      </c>
      <c r="U56" s="41">
        <f t="shared" si="20"/>
        <v>2681</v>
      </c>
      <c r="V56" s="26">
        <v>208</v>
      </c>
      <c r="W56" s="26">
        <v>344</v>
      </c>
      <c r="X56" s="26">
        <v>-136</v>
      </c>
      <c r="Y56" s="42">
        <f t="shared" si="21"/>
        <v>-4.8278310259140929</v>
      </c>
      <c r="Z56" s="41">
        <f t="shared" si="22"/>
        <v>2187</v>
      </c>
      <c r="AA56" s="26">
        <v>55</v>
      </c>
      <c r="AB56" s="26">
        <v>549</v>
      </c>
      <c r="AC56" s="26">
        <v>-494</v>
      </c>
      <c r="AD56" s="42">
        <f t="shared" si="23"/>
        <v>-18.425960462513988</v>
      </c>
      <c r="AE56" s="41" t="s">
        <v>35</v>
      </c>
      <c r="AF56" s="26" t="s">
        <v>35</v>
      </c>
      <c r="AG56" s="26" t="s">
        <v>35</v>
      </c>
      <c r="AH56" s="26" t="s">
        <v>35</v>
      </c>
      <c r="AI56" s="34" t="s">
        <v>35</v>
      </c>
      <c r="AJ56" s="41" t="s">
        <v>35</v>
      </c>
      <c r="AK56" s="26" t="s">
        <v>35</v>
      </c>
      <c r="AL56" s="26" t="s">
        <v>35</v>
      </c>
      <c r="AM56" s="26" t="s">
        <v>35</v>
      </c>
      <c r="AN56" s="34" t="s">
        <v>35</v>
      </c>
      <c r="AO56" s="41" t="s">
        <v>35</v>
      </c>
      <c r="AP56" s="26" t="s">
        <v>35</v>
      </c>
      <c r="AQ56" s="26" t="s">
        <v>35</v>
      </c>
      <c r="AR56" s="26" t="s">
        <v>35</v>
      </c>
      <c r="AS56" s="34" t="s">
        <v>35</v>
      </c>
      <c r="AT56" s="41" t="s">
        <v>35</v>
      </c>
      <c r="AU56" s="26" t="s">
        <v>35</v>
      </c>
      <c r="AV56" s="26" t="s">
        <v>35</v>
      </c>
      <c r="AW56" s="26" t="s">
        <v>35</v>
      </c>
      <c r="AX56" s="34" t="s">
        <v>35</v>
      </c>
      <c r="AY56" s="41" t="s">
        <v>35</v>
      </c>
      <c r="AZ56" s="26" t="s">
        <v>35</v>
      </c>
      <c r="BA56" s="26" t="s">
        <v>35</v>
      </c>
      <c r="BB56" s="26" t="s">
        <v>35</v>
      </c>
      <c r="BC56" s="34" t="s">
        <v>35</v>
      </c>
      <c r="BD56" s="41" t="s">
        <v>35</v>
      </c>
      <c r="BE56" s="26" t="s">
        <v>35</v>
      </c>
      <c r="BF56" s="26" t="s">
        <v>35</v>
      </c>
      <c r="BG56" s="26" t="s">
        <v>35</v>
      </c>
      <c r="BH56" s="34" t="s">
        <v>35</v>
      </c>
      <c r="BI56" s="41" t="s">
        <v>35</v>
      </c>
      <c r="BJ56" s="26" t="s">
        <v>35</v>
      </c>
      <c r="BK56" s="26" t="s">
        <v>35</v>
      </c>
      <c r="BL56" s="26" t="s">
        <v>35</v>
      </c>
      <c r="BM56" s="34" t="s">
        <v>35</v>
      </c>
      <c r="BN56" s="41">
        <f t="shared" si="24"/>
        <v>2031</v>
      </c>
      <c r="BO56" s="41">
        <f t="shared" si="25"/>
        <v>1998</v>
      </c>
      <c r="BP56" s="41">
        <f t="shared" si="26"/>
        <v>33</v>
      </c>
      <c r="BQ56" s="42">
        <f t="shared" si="27"/>
        <v>1.532033426183844</v>
      </c>
      <c r="BR56" s="25"/>
    </row>
    <row r="57" spans="1:70" s="7" customFormat="1" ht="18" customHeight="1">
      <c r="A57" s="25"/>
      <c r="B57" s="35" t="s">
        <v>47</v>
      </c>
      <c r="C57" s="35">
        <v>430235</v>
      </c>
      <c r="D57" s="27" t="s">
        <v>97</v>
      </c>
      <c r="E57" s="26">
        <v>4471</v>
      </c>
      <c r="F57" s="41">
        <f t="shared" si="14"/>
        <v>4537</v>
      </c>
      <c r="G57" s="26">
        <v>205</v>
      </c>
      <c r="H57" s="26">
        <v>139</v>
      </c>
      <c r="I57" s="26">
        <v>66</v>
      </c>
      <c r="J57" s="42">
        <f t="shared" si="15"/>
        <v>1.4761798255423844</v>
      </c>
      <c r="K57" s="41">
        <f t="shared" si="16"/>
        <v>4621</v>
      </c>
      <c r="L57" s="26">
        <v>249</v>
      </c>
      <c r="M57" s="26">
        <v>165</v>
      </c>
      <c r="N57" s="26">
        <v>84</v>
      </c>
      <c r="O57" s="42">
        <f t="shared" si="17"/>
        <v>1.8514436852545735</v>
      </c>
      <c r="P57" s="41">
        <f t="shared" si="18"/>
        <v>4623</v>
      </c>
      <c r="Q57" s="26">
        <v>155</v>
      </c>
      <c r="R57" s="26">
        <v>153</v>
      </c>
      <c r="S57" s="26">
        <v>2</v>
      </c>
      <c r="T57" s="42">
        <f t="shared" si="19"/>
        <v>4.3280675178532783E-2</v>
      </c>
      <c r="U57" s="41">
        <f t="shared" si="20"/>
        <v>4427</v>
      </c>
      <c r="V57" s="26">
        <v>44</v>
      </c>
      <c r="W57" s="26">
        <v>240</v>
      </c>
      <c r="X57" s="26">
        <v>-196</v>
      </c>
      <c r="Y57" s="42">
        <f t="shared" si="21"/>
        <v>-4.2396712091715338</v>
      </c>
      <c r="Z57" s="41">
        <f t="shared" si="22"/>
        <v>4423</v>
      </c>
      <c r="AA57" s="26">
        <v>88</v>
      </c>
      <c r="AB57" s="26">
        <v>92</v>
      </c>
      <c r="AC57" s="26">
        <v>-4</v>
      </c>
      <c r="AD57" s="42">
        <f t="shared" si="23"/>
        <v>-9.0354641969731198E-2</v>
      </c>
      <c r="AE57" s="41" t="s">
        <v>35</v>
      </c>
      <c r="AF57" s="26" t="s">
        <v>35</v>
      </c>
      <c r="AG57" s="26" t="s">
        <v>35</v>
      </c>
      <c r="AH57" s="26" t="s">
        <v>35</v>
      </c>
      <c r="AI57" s="34" t="s">
        <v>35</v>
      </c>
      <c r="AJ57" s="41" t="s">
        <v>35</v>
      </c>
      <c r="AK57" s="26" t="s">
        <v>35</v>
      </c>
      <c r="AL57" s="26" t="s">
        <v>35</v>
      </c>
      <c r="AM57" s="26" t="s">
        <v>35</v>
      </c>
      <c r="AN57" s="34" t="s">
        <v>35</v>
      </c>
      <c r="AO57" s="41" t="s">
        <v>35</v>
      </c>
      <c r="AP57" s="26" t="s">
        <v>35</v>
      </c>
      <c r="AQ57" s="26" t="s">
        <v>35</v>
      </c>
      <c r="AR57" s="26" t="s">
        <v>35</v>
      </c>
      <c r="AS57" s="34" t="s">
        <v>35</v>
      </c>
      <c r="AT57" s="41" t="s">
        <v>35</v>
      </c>
      <c r="AU57" s="26" t="s">
        <v>35</v>
      </c>
      <c r="AV57" s="26" t="s">
        <v>35</v>
      </c>
      <c r="AW57" s="26" t="s">
        <v>35</v>
      </c>
      <c r="AX57" s="34" t="s">
        <v>35</v>
      </c>
      <c r="AY57" s="41" t="s">
        <v>35</v>
      </c>
      <c r="AZ57" s="26" t="s">
        <v>35</v>
      </c>
      <c r="BA57" s="26" t="s">
        <v>35</v>
      </c>
      <c r="BB57" s="26" t="s">
        <v>35</v>
      </c>
      <c r="BC57" s="34" t="s">
        <v>35</v>
      </c>
      <c r="BD57" s="41" t="s">
        <v>35</v>
      </c>
      <c r="BE57" s="26" t="s">
        <v>35</v>
      </c>
      <c r="BF57" s="26" t="s">
        <v>35</v>
      </c>
      <c r="BG57" s="26" t="s">
        <v>35</v>
      </c>
      <c r="BH57" s="34" t="s">
        <v>35</v>
      </c>
      <c r="BI57" s="41" t="s">
        <v>35</v>
      </c>
      <c r="BJ57" s="26" t="s">
        <v>35</v>
      </c>
      <c r="BK57" s="26" t="s">
        <v>35</v>
      </c>
      <c r="BL57" s="26" t="s">
        <v>35</v>
      </c>
      <c r="BM57" s="34" t="s">
        <v>35</v>
      </c>
      <c r="BN57" s="41">
        <f t="shared" si="24"/>
        <v>741</v>
      </c>
      <c r="BO57" s="41">
        <f t="shared" si="25"/>
        <v>789</v>
      </c>
      <c r="BP57" s="41">
        <f t="shared" si="26"/>
        <v>-48</v>
      </c>
      <c r="BQ57" s="42">
        <f t="shared" si="27"/>
        <v>-1.0735853276671885</v>
      </c>
      <c r="BR57" s="25"/>
    </row>
    <row r="58" spans="1:70" s="7" customFormat="1" ht="18" customHeight="1">
      <c r="A58" s="25"/>
      <c r="B58" s="35" t="s">
        <v>47</v>
      </c>
      <c r="C58" s="35">
        <v>430237</v>
      </c>
      <c r="D58" s="27" t="s">
        <v>98</v>
      </c>
      <c r="E58" s="26">
        <v>142</v>
      </c>
      <c r="F58" s="41">
        <f t="shared" si="14"/>
        <v>153</v>
      </c>
      <c r="G58" s="26">
        <v>12</v>
      </c>
      <c r="H58" s="26">
        <v>1</v>
      </c>
      <c r="I58" s="26">
        <v>11</v>
      </c>
      <c r="J58" s="42">
        <f t="shared" si="15"/>
        <v>7.7464788732394361</v>
      </c>
      <c r="K58" s="41">
        <f t="shared" si="16"/>
        <v>153</v>
      </c>
      <c r="L58" s="26">
        <v>3</v>
      </c>
      <c r="M58" s="26">
        <v>3</v>
      </c>
      <c r="N58" s="26">
        <v>0</v>
      </c>
      <c r="O58" s="42">
        <f t="shared" si="17"/>
        <v>0</v>
      </c>
      <c r="P58" s="41">
        <f t="shared" si="18"/>
        <v>153</v>
      </c>
      <c r="Q58" s="26">
        <v>4</v>
      </c>
      <c r="R58" s="26">
        <v>4</v>
      </c>
      <c r="S58" s="26">
        <v>0</v>
      </c>
      <c r="T58" s="42">
        <f t="shared" si="19"/>
        <v>0</v>
      </c>
      <c r="U58" s="41">
        <f t="shared" si="20"/>
        <v>144</v>
      </c>
      <c r="V58" s="26">
        <v>1</v>
      </c>
      <c r="W58" s="26">
        <v>10</v>
      </c>
      <c r="X58" s="26">
        <v>-9</v>
      </c>
      <c r="Y58" s="42">
        <f t="shared" si="21"/>
        <v>-5.8823529411764701</v>
      </c>
      <c r="Z58" s="41">
        <f t="shared" si="22"/>
        <v>140</v>
      </c>
      <c r="AA58" s="26">
        <v>0</v>
      </c>
      <c r="AB58" s="26">
        <v>4</v>
      </c>
      <c r="AC58" s="26">
        <v>-4</v>
      </c>
      <c r="AD58" s="42">
        <f t="shared" si="23"/>
        <v>-2.7777777777777777</v>
      </c>
      <c r="AE58" s="41" t="s">
        <v>35</v>
      </c>
      <c r="AF58" s="26" t="s">
        <v>35</v>
      </c>
      <c r="AG58" s="26" t="s">
        <v>35</v>
      </c>
      <c r="AH58" s="26" t="s">
        <v>35</v>
      </c>
      <c r="AI58" s="34" t="s">
        <v>35</v>
      </c>
      <c r="AJ58" s="41" t="s">
        <v>35</v>
      </c>
      <c r="AK58" s="26" t="s">
        <v>35</v>
      </c>
      <c r="AL58" s="26" t="s">
        <v>35</v>
      </c>
      <c r="AM58" s="26" t="s">
        <v>35</v>
      </c>
      <c r="AN58" s="34" t="s">
        <v>35</v>
      </c>
      <c r="AO58" s="41" t="s">
        <v>35</v>
      </c>
      <c r="AP58" s="26" t="s">
        <v>35</v>
      </c>
      <c r="AQ58" s="26" t="s">
        <v>35</v>
      </c>
      <c r="AR58" s="26" t="s">
        <v>35</v>
      </c>
      <c r="AS58" s="34" t="s">
        <v>35</v>
      </c>
      <c r="AT58" s="41" t="s">
        <v>35</v>
      </c>
      <c r="AU58" s="26" t="s">
        <v>35</v>
      </c>
      <c r="AV58" s="26" t="s">
        <v>35</v>
      </c>
      <c r="AW58" s="26" t="s">
        <v>35</v>
      </c>
      <c r="AX58" s="34" t="s">
        <v>35</v>
      </c>
      <c r="AY58" s="41" t="s">
        <v>35</v>
      </c>
      <c r="AZ58" s="26" t="s">
        <v>35</v>
      </c>
      <c r="BA58" s="26" t="s">
        <v>35</v>
      </c>
      <c r="BB58" s="26" t="s">
        <v>35</v>
      </c>
      <c r="BC58" s="34" t="s">
        <v>35</v>
      </c>
      <c r="BD58" s="41" t="s">
        <v>35</v>
      </c>
      <c r="BE58" s="26" t="s">
        <v>35</v>
      </c>
      <c r="BF58" s="26" t="s">
        <v>35</v>
      </c>
      <c r="BG58" s="26" t="s">
        <v>35</v>
      </c>
      <c r="BH58" s="34" t="s">
        <v>35</v>
      </c>
      <c r="BI58" s="41" t="s">
        <v>35</v>
      </c>
      <c r="BJ58" s="26" t="s">
        <v>35</v>
      </c>
      <c r="BK58" s="26" t="s">
        <v>35</v>
      </c>
      <c r="BL58" s="26" t="s">
        <v>35</v>
      </c>
      <c r="BM58" s="34" t="s">
        <v>35</v>
      </c>
      <c r="BN58" s="41">
        <f t="shared" si="24"/>
        <v>20</v>
      </c>
      <c r="BO58" s="41">
        <f t="shared" si="25"/>
        <v>22</v>
      </c>
      <c r="BP58" s="41">
        <f t="shared" si="26"/>
        <v>-2</v>
      </c>
      <c r="BQ58" s="42">
        <f t="shared" si="27"/>
        <v>-1.4084507042253522</v>
      </c>
      <c r="BR58" s="25"/>
    </row>
    <row r="59" spans="1:70" s="7" customFormat="1" ht="18" customHeight="1">
      <c r="A59" s="25"/>
      <c r="B59" s="35" t="s">
        <v>47</v>
      </c>
      <c r="C59" s="35">
        <v>430240</v>
      </c>
      <c r="D59" s="27" t="s">
        <v>99</v>
      </c>
      <c r="E59" s="26">
        <v>2806</v>
      </c>
      <c r="F59" s="41">
        <f t="shared" si="14"/>
        <v>2873</v>
      </c>
      <c r="G59" s="26">
        <v>165</v>
      </c>
      <c r="H59" s="26">
        <v>98</v>
      </c>
      <c r="I59" s="26">
        <v>67</v>
      </c>
      <c r="J59" s="42">
        <f t="shared" si="15"/>
        <v>2.3877405559515323</v>
      </c>
      <c r="K59" s="41">
        <f t="shared" si="16"/>
        <v>2911</v>
      </c>
      <c r="L59" s="26">
        <v>164</v>
      </c>
      <c r="M59" s="26">
        <v>126</v>
      </c>
      <c r="N59" s="26">
        <v>38</v>
      </c>
      <c r="O59" s="42">
        <f t="shared" si="17"/>
        <v>1.3226592412112774</v>
      </c>
      <c r="P59" s="41">
        <f t="shared" si="18"/>
        <v>2936</v>
      </c>
      <c r="Q59" s="26">
        <v>171</v>
      </c>
      <c r="R59" s="26">
        <v>146</v>
      </c>
      <c r="S59" s="26">
        <v>25</v>
      </c>
      <c r="T59" s="42">
        <f t="shared" si="19"/>
        <v>0.85881140501545861</v>
      </c>
      <c r="U59" s="41">
        <f t="shared" si="20"/>
        <v>2887</v>
      </c>
      <c r="V59" s="26">
        <v>77</v>
      </c>
      <c r="W59" s="26">
        <v>126</v>
      </c>
      <c r="X59" s="26">
        <v>-49</v>
      </c>
      <c r="Y59" s="42">
        <f t="shared" si="21"/>
        <v>-1.6689373297002725</v>
      </c>
      <c r="Z59" s="41">
        <f t="shared" si="22"/>
        <v>2826</v>
      </c>
      <c r="AA59" s="26">
        <v>45</v>
      </c>
      <c r="AB59" s="26">
        <v>106</v>
      </c>
      <c r="AC59" s="26">
        <v>-61</v>
      </c>
      <c r="AD59" s="42">
        <f t="shared" si="23"/>
        <v>-2.1129199861447869</v>
      </c>
      <c r="AE59" s="41" t="s">
        <v>35</v>
      </c>
      <c r="AF59" s="26" t="s">
        <v>35</v>
      </c>
      <c r="AG59" s="26" t="s">
        <v>35</v>
      </c>
      <c r="AH59" s="26" t="s">
        <v>35</v>
      </c>
      <c r="AI59" s="34" t="s">
        <v>35</v>
      </c>
      <c r="AJ59" s="41" t="s">
        <v>35</v>
      </c>
      <c r="AK59" s="26" t="s">
        <v>35</v>
      </c>
      <c r="AL59" s="26" t="s">
        <v>35</v>
      </c>
      <c r="AM59" s="26" t="s">
        <v>35</v>
      </c>
      <c r="AN59" s="34" t="s">
        <v>35</v>
      </c>
      <c r="AO59" s="41" t="s">
        <v>35</v>
      </c>
      <c r="AP59" s="26" t="s">
        <v>35</v>
      </c>
      <c r="AQ59" s="26" t="s">
        <v>35</v>
      </c>
      <c r="AR59" s="26" t="s">
        <v>35</v>
      </c>
      <c r="AS59" s="34" t="s">
        <v>35</v>
      </c>
      <c r="AT59" s="41" t="s">
        <v>35</v>
      </c>
      <c r="AU59" s="26" t="s">
        <v>35</v>
      </c>
      <c r="AV59" s="26" t="s">
        <v>35</v>
      </c>
      <c r="AW59" s="26" t="s">
        <v>35</v>
      </c>
      <c r="AX59" s="34" t="s">
        <v>35</v>
      </c>
      <c r="AY59" s="41" t="s">
        <v>35</v>
      </c>
      <c r="AZ59" s="26" t="s">
        <v>35</v>
      </c>
      <c r="BA59" s="26" t="s">
        <v>35</v>
      </c>
      <c r="BB59" s="26" t="s">
        <v>35</v>
      </c>
      <c r="BC59" s="34" t="s">
        <v>35</v>
      </c>
      <c r="BD59" s="41" t="s">
        <v>35</v>
      </c>
      <c r="BE59" s="26" t="s">
        <v>35</v>
      </c>
      <c r="BF59" s="26" t="s">
        <v>35</v>
      </c>
      <c r="BG59" s="26" t="s">
        <v>35</v>
      </c>
      <c r="BH59" s="34" t="s">
        <v>35</v>
      </c>
      <c r="BI59" s="41" t="s">
        <v>35</v>
      </c>
      <c r="BJ59" s="26" t="s">
        <v>35</v>
      </c>
      <c r="BK59" s="26" t="s">
        <v>35</v>
      </c>
      <c r="BL59" s="26" t="s">
        <v>35</v>
      </c>
      <c r="BM59" s="34" t="s">
        <v>35</v>
      </c>
      <c r="BN59" s="41">
        <f t="shared" si="24"/>
        <v>622</v>
      </c>
      <c r="BO59" s="41">
        <f t="shared" si="25"/>
        <v>602</v>
      </c>
      <c r="BP59" s="41">
        <f t="shared" si="26"/>
        <v>20</v>
      </c>
      <c r="BQ59" s="42">
        <f t="shared" si="27"/>
        <v>0.71275837491090521</v>
      </c>
      <c r="BR59" s="25"/>
    </row>
    <row r="60" spans="1:70" s="7" customFormat="1" ht="18" customHeight="1">
      <c r="A60" s="25"/>
      <c r="B60" s="35" t="s">
        <v>47</v>
      </c>
      <c r="C60" s="35">
        <v>430245</v>
      </c>
      <c r="D60" s="27" t="s">
        <v>100</v>
      </c>
      <c r="E60" s="26">
        <v>415</v>
      </c>
      <c r="F60" s="41">
        <f t="shared" si="14"/>
        <v>411</v>
      </c>
      <c r="G60" s="26">
        <v>5</v>
      </c>
      <c r="H60" s="26">
        <v>9</v>
      </c>
      <c r="I60" s="26">
        <v>-4</v>
      </c>
      <c r="J60" s="42">
        <f t="shared" si="15"/>
        <v>-0.96385542168674709</v>
      </c>
      <c r="K60" s="41">
        <f t="shared" si="16"/>
        <v>404</v>
      </c>
      <c r="L60" s="26">
        <v>11</v>
      </c>
      <c r="M60" s="26">
        <v>18</v>
      </c>
      <c r="N60" s="26">
        <v>-7</v>
      </c>
      <c r="O60" s="42">
        <f t="shared" si="17"/>
        <v>-1.7031630170316301</v>
      </c>
      <c r="P60" s="41">
        <f t="shared" si="18"/>
        <v>406</v>
      </c>
      <c r="Q60" s="26">
        <v>9</v>
      </c>
      <c r="R60" s="26">
        <v>7</v>
      </c>
      <c r="S60" s="26">
        <v>2</v>
      </c>
      <c r="T60" s="42">
        <f t="shared" si="19"/>
        <v>0.49504950495049505</v>
      </c>
      <c r="U60" s="41">
        <f t="shared" si="20"/>
        <v>402</v>
      </c>
      <c r="V60" s="26">
        <v>4</v>
      </c>
      <c r="W60" s="26">
        <v>8</v>
      </c>
      <c r="X60" s="26">
        <v>-4</v>
      </c>
      <c r="Y60" s="42">
        <f t="shared" si="21"/>
        <v>-0.98522167487684731</v>
      </c>
      <c r="Z60" s="41">
        <f t="shared" si="22"/>
        <v>398</v>
      </c>
      <c r="AA60" s="26">
        <v>4</v>
      </c>
      <c r="AB60" s="26">
        <v>8</v>
      </c>
      <c r="AC60" s="26">
        <v>-4</v>
      </c>
      <c r="AD60" s="42">
        <f t="shared" si="23"/>
        <v>-0.99502487562189057</v>
      </c>
      <c r="AE60" s="41" t="s">
        <v>35</v>
      </c>
      <c r="AF60" s="26" t="s">
        <v>35</v>
      </c>
      <c r="AG60" s="26" t="s">
        <v>35</v>
      </c>
      <c r="AH60" s="26" t="s">
        <v>35</v>
      </c>
      <c r="AI60" s="34" t="s">
        <v>35</v>
      </c>
      <c r="AJ60" s="41" t="s">
        <v>35</v>
      </c>
      <c r="AK60" s="26" t="s">
        <v>35</v>
      </c>
      <c r="AL60" s="26" t="s">
        <v>35</v>
      </c>
      <c r="AM60" s="26" t="s">
        <v>35</v>
      </c>
      <c r="AN60" s="34" t="s">
        <v>35</v>
      </c>
      <c r="AO60" s="41" t="s">
        <v>35</v>
      </c>
      <c r="AP60" s="26" t="s">
        <v>35</v>
      </c>
      <c r="AQ60" s="26" t="s">
        <v>35</v>
      </c>
      <c r="AR60" s="26" t="s">
        <v>35</v>
      </c>
      <c r="AS60" s="34" t="s">
        <v>35</v>
      </c>
      <c r="AT60" s="41" t="s">
        <v>35</v>
      </c>
      <c r="AU60" s="26" t="s">
        <v>35</v>
      </c>
      <c r="AV60" s="26" t="s">
        <v>35</v>
      </c>
      <c r="AW60" s="26" t="s">
        <v>35</v>
      </c>
      <c r="AX60" s="34" t="s">
        <v>35</v>
      </c>
      <c r="AY60" s="41" t="s">
        <v>35</v>
      </c>
      <c r="AZ60" s="26" t="s">
        <v>35</v>
      </c>
      <c r="BA60" s="26" t="s">
        <v>35</v>
      </c>
      <c r="BB60" s="26" t="s">
        <v>35</v>
      </c>
      <c r="BC60" s="34" t="s">
        <v>35</v>
      </c>
      <c r="BD60" s="41" t="s">
        <v>35</v>
      </c>
      <c r="BE60" s="26" t="s">
        <v>35</v>
      </c>
      <c r="BF60" s="26" t="s">
        <v>35</v>
      </c>
      <c r="BG60" s="26" t="s">
        <v>35</v>
      </c>
      <c r="BH60" s="34" t="s">
        <v>35</v>
      </c>
      <c r="BI60" s="41" t="s">
        <v>35</v>
      </c>
      <c r="BJ60" s="26" t="s">
        <v>35</v>
      </c>
      <c r="BK60" s="26" t="s">
        <v>35</v>
      </c>
      <c r="BL60" s="26" t="s">
        <v>35</v>
      </c>
      <c r="BM60" s="34" t="s">
        <v>35</v>
      </c>
      <c r="BN60" s="41">
        <f t="shared" si="24"/>
        <v>33</v>
      </c>
      <c r="BO60" s="41">
        <f t="shared" si="25"/>
        <v>50</v>
      </c>
      <c r="BP60" s="41">
        <f t="shared" si="26"/>
        <v>-17</v>
      </c>
      <c r="BQ60" s="42">
        <f t="shared" si="27"/>
        <v>-4.096385542168675</v>
      </c>
      <c r="BR60" s="25"/>
    </row>
    <row r="61" spans="1:70" s="7" customFormat="1" ht="18" customHeight="1">
      <c r="A61" s="25"/>
      <c r="B61" s="35" t="s">
        <v>47</v>
      </c>
      <c r="C61" s="35">
        <v>430250</v>
      </c>
      <c r="D61" s="27" t="s">
        <v>101</v>
      </c>
      <c r="E61" s="26">
        <v>615</v>
      </c>
      <c r="F61" s="41">
        <f t="shared" si="14"/>
        <v>612</v>
      </c>
      <c r="G61" s="26">
        <v>5</v>
      </c>
      <c r="H61" s="26">
        <v>8</v>
      </c>
      <c r="I61" s="26">
        <v>-3</v>
      </c>
      <c r="J61" s="42">
        <f t="shared" si="15"/>
        <v>-0.48780487804878048</v>
      </c>
      <c r="K61" s="41">
        <f t="shared" si="16"/>
        <v>616</v>
      </c>
      <c r="L61" s="26">
        <v>8</v>
      </c>
      <c r="M61" s="26">
        <v>4</v>
      </c>
      <c r="N61" s="26">
        <v>4</v>
      </c>
      <c r="O61" s="42">
        <f t="shared" si="17"/>
        <v>0.65359477124183007</v>
      </c>
      <c r="P61" s="41">
        <f t="shared" si="18"/>
        <v>629</v>
      </c>
      <c r="Q61" s="26">
        <v>17</v>
      </c>
      <c r="R61" s="26">
        <v>4</v>
      </c>
      <c r="S61" s="26">
        <v>13</v>
      </c>
      <c r="T61" s="42">
        <f t="shared" si="19"/>
        <v>2.1103896103896105</v>
      </c>
      <c r="U61" s="41">
        <f t="shared" si="20"/>
        <v>618</v>
      </c>
      <c r="V61" s="26">
        <v>3</v>
      </c>
      <c r="W61" s="26">
        <v>14</v>
      </c>
      <c r="X61" s="26">
        <v>-11</v>
      </c>
      <c r="Y61" s="42">
        <f t="shared" si="21"/>
        <v>-1.7488076311605723</v>
      </c>
      <c r="Z61" s="41">
        <f t="shared" si="22"/>
        <v>613</v>
      </c>
      <c r="AA61" s="26">
        <v>1</v>
      </c>
      <c r="AB61" s="26">
        <v>6</v>
      </c>
      <c r="AC61" s="26">
        <v>-5</v>
      </c>
      <c r="AD61" s="42">
        <f t="shared" si="23"/>
        <v>-0.8090614886731391</v>
      </c>
      <c r="AE61" s="41" t="s">
        <v>35</v>
      </c>
      <c r="AF61" s="26" t="s">
        <v>35</v>
      </c>
      <c r="AG61" s="26" t="s">
        <v>35</v>
      </c>
      <c r="AH61" s="26" t="s">
        <v>35</v>
      </c>
      <c r="AI61" s="34" t="s">
        <v>35</v>
      </c>
      <c r="AJ61" s="41" t="s">
        <v>35</v>
      </c>
      <c r="AK61" s="26" t="s">
        <v>35</v>
      </c>
      <c r="AL61" s="26" t="s">
        <v>35</v>
      </c>
      <c r="AM61" s="26" t="s">
        <v>35</v>
      </c>
      <c r="AN61" s="34" t="s">
        <v>35</v>
      </c>
      <c r="AO61" s="41" t="s">
        <v>35</v>
      </c>
      <c r="AP61" s="26" t="s">
        <v>35</v>
      </c>
      <c r="AQ61" s="26" t="s">
        <v>35</v>
      </c>
      <c r="AR61" s="26" t="s">
        <v>35</v>
      </c>
      <c r="AS61" s="34" t="s">
        <v>35</v>
      </c>
      <c r="AT61" s="41" t="s">
        <v>35</v>
      </c>
      <c r="AU61" s="26" t="s">
        <v>35</v>
      </c>
      <c r="AV61" s="26" t="s">
        <v>35</v>
      </c>
      <c r="AW61" s="26" t="s">
        <v>35</v>
      </c>
      <c r="AX61" s="34" t="s">
        <v>35</v>
      </c>
      <c r="AY61" s="41" t="s">
        <v>35</v>
      </c>
      <c r="AZ61" s="26" t="s">
        <v>35</v>
      </c>
      <c r="BA61" s="26" t="s">
        <v>35</v>
      </c>
      <c r="BB61" s="26" t="s">
        <v>35</v>
      </c>
      <c r="BC61" s="34" t="s">
        <v>35</v>
      </c>
      <c r="BD61" s="41" t="s">
        <v>35</v>
      </c>
      <c r="BE61" s="26" t="s">
        <v>35</v>
      </c>
      <c r="BF61" s="26" t="s">
        <v>35</v>
      </c>
      <c r="BG61" s="26" t="s">
        <v>35</v>
      </c>
      <c r="BH61" s="34" t="s">
        <v>35</v>
      </c>
      <c r="BI61" s="41" t="s">
        <v>35</v>
      </c>
      <c r="BJ61" s="26" t="s">
        <v>35</v>
      </c>
      <c r="BK61" s="26" t="s">
        <v>35</v>
      </c>
      <c r="BL61" s="26" t="s">
        <v>35</v>
      </c>
      <c r="BM61" s="34" t="s">
        <v>35</v>
      </c>
      <c r="BN61" s="41">
        <f t="shared" si="24"/>
        <v>34</v>
      </c>
      <c r="BO61" s="41">
        <f t="shared" si="25"/>
        <v>36</v>
      </c>
      <c r="BP61" s="41">
        <f t="shared" si="26"/>
        <v>-2</v>
      </c>
      <c r="BQ61" s="42">
        <f t="shared" si="27"/>
        <v>-0.32520325203252032</v>
      </c>
      <c r="BR61" s="25"/>
    </row>
    <row r="62" spans="1:70" s="7" customFormat="1" ht="18" customHeight="1">
      <c r="A62" s="25"/>
      <c r="B62" s="35" t="s">
        <v>47</v>
      </c>
      <c r="C62" s="35">
        <v>430258</v>
      </c>
      <c r="D62" s="27" t="s">
        <v>102</v>
      </c>
      <c r="E62" s="26">
        <v>114</v>
      </c>
      <c r="F62" s="41">
        <f t="shared" si="14"/>
        <v>114</v>
      </c>
      <c r="G62" s="26">
        <v>3</v>
      </c>
      <c r="H62" s="26">
        <v>3</v>
      </c>
      <c r="I62" s="26">
        <v>0</v>
      </c>
      <c r="J62" s="42">
        <f t="shared" si="15"/>
        <v>0</v>
      </c>
      <c r="K62" s="41">
        <f t="shared" si="16"/>
        <v>116</v>
      </c>
      <c r="L62" s="26">
        <v>4</v>
      </c>
      <c r="M62" s="26">
        <v>2</v>
      </c>
      <c r="N62" s="26">
        <v>2</v>
      </c>
      <c r="O62" s="42">
        <f t="shared" si="17"/>
        <v>1.7543859649122806</v>
      </c>
      <c r="P62" s="41">
        <f t="shared" si="18"/>
        <v>120</v>
      </c>
      <c r="Q62" s="26">
        <v>9</v>
      </c>
      <c r="R62" s="26">
        <v>5</v>
      </c>
      <c r="S62" s="26">
        <v>4</v>
      </c>
      <c r="T62" s="42">
        <f t="shared" si="19"/>
        <v>3.4482758620689653</v>
      </c>
      <c r="U62" s="41">
        <f t="shared" si="20"/>
        <v>108</v>
      </c>
      <c r="V62" s="26">
        <v>1</v>
      </c>
      <c r="W62" s="26">
        <v>13</v>
      </c>
      <c r="X62" s="26">
        <v>-12</v>
      </c>
      <c r="Y62" s="42">
        <f t="shared" si="21"/>
        <v>-10</v>
      </c>
      <c r="Z62" s="41">
        <f t="shared" si="22"/>
        <v>108</v>
      </c>
      <c r="AA62" s="26">
        <v>1</v>
      </c>
      <c r="AB62" s="26">
        <v>1</v>
      </c>
      <c r="AC62" s="26">
        <v>0</v>
      </c>
      <c r="AD62" s="42">
        <f t="shared" si="23"/>
        <v>0</v>
      </c>
      <c r="AE62" s="41" t="s">
        <v>35</v>
      </c>
      <c r="AF62" s="26" t="s">
        <v>35</v>
      </c>
      <c r="AG62" s="26" t="s">
        <v>35</v>
      </c>
      <c r="AH62" s="26" t="s">
        <v>35</v>
      </c>
      <c r="AI62" s="34" t="s">
        <v>35</v>
      </c>
      <c r="AJ62" s="41" t="s">
        <v>35</v>
      </c>
      <c r="AK62" s="26" t="s">
        <v>35</v>
      </c>
      <c r="AL62" s="26" t="s">
        <v>35</v>
      </c>
      <c r="AM62" s="26" t="s">
        <v>35</v>
      </c>
      <c r="AN62" s="34" t="s">
        <v>35</v>
      </c>
      <c r="AO62" s="41" t="s">
        <v>35</v>
      </c>
      <c r="AP62" s="26" t="s">
        <v>35</v>
      </c>
      <c r="AQ62" s="26" t="s">
        <v>35</v>
      </c>
      <c r="AR62" s="26" t="s">
        <v>35</v>
      </c>
      <c r="AS62" s="34" t="s">
        <v>35</v>
      </c>
      <c r="AT62" s="41" t="s">
        <v>35</v>
      </c>
      <c r="AU62" s="26" t="s">
        <v>35</v>
      </c>
      <c r="AV62" s="26" t="s">
        <v>35</v>
      </c>
      <c r="AW62" s="26" t="s">
        <v>35</v>
      </c>
      <c r="AX62" s="34" t="s">
        <v>35</v>
      </c>
      <c r="AY62" s="41" t="s">
        <v>35</v>
      </c>
      <c r="AZ62" s="26" t="s">
        <v>35</v>
      </c>
      <c r="BA62" s="26" t="s">
        <v>35</v>
      </c>
      <c r="BB62" s="26" t="s">
        <v>35</v>
      </c>
      <c r="BC62" s="34" t="s">
        <v>35</v>
      </c>
      <c r="BD62" s="41" t="s">
        <v>35</v>
      </c>
      <c r="BE62" s="26" t="s">
        <v>35</v>
      </c>
      <c r="BF62" s="26" t="s">
        <v>35</v>
      </c>
      <c r="BG62" s="26" t="s">
        <v>35</v>
      </c>
      <c r="BH62" s="34" t="s">
        <v>35</v>
      </c>
      <c r="BI62" s="41" t="s">
        <v>35</v>
      </c>
      <c r="BJ62" s="26" t="s">
        <v>35</v>
      </c>
      <c r="BK62" s="26" t="s">
        <v>35</v>
      </c>
      <c r="BL62" s="26" t="s">
        <v>35</v>
      </c>
      <c r="BM62" s="34" t="s">
        <v>35</v>
      </c>
      <c r="BN62" s="41">
        <f t="shared" si="24"/>
        <v>18</v>
      </c>
      <c r="BO62" s="41">
        <f t="shared" si="25"/>
        <v>24</v>
      </c>
      <c r="BP62" s="41">
        <f t="shared" si="26"/>
        <v>-6</v>
      </c>
      <c r="BQ62" s="42">
        <f t="shared" si="27"/>
        <v>-5.2631578947368416</v>
      </c>
      <c r="BR62" s="25"/>
    </row>
    <row r="63" spans="1:70" s="7" customFormat="1" ht="18" customHeight="1">
      <c r="A63" s="25"/>
      <c r="B63" s="35" t="s">
        <v>47</v>
      </c>
      <c r="C63" s="35">
        <v>430260</v>
      </c>
      <c r="D63" s="27" t="s">
        <v>103</v>
      </c>
      <c r="E63" s="26">
        <v>130</v>
      </c>
      <c r="F63" s="41">
        <f t="shared" si="14"/>
        <v>136</v>
      </c>
      <c r="G63" s="26">
        <v>6</v>
      </c>
      <c r="H63" s="26">
        <v>0</v>
      </c>
      <c r="I63" s="26">
        <v>6</v>
      </c>
      <c r="J63" s="42">
        <f t="shared" si="15"/>
        <v>4.6153846153846159</v>
      </c>
      <c r="K63" s="41">
        <f t="shared" si="16"/>
        <v>139</v>
      </c>
      <c r="L63" s="26">
        <v>5</v>
      </c>
      <c r="M63" s="26">
        <v>2</v>
      </c>
      <c r="N63" s="26">
        <v>3</v>
      </c>
      <c r="O63" s="42">
        <f t="shared" si="17"/>
        <v>2.2058823529411766</v>
      </c>
      <c r="P63" s="41">
        <f t="shared" si="18"/>
        <v>150</v>
      </c>
      <c r="Q63" s="26">
        <v>12</v>
      </c>
      <c r="R63" s="26">
        <v>1</v>
      </c>
      <c r="S63" s="26">
        <v>11</v>
      </c>
      <c r="T63" s="42">
        <f t="shared" si="19"/>
        <v>7.9136690647482011</v>
      </c>
      <c r="U63" s="41">
        <f t="shared" si="20"/>
        <v>137</v>
      </c>
      <c r="V63" s="26">
        <v>2</v>
      </c>
      <c r="W63" s="26">
        <v>15</v>
      </c>
      <c r="X63" s="26">
        <v>-13</v>
      </c>
      <c r="Y63" s="42">
        <f t="shared" si="21"/>
        <v>-8.6666666666666679</v>
      </c>
      <c r="Z63" s="41">
        <f t="shared" si="22"/>
        <v>140</v>
      </c>
      <c r="AA63" s="26">
        <v>4</v>
      </c>
      <c r="AB63" s="26">
        <v>1</v>
      </c>
      <c r="AC63" s="26">
        <v>3</v>
      </c>
      <c r="AD63" s="42">
        <f t="shared" si="23"/>
        <v>2.1897810218978102</v>
      </c>
      <c r="AE63" s="41" t="s">
        <v>35</v>
      </c>
      <c r="AF63" s="26" t="s">
        <v>35</v>
      </c>
      <c r="AG63" s="26" t="s">
        <v>35</v>
      </c>
      <c r="AH63" s="26" t="s">
        <v>35</v>
      </c>
      <c r="AI63" s="34" t="s">
        <v>35</v>
      </c>
      <c r="AJ63" s="41" t="s">
        <v>35</v>
      </c>
      <c r="AK63" s="26" t="s">
        <v>35</v>
      </c>
      <c r="AL63" s="26" t="s">
        <v>35</v>
      </c>
      <c r="AM63" s="26" t="s">
        <v>35</v>
      </c>
      <c r="AN63" s="34" t="s">
        <v>35</v>
      </c>
      <c r="AO63" s="41" t="s">
        <v>35</v>
      </c>
      <c r="AP63" s="26" t="s">
        <v>35</v>
      </c>
      <c r="AQ63" s="26" t="s">
        <v>35</v>
      </c>
      <c r="AR63" s="26" t="s">
        <v>35</v>
      </c>
      <c r="AS63" s="34" t="s">
        <v>35</v>
      </c>
      <c r="AT63" s="41" t="s">
        <v>35</v>
      </c>
      <c r="AU63" s="26" t="s">
        <v>35</v>
      </c>
      <c r="AV63" s="26" t="s">
        <v>35</v>
      </c>
      <c r="AW63" s="26" t="s">
        <v>35</v>
      </c>
      <c r="AX63" s="34" t="s">
        <v>35</v>
      </c>
      <c r="AY63" s="41" t="s">
        <v>35</v>
      </c>
      <c r="AZ63" s="26" t="s">
        <v>35</v>
      </c>
      <c r="BA63" s="26" t="s">
        <v>35</v>
      </c>
      <c r="BB63" s="26" t="s">
        <v>35</v>
      </c>
      <c r="BC63" s="34" t="s">
        <v>35</v>
      </c>
      <c r="BD63" s="41" t="s">
        <v>35</v>
      </c>
      <c r="BE63" s="26" t="s">
        <v>35</v>
      </c>
      <c r="BF63" s="26" t="s">
        <v>35</v>
      </c>
      <c r="BG63" s="26" t="s">
        <v>35</v>
      </c>
      <c r="BH63" s="34" t="s">
        <v>35</v>
      </c>
      <c r="BI63" s="41" t="s">
        <v>35</v>
      </c>
      <c r="BJ63" s="26" t="s">
        <v>35</v>
      </c>
      <c r="BK63" s="26" t="s">
        <v>35</v>
      </c>
      <c r="BL63" s="26" t="s">
        <v>35</v>
      </c>
      <c r="BM63" s="34" t="s">
        <v>35</v>
      </c>
      <c r="BN63" s="41">
        <f t="shared" si="24"/>
        <v>29</v>
      </c>
      <c r="BO63" s="41">
        <f t="shared" si="25"/>
        <v>19</v>
      </c>
      <c r="BP63" s="41">
        <f t="shared" si="26"/>
        <v>10</v>
      </c>
      <c r="BQ63" s="42">
        <f t="shared" si="27"/>
        <v>7.6923076923076925</v>
      </c>
      <c r="BR63" s="25"/>
    </row>
    <row r="64" spans="1:70" s="7" customFormat="1" ht="18" customHeight="1">
      <c r="A64" s="25"/>
      <c r="B64" s="35" t="s">
        <v>47</v>
      </c>
      <c r="C64" s="35">
        <v>430265</v>
      </c>
      <c r="D64" s="27" t="s">
        <v>104</v>
      </c>
      <c r="E64" s="26">
        <v>507</v>
      </c>
      <c r="F64" s="41">
        <f t="shared" si="14"/>
        <v>500</v>
      </c>
      <c r="G64" s="26">
        <v>13</v>
      </c>
      <c r="H64" s="26">
        <v>20</v>
      </c>
      <c r="I64" s="26">
        <v>-7</v>
      </c>
      <c r="J64" s="42">
        <f t="shared" si="15"/>
        <v>-1.3806706114398422</v>
      </c>
      <c r="K64" s="41">
        <f t="shared" si="16"/>
        <v>509</v>
      </c>
      <c r="L64" s="26">
        <v>22</v>
      </c>
      <c r="M64" s="26">
        <v>13</v>
      </c>
      <c r="N64" s="26">
        <v>9</v>
      </c>
      <c r="O64" s="42">
        <f t="shared" si="17"/>
        <v>1.7999999999999998</v>
      </c>
      <c r="P64" s="41">
        <f t="shared" si="18"/>
        <v>508</v>
      </c>
      <c r="Q64" s="26">
        <v>15</v>
      </c>
      <c r="R64" s="26">
        <v>16</v>
      </c>
      <c r="S64" s="26">
        <v>-1</v>
      </c>
      <c r="T64" s="42">
        <f t="shared" si="19"/>
        <v>-0.19646365422396855</v>
      </c>
      <c r="U64" s="41">
        <f t="shared" si="20"/>
        <v>503</v>
      </c>
      <c r="V64" s="26">
        <v>5</v>
      </c>
      <c r="W64" s="26">
        <v>10</v>
      </c>
      <c r="X64" s="26">
        <v>-5</v>
      </c>
      <c r="Y64" s="42">
        <f t="shared" si="21"/>
        <v>-0.98425196850393704</v>
      </c>
      <c r="Z64" s="41">
        <f t="shared" si="22"/>
        <v>501</v>
      </c>
      <c r="AA64" s="26">
        <v>9</v>
      </c>
      <c r="AB64" s="26">
        <v>11</v>
      </c>
      <c r="AC64" s="26">
        <v>-2</v>
      </c>
      <c r="AD64" s="42">
        <f t="shared" si="23"/>
        <v>-0.39761431411530812</v>
      </c>
      <c r="AE64" s="41" t="s">
        <v>35</v>
      </c>
      <c r="AF64" s="26" t="s">
        <v>35</v>
      </c>
      <c r="AG64" s="26" t="s">
        <v>35</v>
      </c>
      <c r="AH64" s="26" t="s">
        <v>35</v>
      </c>
      <c r="AI64" s="34" t="s">
        <v>35</v>
      </c>
      <c r="AJ64" s="41" t="s">
        <v>35</v>
      </c>
      <c r="AK64" s="26" t="s">
        <v>35</v>
      </c>
      <c r="AL64" s="26" t="s">
        <v>35</v>
      </c>
      <c r="AM64" s="26" t="s">
        <v>35</v>
      </c>
      <c r="AN64" s="34" t="s">
        <v>35</v>
      </c>
      <c r="AO64" s="41" t="s">
        <v>35</v>
      </c>
      <c r="AP64" s="26" t="s">
        <v>35</v>
      </c>
      <c r="AQ64" s="26" t="s">
        <v>35</v>
      </c>
      <c r="AR64" s="26" t="s">
        <v>35</v>
      </c>
      <c r="AS64" s="34" t="s">
        <v>35</v>
      </c>
      <c r="AT64" s="41" t="s">
        <v>35</v>
      </c>
      <c r="AU64" s="26" t="s">
        <v>35</v>
      </c>
      <c r="AV64" s="26" t="s">
        <v>35</v>
      </c>
      <c r="AW64" s="26" t="s">
        <v>35</v>
      </c>
      <c r="AX64" s="34" t="s">
        <v>35</v>
      </c>
      <c r="AY64" s="41" t="s">
        <v>35</v>
      </c>
      <c r="AZ64" s="26" t="s">
        <v>35</v>
      </c>
      <c r="BA64" s="26" t="s">
        <v>35</v>
      </c>
      <c r="BB64" s="26" t="s">
        <v>35</v>
      </c>
      <c r="BC64" s="34" t="s">
        <v>35</v>
      </c>
      <c r="BD64" s="41" t="s">
        <v>35</v>
      </c>
      <c r="BE64" s="26" t="s">
        <v>35</v>
      </c>
      <c r="BF64" s="26" t="s">
        <v>35</v>
      </c>
      <c r="BG64" s="26" t="s">
        <v>35</v>
      </c>
      <c r="BH64" s="34" t="s">
        <v>35</v>
      </c>
      <c r="BI64" s="41" t="s">
        <v>35</v>
      </c>
      <c r="BJ64" s="26" t="s">
        <v>35</v>
      </c>
      <c r="BK64" s="26" t="s">
        <v>35</v>
      </c>
      <c r="BL64" s="26" t="s">
        <v>35</v>
      </c>
      <c r="BM64" s="34" t="s">
        <v>35</v>
      </c>
      <c r="BN64" s="41">
        <f t="shared" si="24"/>
        <v>64</v>
      </c>
      <c r="BO64" s="41">
        <f t="shared" si="25"/>
        <v>70</v>
      </c>
      <c r="BP64" s="41">
        <f t="shared" si="26"/>
        <v>-6</v>
      </c>
      <c r="BQ64" s="42">
        <f t="shared" si="27"/>
        <v>-1.1834319526627219</v>
      </c>
      <c r="BR64" s="25"/>
    </row>
    <row r="65" spans="1:70" s="7" customFormat="1" ht="18" customHeight="1">
      <c r="A65" s="25"/>
      <c r="B65" s="35" t="s">
        <v>47</v>
      </c>
      <c r="C65" s="35">
        <v>430270</v>
      </c>
      <c r="D65" s="27" t="s">
        <v>105</v>
      </c>
      <c r="E65" s="26">
        <v>3270</v>
      </c>
      <c r="F65" s="41">
        <f t="shared" si="14"/>
        <v>3270</v>
      </c>
      <c r="G65" s="26">
        <v>91</v>
      </c>
      <c r="H65" s="26">
        <v>91</v>
      </c>
      <c r="I65" s="26">
        <v>0</v>
      </c>
      <c r="J65" s="42">
        <f t="shared" si="15"/>
        <v>0</v>
      </c>
      <c r="K65" s="41">
        <f t="shared" si="16"/>
        <v>3281</v>
      </c>
      <c r="L65" s="26">
        <v>82</v>
      </c>
      <c r="M65" s="26">
        <v>71</v>
      </c>
      <c r="N65" s="26">
        <v>11</v>
      </c>
      <c r="O65" s="42">
        <f t="shared" si="17"/>
        <v>0.3363914373088685</v>
      </c>
      <c r="P65" s="41">
        <f t="shared" si="18"/>
        <v>3238</v>
      </c>
      <c r="Q65" s="26">
        <v>57</v>
      </c>
      <c r="R65" s="26">
        <v>100</v>
      </c>
      <c r="S65" s="26">
        <v>-43</v>
      </c>
      <c r="T65" s="42">
        <f t="shared" si="19"/>
        <v>-1.3105760438890584</v>
      </c>
      <c r="U65" s="41">
        <f t="shared" si="20"/>
        <v>3193</v>
      </c>
      <c r="V65" s="26">
        <v>30</v>
      </c>
      <c r="W65" s="26">
        <v>75</v>
      </c>
      <c r="X65" s="26">
        <v>-45</v>
      </c>
      <c r="Y65" s="42">
        <f t="shared" si="21"/>
        <v>-1.3897467572575664</v>
      </c>
      <c r="Z65" s="41">
        <f t="shared" si="22"/>
        <v>3139</v>
      </c>
      <c r="AA65" s="26">
        <v>55</v>
      </c>
      <c r="AB65" s="26">
        <v>109</v>
      </c>
      <c r="AC65" s="26">
        <v>-54</v>
      </c>
      <c r="AD65" s="42">
        <f t="shared" si="23"/>
        <v>-1.6911994989038521</v>
      </c>
      <c r="AE65" s="41" t="s">
        <v>35</v>
      </c>
      <c r="AF65" s="26" t="s">
        <v>35</v>
      </c>
      <c r="AG65" s="26" t="s">
        <v>35</v>
      </c>
      <c r="AH65" s="26" t="s">
        <v>35</v>
      </c>
      <c r="AI65" s="34" t="s">
        <v>35</v>
      </c>
      <c r="AJ65" s="41" t="s">
        <v>35</v>
      </c>
      <c r="AK65" s="26" t="s">
        <v>35</v>
      </c>
      <c r="AL65" s="26" t="s">
        <v>35</v>
      </c>
      <c r="AM65" s="26" t="s">
        <v>35</v>
      </c>
      <c r="AN65" s="34" t="s">
        <v>35</v>
      </c>
      <c r="AO65" s="41" t="s">
        <v>35</v>
      </c>
      <c r="AP65" s="26" t="s">
        <v>35</v>
      </c>
      <c r="AQ65" s="26" t="s">
        <v>35</v>
      </c>
      <c r="AR65" s="26" t="s">
        <v>35</v>
      </c>
      <c r="AS65" s="34" t="s">
        <v>35</v>
      </c>
      <c r="AT65" s="41" t="s">
        <v>35</v>
      </c>
      <c r="AU65" s="26" t="s">
        <v>35</v>
      </c>
      <c r="AV65" s="26" t="s">
        <v>35</v>
      </c>
      <c r="AW65" s="26" t="s">
        <v>35</v>
      </c>
      <c r="AX65" s="34" t="s">
        <v>35</v>
      </c>
      <c r="AY65" s="41" t="s">
        <v>35</v>
      </c>
      <c r="AZ65" s="26" t="s">
        <v>35</v>
      </c>
      <c r="BA65" s="26" t="s">
        <v>35</v>
      </c>
      <c r="BB65" s="26" t="s">
        <v>35</v>
      </c>
      <c r="BC65" s="34" t="s">
        <v>35</v>
      </c>
      <c r="BD65" s="41" t="s">
        <v>35</v>
      </c>
      <c r="BE65" s="26" t="s">
        <v>35</v>
      </c>
      <c r="BF65" s="26" t="s">
        <v>35</v>
      </c>
      <c r="BG65" s="26" t="s">
        <v>35</v>
      </c>
      <c r="BH65" s="34" t="s">
        <v>35</v>
      </c>
      <c r="BI65" s="41" t="s">
        <v>35</v>
      </c>
      <c r="BJ65" s="26" t="s">
        <v>35</v>
      </c>
      <c r="BK65" s="26" t="s">
        <v>35</v>
      </c>
      <c r="BL65" s="26" t="s">
        <v>35</v>
      </c>
      <c r="BM65" s="34" t="s">
        <v>35</v>
      </c>
      <c r="BN65" s="41">
        <f t="shared" si="24"/>
        <v>315</v>
      </c>
      <c r="BO65" s="41">
        <f t="shared" si="25"/>
        <v>446</v>
      </c>
      <c r="BP65" s="41">
        <f t="shared" si="26"/>
        <v>-131</v>
      </c>
      <c r="BQ65" s="42">
        <f t="shared" si="27"/>
        <v>-4.0061162079510702</v>
      </c>
      <c r="BR65" s="25"/>
    </row>
    <row r="66" spans="1:70" s="7" customFormat="1" ht="18" customHeight="1">
      <c r="A66" s="25"/>
      <c r="B66" s="35" t="s">
        <v>47</v>
      </c>
      <c r="C66" s="35">
        <v>430280</v>
      </c>
      <c r="D66" s="27" t="s">
        <v>106</v>
      </c>
      <c r="E66" s="26">
        <v>5362</v>
      </c>
      <c r="F66" s="41">
        <f t="shared" si="14"/>
        <v>5337</v>
      </c>
      <c r="G66" s="26">
        <v>111</v>
      </c>
      <c r="H66" s="26">
        <v>136</v>
      </c>
      <c r="I66" s="26">
        <v>-25</v>
      </c>
      <c r="J66" s="42">
        <f t="shared" si="15"/>
        <v>-0.46624393882879522</v>
      </c>
      <c r="K66" s="41">
        <f t="shared" si="16"/>
        <v>5364</v>
      </c>
      <c r="L66" s="26">
        <v>148</v>
      </c>
      <c r="M66" s="26">
        <v>121</v>
      </c>
      <c r="N66" s="26">
        <v>27</v>
      </c>
      <c r="O66" s="42">
        <f t="shared" si="17"/>
        <v>0.50590219224283306</v>
      </c>
      <c r="P66" s="41">
        <f t="shared" si="18"/>
        <v>5404</v>
      </c>
      <c r="Q66" s="26">
        <v>157</v>
      </c>
      <c r="R66" s="26">
        <v>117</v>
      </c>
      <c r="S66" s="26">
        <v>40</v>
      </c>
      <c r="T66" s="42">
        <f t="shared" si="19"/>
        <v>0.74571215510812827</v>
      </c>
      <c r="U66" s="41">
        <f t="shared" si="20"/>
        <v>5248</v>
      </c>
      <c r="V66" s="26">
        <v>53</v>
      </c>
      <c r="W66" s="26">
        <v>209</v>
      </c>
      <c r="X66" s="26">
        <v>-156</v>
      </c>
      <c r="Y66" s="42">
        <f t="shared" si="21"/>
        <v>-2.8867505551443373</v>
      </c>
      <c r="Z66" s="41">
        <f t="shared" si="22"/>
        <v>5035</v>
      </c>
      <c r="AA66" s="26">
        <v>96</v>
      </c>
      <c r="AB66" s="26">
        <v>309</v>
      </c>
      <c r="AC66" s="26">
        <v>-213</v>
      </c>
      <c r="AD66" s="42">
        <f t="shared" si="23"/>
        <v>-4.0586890243902438</v>
      </c>
      <c r="AE66" s="41" t="s">
        <v>35</v>
      </c>
      <c r="AF66" s="26" t="s">
        <v>35</v>
      </c>
      <c r="AG66" s="26" t="s">
        <v>35</v>
      </c>
      <c r="AH66" s="26" t="s">
        <v>35</v>
      </c>
      <c r="AI66" s="34" t="s">
        <v>35</v>
      </c>
      <c r="AJ66" s="41" t="s">
        <v>35</v>
      </c>
      <c r="AK66" s="26" t="s">
        <v>35</v>
      </c>
      <c r="AL66" s="26" t="s">
        <v>35</v>
      </c>
      <c r="AM66" s="26" t="s">
        <v>35</v>
      </c>
      <c r="AN66" s="34" t="s">
        <v>35</v>
      </c>
      <c r="AO66" s="41" t="s">
        <v>35</v>
      </c>
      <c r="AP66" s="26" t="s">
        <v>35</v>
      </c>
      <c r="AQ66" s="26" t="s">
        <v>35</v>
      </c>
      <c r="AR66" s="26" t="s">
        <v>35</v>
      </c>
      <c r="AS66" s="34" t="s">
        <v>35</v>
      </c>
      <c r="AT66" s="41" t="s">
        <v>35</v>
      </c>
      <c r="AU66" s="26" t="s">
        <v>35</v>
      </c>
      <c r="AV66" s="26" t="s">
        <v>35</v>
      </c>
      <c r="AW66" s="26" t="s">
        <v>35</v>
      </c>
      <c r="AX66" s="34" t="s">
        <v>35</v>
      </c>
      <c r="AY66" s="41" t="s">
        <v>35</v>
      </c>
      <c r="AZ66" s="26" t="s">
        <v>35</v>
      </c>
      <c r="BA66" s="26" t="s">
        <v>35</v>
      </c>
      <c r="BB66" s="26" t="s">
        <v>35</v>
      </c>
      <c r="BC66" s="34" t="s">
        <v>35</v>
      </c>
      <c r="BD66" s="41" t="s">
        <v>35</v>
      </c>
      <c r="BE66" s="26" t="s">
        <v>35</v>
      </c>
      <c r="BF66" s="26" t="s">
        <v>35</v>
      </c>
      <c r="BG66" s="26" t="s">
        <v>35</v>
      </c>
      <c r="BH66" s="34" t="s">
        <v>35</v>
      </c>
      <c r="BI66" s="41" t="s">
        <v>35</v>
      </c>
      <c r="BJ66" s="26" t="s">
        <v>35</v>
      </c>
      <c r="BK66" s="26" t="s">
        <v>35</v>
      </c>
      <c r="BL66" s="26" t="s">
        <v>35</v>
      </c>
      <c r="BM66" s="34" t="s">
        <v>35</v>
      </c>
      <c r="BN66" s="41">
        <f t="shared" si="24"/>
        <v>565</v>
      </c>
      <c r="BO66" s="41">
        <f t="shared" si="25"/>
        <v>892</v>
      </c>
      <c r="BP66" s="41">
        <f t="shared" si="26"/>
        <v>-327</v>
      </c>
      <c r="BQ66" s="42">
        <f t="shared" si="27"/>
        <v>-6.0984707198806412</v>
      </c>
      <c r="BR66" s="25"/>
    </row>
    <row r="67" spans="1:70" s="7" customFormat="1" ht="18" customHeight="1">
      <c r="A67" s="25"/>
      <c r="B67" s="35" t="s">
        <v>47</v>
      </c>
      <c r="C67" s="35">
        <v>430290</v>
      </c>
      <c r="D67" s="27" t="s">
        <v>107</v>
      </c>
      <c r="E67" s="26">
        <v>1120</v>
      </c>
      <c r="F67" s="41">
        <f t="shared" si="14"/>
        <v>1120</v>
      </c>
      <c r="G67" s="26">
        <v>19</v>
      </c>
      <c r="H67" s="26">
        <v>19</v>
      </c>
      <c r="I67" s="26">
        <v>0</v>
      </c>
      <c r="J67" s="42">
        <f t="shared" si="15"/>
        <v>0</v>
      </c>
      <c r="K67" s="41">
        <f t="shared" si="16"/>
        <v>1113</v>
      </c>
      <c r="L67" s="26">
        <v>7</v>
      </c>
      <c r="M67" s="26">
        <v>14</v>
      </c>
      <c r="N67" s="26">
        <v>-7</v>
      </c>
      <c r="O67" s="42">
        <f t="shared" si="17"/>
        <v>-0.625</v>
      </c>
      <c r="P67" s="41">
        <f t="shared" si="18"/>
        <v>1104</v>
      </c>
      <c r="Q67" s="26">
        <v>21</v>
      </c>
      <c r="R67" s="26">
        <v>30</v>
      </c>
      <c r="S67" s="26">
        <v>-9</v>
      </c>
      <c r="T67" s="42">
        <f t="shared" si="19"/>
        <v>-0.80862533692722371</v>
      </c>
      <c r="U67" s="41">
        <f t="shared" si="20"/>
        <v>1093</v>
      </c>
      <c r="V67" s="26">
        <v>4</v>
      </c>
      <c r="W67" s="26">
        <v>15</v>
      </c>
      <c r="X67" s="26">
        <v>-11</v>
      </c>
      <c r="Y67" s="42">
        <f t="shared" si="21"/>
        <v>-0.99637681159420277</v>
      </c>
      <c r="Z67" s="41">
        <f t="shared" si="22"/>
        <v>1092</v>
      </c>
      <c r="AA67" s="26">
        <v>5</v>
      </c>
      <c r="AB67" s="26">
        <v>6</v>
      </c>
      <c r="AC67" s="26">
        <v>-1</v>
      </c>
      <c r="AD67" s="42">
        <f t="shared" si="23"/>
        <v>-9.1491308325709064E-2</v>
      </c>
      <c r="AE67" s="41" t="s">
        <v>35</v>
      </c>
      <c r="AF67" s="26" t="s">
        <v>35</v>
      </c>
      <c r="AG67" s="26" t="s">
        <v>35</v>
      </c>
      <c r="AH67" s="26" t="s">
        <v>35</v>
      </c>
      <c r="AI67" s="34" t="s">
        <v>35</v>
      </c>
      <c r="AJ67" s="41" t="s">
        <v>35</v>
      </c>
      <c r="AK67" s="26" t="s">
        <v>35</v>
      </c>
      <c r="AL67" s="26" t="s">
        <v>35</v>
      </c>
      <c r="AM67" s="26" t="s">
        <v>35</v>
      </c>
      <c r="AN67" s="34" t="s">
        <v>35</v>
      </c>
      <c r="AO67" s="41" t="s">
        <v>35</v>
      </c>
      <c r="AP67" s="26" t="s">
        <v>35</v>
      </c>
      <c r="AQ67" s="26" t="s">
        <v>35</v>
      </c>
      <c r="AR67" s="26" t="s">
        <v>35</v>
      </c>
      <c r="AS67" s="34" t="s">
        <v>35</v>
      </c>
      <c r="AT67" s="41" t="s">
        <v>35</v>
      </c>
      <c r="AU67" s="26" t="s">
        <v>35</v>
      </c>
      <c r="AV67" s="26" t="s">
        <v>35</v>
      </c>
      <c r="AW67" s="26" t="s">
        <v>35</v>
      </c>
      <c r="AX67" s="34" t="s">
        <v>35</v>
      </c>
      <c r="AY67" s="41" t="s">
        <v>35</v>
      </c>
      <c r="AZ67" s="26" t="s">
        <v>35</v>
      </c>
      <c r="BA67" s="26" t="s">
        <v>35</v>
      </c>
      <c r="BB67" s="26" t="s">
        <v>35</v>
      </c>
      <c r="BC67" s="34" t="s">
        <v>35</v>
      </c>
      <c r="BD67" s="41" t="s">
        <v>35</v>
      </c>
      <c r="BE67" s="26" t="s">
        <v>35</v>
      </c>
      <c r="BF67" s="26" t="s">
        <v>35</v>
      </c>
      <c r="BG67" s="26" t="s">
        <v>35</v>
      </c>
      <c r="BH67" s="34" t="s">
        <v>35</v>
      </c>
      <c r="BI67" s="41" t="s">
        <v>35</v>
      </c>
      <c r="BJ67" s="26" t="s">
        <v>35</v>
      </c>
      <c r="BK67" s="26" t="s">
        <v>35</v>
      </c>
      <c r="BL67" s="26" t="s">
        <v>35</v>
      </c>
      <c r="BM67" s="34" t="s">
        <v>35</v>
      </c>
      <c r="BN67" s="41">
        <f t="shared" si="24"/>
        <v>56</v>
      </c>
      <c r="BO67" s="41">
        <f t="shared" si="25"/>
        <v>84</v>
      </c>
      <c r="BP67" s="41">
        <f t="shared" si="26"/>
        <v>-28</v>
      </c>
      <c r="BQ67" s="42">
        <f t="shared" si="27"/>
        <v>-2.5</v>
      </c>
      <c r="BR67" s="25"/>
    </row>
    <row r="68" spans="1:70" s="7" customFormat="1" ht="18" customHeight="1">
      <c r="A68" s="25"/>
      <c r="B68" s="35" t="s">
        <v>47</v>
      </c>
      <c r="C68" s="35">
        <v>430300</v>
      </c>
      <c r="D68" s="27" t="s">
        <v>108</v>
      </c>
      <c r="E68" s="26">
        <v>12425</v>
      </c>
      <c r="F68" s="41">
        <f t="shared" si="14"/>
        <v>12391</v>
      </c>
      <c r="G68" s="26">
        <v>240</v>
      </c>
      <c r="H68" s="26">
        <v>274</v>
      </c>
      <c r="I68" s="26">
        <v>-34</v>
      </c>
      <c r="J68" s="42">
        <f t="shared" si="15"/>
        <v>-0.27364185110663986</v>
      </c>
      <c r="K68" s="41">
        <f t="shared" si="16"/>
        <v>12420</v>
      </c>
      <c r="L68" s="26">
        <v>296</v>
      </c>
      <c r="M68" s="26">
        <v>267</v>
      </c>
      <c r="N68" s="26">
        <v>29</v>
      </c>
      <c r="O68" s="42">
        <f t="shared" si="17"/>
        <v>0.23404083609071102</v>
      </c>
      <c r="P68" s="41">
        <f t="shared" si="18"/>
        <v>12439</v>
      </c>
      <c r="Q68" s="26">
        <v>323</v>
      </c>
      <c r="R68" s="26">
        <v>304</v>
      </c>
      <c r="S68" s="26">
        <v>19</v>
      </c>
      <c r="T68" s="42">
        <f t="shared" si="19"/>
        <v>0.15297906602254427</v>
      </c>
      <c r="U68" s="41">
        <f t="shared" si="20"/>
        <v>12090</v>
      </c>
      <c r="V68" s="26">
        <v>100</v>
      </c>
      <c r="W68" s="26">
        <v>449</v>
      </c>
      <c r="X68" s="26">
        <v>-349</v>
      </c>
      <c r="Y68" s="42">
        <f t="shared" si="21"/>
        <v>-2.8056917758662272</v>
      </c>
      <c r="Z68" s="41">
        <f t="shared" si="22"/>
        <v>12076</v>
      </c>
      <c r="AA68" s="26">
        <v>245</v>
      </c>
      <c r="AB68" s="26">
        <v>259</v>
      </c>
      <c r="AC68" s="26">
        <v>-14</v>
      </c>
      <c r="AD68" s="42">
        <f t="shared" si="23"/>
        <v>-0.11579818031430934</v>
      </c>
      <c r="AE68" s="41" t="s">
        <v>35</v>
      </c>
      <c r="AF68" s="26" t="s">
        <v>35</v>
      </c>
      <c r="AG68" s="26" t="s">
        <v>35</v>
      </c>
      <c r="AH68" s="26" t="s">
        <v>35</v>
      </c>
      <c r="AI68" s="34" t="s">
        <v>35</v>
      </c>
      <c r="AJ68" s="41" t="s">
        <v>35</v>
      </c>
      <c r="AK68" s="26" t="s">
        <v>35</v>
      </c>
      <c r="AL68" s="26" t="s">
        <v>35</v>
      </c>
      <c r="AM68" s="26" t="s">
        <v>35</v>
      </c>
      <c r="AN68" s="34" t="s">
        <v>35</v>
      </c>
      <c r="AO68" s="41" t="s">
        <v>35</v>
      </c>
      <c r="AP68" s="26" t="s">
        <v>35</v>
      </c>
      <c r="AQ68" s="26" t="s">
        <v>35</v>
      </c>
      <c r="AR68" s="26" t="s">
        <v>35</v>
      </c>
      <c r="AS68" s="34" t="s">
        <v>35</v>
      </c>
      <c r="AT68" s="41" t="s">
        <v>35</v>
      </c>
      <c r="AU68" s="26" t="s">
        <v>35</v>
      </c>
      <c r="AV68" s="26" t="s">
        <v>35</v>
      </c>
      <c r="AW68" s="26" t="s">
        <v>35</v>
      </c>
      <c r="AX68" s="34" t="s">
        <v>35</v>
      </c>
      <c r="AY68" s="41" t="s">
        <v>35</v>
      </c>
      <c r="AZ68" s="26" t="s">
        <v>35</v>
      </c>
      <c r="BA68" s="26" t="s">
        <v>35</v>
      </c>
      <c r="BB68" s="26" t="s">
        <v>35</v>
      </c>
      <c r="BC68" s="34" t="s">
        <v>35</v>
      </c>
      <c r="BD68" s="41" t="s">
        <v>35</v>
      </c>
      <c r="BE68" s="26" t="s">
        <v>35</v>
      </c>
      <c r="BF68" s="26" t="s">
        <v>35</v>
      </c>
      <c r="BG68" s="26" t="s">
        <v>35</v>
      </c>
      <c r="BH68" s="34" t="s">
        <v>35</v>
      </c>
      <c r="BI68" s="41" t="s">
        <v>35</v>
      </c>
      <c r="BJ68" s="26" t="s">
        <v>35</v>
      </c>
      <c r="BK68" s="26" t="s">
        <v>35</v>
      </c>
      <c r="BL68" s="26" t="s">
        <v>35</v>
      </c>
      <c r="BM68" s="34" t="s">
        <v>35</v>
      </c>
      <c r="BN68" s="41">
        <f t="shared" si="24"/>
        <v>1204</v>
      </c>
      <c r="BO68" s="41">
        <f t="shared" si="25"/>
        <v>1553</v>
      </c>
      <c r="BP68" s="41">
        <f t="shared" si="26"/>
        <v>-349</v>
      </c>
      <c r="BQ68" s="42">
        <f t="shared" si="27"/>
        <v>-2.8088531187122738</v>
      </c>
      <c r="BR68" s="25"/>
    </row>
    <row r="69" spans="1:70" s="7" customFormat="1" ht="18" customHeight="1">
      <c r="A69" s="25"/>
      <c r="B69" s="35" t="s">
        <v>47</v>
      </c>
      <c r="C69" s="35">
        <v>430310</v>
      </c>
      <c r="D69" s="27" t="s">
        <v>109</v>
      </c>
      <c r="E69" s="26">
        <v>34992</v>
      </c>
      <c r="F69" s="41">
        <f t="shared" si="14"/>
        <v>35045</v>
      </c>
      <c r="G69" s="26">
        <v>1589</v>
      </c>
      <c r="H69" s="26">
        <v>1536</v>
      </c>
      <c r="I69" s="26">
        <v>53</v>
      </c>
      <c r="J69" s="42">
        <f t="shared" si="15"/>
        <v>0.15146319158664837</v>
      </c>
      <c r="K69" s="41">
        <f t="shared" si="16"/>
        <v>35135</v>
      </c>
      <c r="L69" s="26">
        <v>1420</v>
      </c>
      <c r="M69" s="26">
        <v>1330</v>
      </c>
      <c r="N69" s="26">
        <v>90</v>
      </c>
      <c r="O69" s="42">
        <f t="shared" si="17"/>
        <v>0.25681266942502495</v>
      </c>
      <c r="P69" s="41">
        <f t="shared" si="18"/>
        <v>34998</v>
      </c>
      <c r="Q69" s="26">
        <v>1499</v>
      </c>
      <c r="R69" s="26">
        <v>1636</v>
      </c>
      <c r="S69" s="26">
        <v>-137</v>
      </c>
      <c r="T69" s="42">
        <f t="shared" si="19"/>
        <v>-0.38992457663298707</v>
      </c>
      <c r="U69" s="41">
        <f t="shared" si="20"/>
        <v>33904</v>
      </c>
      <c r="V69" s="26">
        <v>757</v>
      </c>
      <c r="W69" s="26">
        <v>1851</v>
      </c>
      <c r="X69" s="26">
        <v>-1094</v>
      </c>
      <c r="Y69" s="42">
        <f t="shared" si="21"/>
        <v>-3.1258929081661808</v>
      </c>
      <c r="Z69" s="41">
        <f t="shared" si="22"/>
        <v>33494</v>
      </c>
      <c r="AA69" s="26">
        <v>717</v>
      </c>
      <c r="AB69" s="26">
        <v>1127</v>
      </c>
      <c r="AC69" s="26">
        <v>-410</v>
      </c>
      <c r="AD69" s="42">
        <f t="shared" si="23"/>
        <v>-1.2092968381311939</v>
      </c>
      <c r="AE69" s="41" t="s">
        <v>35</v>
      </c>
      <c r="AF69" s="26" t="s">
        <v>35</v>
      </c>
      <c r="AG69" s="26" t="s">
        <v>35</v>
      </c>
      <c r="AH69" s="26" t="s">
        <v>35</v>
      </c>
      <c r="AI69" s="34" t="s">
        <v>35</v>
      </c>
      <c r="AJ69" s="41" t="s">
        <v>35</v>
      </c>
      <c r="AK69" s="26" t="s">
        <v>35</v>
      </c>
      <c r="AL69" s="26" t="s">
        <v>35</v>
      </c>
      <c r="AM69" s="26" t="s">
        <v>35</v>
      </c>
      <c r="AN69" s="34" t="s">
        <v>35</v>
      </c>
      <c r="AO69" s="41" t="s">
        <v>35</v>
      </c>
      <c r="AP69" s="26" t="s">
        <v>35</v>
      </c>
      <c r="AQ69" s="26" t="s">
        <v>35</v>
      </c>
      <c r="AR69" s="26" t="s">
        <v>35</v>
      </c>
      <c r="AS69" s="34" t="s">
        <v>35</v>
      </c>
      <c r="AT69" s="41" t="s">
        <v>35</v>
      </c>
      <c r="AU69" s="26" t="s">
        <v>35</v>
      </c>
      <c r="AV69" s="26" t="s">
        <v>35</v>
      </c>
      <c r="AW69" s="26" t="s">
        <v>35</v>
      </c>
      <c r="AX69" s="34" t="s">
        <v>35</v>
      </c>
      <c r="AY69" s="41" t="s">
        <v>35</v>
      </c>
      <c r="AZ69" s="26" t="s">
        <v>35</v>
      </c>
      <c r="BA69" s="26" t="s">
        <v>35</v>
      </c>
      <c r="BB69" s="26" t="s">
        <v>35</v>
      </c>
      <c r="BC69" s="34" t="s">
        <v>35</v>
      </c>
      <c r="BD69" s="41" t="s">
        <v>35</v>
      </c>
      <c r="BE69" s="26" t="s">
        <v>35</v>
      </c>
      <c r="BF69" s="26" t="s">
        <v>35</v>
      </c>
      <c r="BG69" s="26" t="s">
        <v>35</v>
      </c>
      <c r="BH69" s="34" t="s">
        <v>35</v>
      </c>
      <c r="BI69" s="41" t="s">
        <v>35</v>
      </c>
      <c r="BJ69" s="26" t="s">
        <v>35</v>
      </c>
      <c r="BK69" s="26" t="s">
        <v>35</v>
      </c>
      <c r="BL69" s="26" t="s">
        <v>35</v>
      </c>
      <c r="BM69" s="34" t="s">
        <v>35</v>
      </c>
      <c r="BN69" s="41">
        <f t="shared" si="24"/>
        <v>5982</v>
      </c>
      <c r="BO69" s="41">
        <f t="shared" si="25"/>
        <v>7480</v>
      </c>
      <c r="BP69" s="41">
        <f t="shared" si="26"/>
        <v>-1498</v>
      </c>
      <c r="BQ69" s="42">
        <f t="shared" si="27"/>
        <v>-4.2809785093735711</v>
      </c>
      <c r="BR69" s="25"/>
    </row>
    <row r="70" spans="1:70" s="7" customFormat="1" ht="18" customHeight="1">
      <c r="A70" s="25"/>
      <c r="B70" s="35" t="s">
        <v>47</v>
      </c>
      <c r="C70" s="35">
        <v>430320</v>
      </c>
      <c r="D70" s="27" t="s">
        <v>110</v>
      </c>
      <c r="E70" s="26">
        <v>224</v>
      </c>
      <c r="F70" s="41">
        <f t="shared" si="14"/>
        <v>228</v>
      </c>
      <c r="G70" s="26">
        <v>5</v>
      </c>
      <c r="H70" s="26">
        <v>1</v>
      </c>
      <c r="I70" s="26">
        <v>4</v>
      </c>
      <c r="J70" s="42">
        <f t="shared" si="15"/>
        <v>1.7857142857142856</v>
      </c>
      <c r="K70" s="41">
        <f t="shared" si="16"/>
        <v>227</v>
      </c>
      <c r="L70" s="26">
        <v>9</v>
      </c>
      <c r="M70" s="26">
        <v>10</v>
      </c>
      <c r="N70" s="26">
        <v>-1</v>
      </c>
      <c r="O70" s="42">
        <f t="shared" si="17"/>
        <v>-0.43859649122807015</v>
      </c>
      <c r="P70" s="41">
        <f t="shared" si="18"/>
        <v>230</v>
      </c>
      <c r="Q70" s="26">
        <v>6</v>
      </c>
      <c r="R70" s="26">
        <v>3</v>
      </c>
      <c r="S70" s="26">
        <v>3</v>
      </c>
      <c r="T70" s="42">
        <f t="shared" si="19"/>
        <v>1.3215859030837005</v>
      </c>
      <c r="U70" s="41">
        <f t="shared" si="20"/>
        <v>227</v>
      </c>
      <c r="V70" s="26">
        <v>1</v>
      </c>
      <c r="W70" s="26">
        <v>4</v>
      </c>
      <c r="X70" s="26">
        <v>-3</v>
      </c>
      <c r="Y70" s="42">
        <f t="shared" si="21"/>
        <v>-1.3043478260869565</v>
      </c>
      <c r="Z70" s="41">
        <f t="shared" si="22"/>
        <v>225</v>
      </c>
      <c r="AA70" s="26">
        <v>1</v>
      </c>
      <c r="AB70" s="26">
        <v>3</v>
      </c>
      <c r="AC70" s="26">
        <v>-2</v>
      </c>
      <c r="AD70" s="42">
        <f t="shared" si="23"/>
        <v>-0.88105726872246704</v>
      </c>
      <c r="AE70" s="41" t="s">
        <v>35</v>
      </c>
      <c r="AF70" s="26" t="s">
        <v>35</v>
      </c>
      <c r="AG70" s="26" t="s">
        <v>35</v>
      </c>
      <c r="AH70" s="26" t="s">
        <v>35</v>
      </c>
      <c r="AI70" s="34" t="s">
        <v>35</v>
      </c>
      <c r="AJ70" s="41" t="s">
        <v>35</v>
      </c>
      <c r="AK70" s="26" t="s">
        <v>35</v>
      </c>
      <c r="AL70" s="26" t="s">
        <v>35</v>
      </c>
      <c r="AM70" s="26" t="s">
        <v>35</v>
      </c>
      <c r="AN70" s="34" t="s">
        <v>35</v>
      </c>
      <c r="AO70" s="41" t="s">
        <v>35</v>
      </c>
      <c r="AP70" s="26" t="s">
        <v>35</v>
      </c>
      <c r="AQ70" s="26" t="s">
        <v>35</v>
      </c>
      <c r="AR70" s="26" t="s">
        <v>35</v>
      </c>
      <c r="AS70" s="34" t="s">
        <v>35</v>
      </c>
      <c r="AT70" s="41" t="s">
        <v>35</v>
      </c>
      <c r="AU70" s="26" t="s">
        <v>35</v>
      </c>
      <c r="AV70" s="26" t="s">
        <v>35</v>
      </c>
      <c r="AW70" s="26" t="s">
        <v>35</v>
      </c>
      <c r="AX70" s="34" t="s">
        <v>35</v>
      </c>
      <c r="AY70" s="41" t="s">
        <v>35</v>
      </c>
      <c r="AZ70" s="26" t="s">
        <v>35</v>
      </c>
      <c r="BA70" s="26" t="s">
        <v>35</v>
      </c>
      <c r="BB70" s="26" t="s">
        <v>35</v>
      </c>
      <c r="BC70" s="34" t="s">
        <v>35</v>
      </c>
      <c r="BD70" s="41" t="s">
        <v>35</v>
      </c>
      <c r="BE70" s="26" t="s">
        <v>35</v>
      </c>
      <c r="BF70" s="26" t="s">
        <v>35</v>
      </c>
      <c r="BG70" s="26" t="s">
        <v>35</v>
      </c>
      <c r="BH70" s="34" t="s">
        <v>35</v>
      </c>
      <c r="BI70" s="41" t="s">
        <v>35</v>
      </c>
      <c r="BJ70" s="26" t="s">
        <v>35</v>
      </c>
      <c r="BK70" s="26" t="s">
        <v>35</v>
      </c>
      <c r="BL70" s="26" t="s">
        <v>35</v>
      </c>
      <c r="BM70" s="34" t="s">
        <v>35</v>
      </c>
      <c r="BN70" s="41">
        <f t="shared" si="24"/>
        <v>22</v>
      </c>
      <c r="BO70" s="41">
        <f t="shared" si="25"/>
        <v>21</v>
      </c>
      <c r="BP70" s="41">
        <f t="shared" si="26"/>
        <v>1</v>
      </c>
      <c r="BQ70" s="42">
        <f t="shared" si="27"/>
        <v>0.4464285714285714</v>
      </c>
      <c r="BR70" s="25"/>
    </row>
    <row r="71" spans="1:70" s="7" customFormat="1" ht="18" customHeight="1">
      <c r="A71" s="25"/>
      <c r="B71" s="35" t="s">
        <v>47</v>
      </c>
      <c r="C71" s="35">
        <v>430330</v>
      </c>
      <c r="D71" s="27" t="s">
        <v>111</v>
      </c>
      <c r="E71" s="26">
        <v>730</v>
      </c>
      <c r="F71" s="41">
        <f t="shared" si="14"/>
        <v>716</v>
      </c>
      <c r="G71" s="26">
        <v>20</v>
      </c>
      <c r="H71" s="26">
        <v>34</v>
      </c>
      <c r="I71" s="26">
        <v>-14</v>
      </c>
      <c r="J71" s="42">
        <f t="shared" si="15"/>
        <v>-1.9178082191780823</v>
      </c>
      <c r="K71" s="41">
        <f t="shared" si="16"/>
        <v>736</v>
      </c>
      <c r="L71" s="26">
        <v>28</v>
      </c>
      <c r="M71" s="26">
        <v>8</v>
      </c>
      <c r="N71" s="26">
        <v>20</v>
      </c>
      <c r="O71" s="42">
        <f t="shared" si="17"/>
        <v>2.7932960893854748</v>
      </c>
      <c r="P71" s="41">
        <f t="shared" si="18"/>
        <v>751</v>
      </c>
      <c r="Q71" s="26">
        <v>31</v>
      </c>
      <c r="R71" s="26">
        <v>16</v>
      </c>
      <c r="S71" s="26">
        <v>15</v>
      </c>
      <c r="T71" s="42">
        <f t="shared" si="19"/>
        <v>2.0380434782608696</v>
      </c>
      <c r="U71" s="41">
        <f t="shared" si="20"/>
        <v>742</v>
      </c>
      <c r="V71" s="26">
        <v>5</v>
      </c>
      <c r="W71" s="26">
        <v>14</v>
      </c>
      <c r="X71" s="26">
        <v>-9</v>
      </c>
      <c r="Y71" s="42">
        <f t="shared" si="21"/>
        <v>-1.1984021304926764</v>
      </c>
      <c r="Z71" s="41">
        <f t="shared" si="22"/>
        <v>743</v>
      </c>
      <c r="AA71" s="26">
        <v>11</v>
      </c>
      <c r="AB71" s="26">
        <v>10</v>
      </c>
      <c r="AC71" s="26">
        <v>1</v>
      </c>
      <c r="AD71" s="42">
        <f t="shared" si="23"/>
        <v>0.13477088948787064</v>
      </c>
      <c r="AE71" s="41" t="s">
        <v>35</v>
      </c>
      <c r="AF71" s="26" t="s">
        <v>35</v>
      </c>
      <c r="AG71" s="26" t="s">
        <v>35</v>
      </c>
      <c r="AH71" s="26" t="s">
        <v>35</v>
      </c>
      <c r="AI71" s="34" t="s">
        <v>35</v>
      </c>
      <c r="AJ71" s="41" t="s">
        <v>35</v>
      </c>
      <c r="AK71" s="26" t="s">
        <v>35</v>
      </c>
      <c r="AL71" s="26" t="s">
        <v>35</v>
      </c>
      <c r="AM71" s="26" t="s">
        <v>35</v>
      </c>
      <c r="AN71" s="34" t="s">
        <v>35</v>
      </c>
      <c r="AO71" s="41" t="s">
        <v>35</v>
      </c>
      <c r="AP71" s="26" t="s">
        <v>35</v>
      </c>
      <c r="AQ71" s="26" t="s">
        <v>35</v>
      </c>
      <c r="AR71" s="26" t="s">
        <v>35</v>
      </c>
      <c r="AS71" s="34" t="s">
        <v>35</v>
      </c>
      <c r="AT71" s="41" t="s">
        <v>35</v>
      </c>
      <c r="AU71" s="26" t="s">
        <v>35</v>
      </c>
      <c r="AV71" s="26" t="s">
        <v>35</v>
      </c>
      <c r="AW71" s="26" t="s">
        <v>35</v>
      </c>
      <c r="AX71" s="34" t="s">
        <v>35</v>
      </c>
      <c r="AY71" s="41" t="s">
        <v>35</v>
      </c>
      <c r="AZ71" s="26" t="s">
        <v>35</v>
      </c>
      <c r="BA71" s="26" t="s">
        <v>35</v>
      </c>
      <c r="BB71" s="26" t="s">
        <v>35</v>
      </c>
      <c r="BC71" s="34" t="s">
        <v>35</v>
      </c>
      <c r="BD71" s="41" t="s">
        <v>35</v>
      </c>
      <c r="BE71" s="26" t="s">
        <v>35</v>
      </c>
      <c r="BF71" s="26" t="s">
        <v>35</v>
      </c>
      <c r="BG71" s="26" t="s">
        <v>35</v>
      </c>
      <c r="BH71" s="34" t="s">
        <v>35</v>
      </c>
      <c r="BI71" s="41" t="s">
        <v>35</v>
      </c>
      <c r="BJ71" s="26" t="s">
        <v>35</v>
      </c>
      <c r="BK71" s="26" t="s">
        <v>35</v>
      </c>
      <c r="BL71" s="26" t="s">
        <v>35</v>
      </c>
      <c r="BM71" s="34" t="s">
        <v>35</v>
      </c>
      <c r="BN71" s="41">
        <f t="shared" si="24"/>
        <v>95</v>
      </c>
      <c r="BO71" s="41">
        <f t="shared" si="25"/>
        <v>82</v>
      </c>
      <c r="BP71" s="41">
        <f t="shared" si="26"/>
        <v>13</v>
      </c>
      <c r="BQ71" s="42">
        <f t="shared" si="27"/>
        <v>1.7808219178082192</v>
      </c>
      <c r="BR71" s="25"/>
    </row>
    <row r="72" spans="1:70" s="7" customFormat="1" ht="18" customHeight="1">
      <c r="A72" s="25"/>
      <c r="B72" s="35" t="s">
        <v>47</v>
      </c>
      <c r="C72" s="35">
        <v>430340</v>
      </c>
      <c r="D72" s="27" t="s">
        <v>112</v>
      </c>
      <c r="E72" s="26">
        <v>232</v>
      </c>
      <c r="F72" s="41">
        <f t="shared" si="14"/>
        <v>232</v>
      </c>
      <c r="G72" s="26">
        <v>4</v>
      </c>
      <c r="H72" s="26">
        <v>4</v>
      </c>
      <c r="I72" s="26">
        <v>0</v>
      </c>
      <c r="J72" s="42">
        <f t="shared" si="15"/>
        <v>0</v>
      </c>
      <c r="K72" s="41">
        <f t="shared" si="16"/>
        <v>235</v>
      </c>
      <c r="L72" s="26">
        <v>8</v>
      </c>
      <c r="M72" s="26">
        <v>5</v>
      </c>
      <c r="N72" s="26">
        <v>3</v>
      </c>
      <c r="O72" s="42">
        <f t="shared" si="17"/>
        <v>1.2931034482758621</v>
      </c>
      <c r="P72" s="41">
        <f t="shared" si="18"/>
        <v>239</v>
      </c>
      <c r="Q72" s="26">
        <v>10</v>
      </c>
      <c r="R72" s="26">
        <v>6</v>
      </c>
      <c r="S72" s="26">
        <v>4</v>
      </c>
      <c r="T72" s="42">
        <f t="shared" si="19"/>
        <v>1.7021276595744681</v>
      </c>
      <c r="U72" s="41">
        <f t="shared" si="20"/>
        <v>231</v>
      </c>
      <c r="V72" s="26">
        <v>2</v>
      </c>
      <c r="W72" s="26">
        <v>10</v>
      </c>
      <c r="X72" s="26">
        <v>-8</v>
      </c>
      <c r="Y72" s="42">
        <f t="shared" si="21"/>
        <v>-3.3472803347280333</v>
      </c>
      <c r="Z72" s="41">
        <f t="shared" si="22"/>
        <v>228</v>
      </c>
      <c r="AA72" s="26">
        <v>2</v>
      </c>
      <c r="AB72" s="26">
        <v>5</v>
      </c>
      <c r="AC72" s="26">
        <v>-3</v>
      </c>
      <c r="AD72" s="42">
        <f t="shared" si="23"/>
        <v>-1.2987012987012987</v>
      </c>
      <c r="AE72" s="41" t="s">
        <v>35</v>
      </c>
      <c r="AF72" s="26" t="s">
        <v>35</v>
      </c>
      <c r="AG72" s="26" t="s">
        <v>35</v>
      </c>
      <c r="AH72" s="26" t="s">
        <v>35</v>
      </c>
      <c r="AI72" s="34" t="s">
        <v>35</v>
      </c>
      <c r="AJ72" s="41" t="s">
        <v>35</v>
      </c>
      <c r="AK72" s="26" t="s">
        <v>35</v>
      </c>
      <c r="AL72" s="26" t="s">
        <v>35</v>
      </c>
      <c r="AM72" s="26" t="s">
        <v>35</v>
      </c>
      <c r="AN72" s="34" t="s">
        <v>35</v>
      </c>
      <c r="AO72" s="41" t="s">
        <v>35</v>
      </c>
      <c r="AP72" s="26" t="s">
        <v>35</v>
      </c>
      <c r="AQ72" s="26" t="s">
        <v>35</v>
      </c>
      <c r="AR72" s="26" t="s">
        <v>35</v>
      </c>
      <c r="AS72" s="34" t="s">
        <v>35</v>
      </c>
      <c r="AT72" s="41" t="s">
        <v>35</v>
      </c>
      <c r="AU72" s="26" t="s">
        <v>35</v>
      </c>
      <c r="AV72" s="26" t="s">
        <v>35</v>
      </c>
      <c r="AW72" s="26" t="s">
        <v>35</v>
      </c>
      <c r="AX72" s="34" t="s">
        <v>35</v>
      </c>
      <c r="AY72" s="41" t="s">
        <v>35</v>
      </c>
      <c r="AZ72" s="26" t="s">
        <v>35</v>
      </c>
      <c r="BA72" s="26" t="s">
        <v>35</v>
      </c>
      <c r="BB72" s="26" t="s">
        <v>35</v>
      </c>
      <c r="BC72" s="34" t="s">
        <v>35</v>
      </c>
      <c r="BD72" s="41" t="s">
        <v>35</v>
      </c>
      <c r="BE72" s="26" t="s">
        <v>35</v>
      </c>
      <c r="BF72" s="26" t="s">
        <v>35</v>
      </c>
      <c r="BG72" s="26" t="s">
        <v>35</v>
      </c>
      <c r="BH72" s="34" t="s">
        <v>35</v>
      </c>
      <c r="BI72" s="41" t="s">
        <v>35</v>
      </c>
      <c r="BJ72" s="26" t="s">
        <v>35</v>
      </c>
      <c r="BK72" s="26" t="s">
        <v>35</v>
      </c>
      <c r="BL72" s="26" t="s">
        <v>35</v>
      </c>
      <c r="BM72" s="34" t="s">
        <v>35</v>
      </c>
      <c r="BN72" s="41">
        <f t="shared" si="24"/>
        <v>26</v>
      </c>
      <c r="BO72" s="41">
        <f t="shared" si="25"/>
        <v>30</v>
      </c>
      <c r="BP72" s="41">
        <f t="shared" si="26"/>
        <v>-4</v>
      </c>
      <c r="BQ72" s="42">
        <f t="shared" si="27"/>
        <v>-1.7241379310344827</v>
      </c>
      <c r="BR72" s="25"/>
    </row>
    <row r="73" spans="1:70" s="7" customFormat="1" ht="18" customHeight="1">
      <c r="A73" s="25"/>
      <c r="B73" s="35" t="s">
        <v>47</v>
      </c>
      <c r="C73" s="35">
        <v>430350</v>
      </c>
      <c r="D73" s="27" t="s">
        <v>113</v>
      </c>
      <c r="E73" s="26">
        <v>10016</v>
      </c>
      <c r="F73" s="41">
        <f t="shared" si="14"/>
        <v>9985</v>
      </c>
      <c r="G73" s="26">
        <v>222</v>
      </c>
      <c r="H73" s="26">
        <v>253</v>
      </c>
      <c r="I73" s="26">
        <v>-31</v>
      </c>
      <c r="J73" s="42">
        <f t="shared" si="15"/>
        <v>-0.30950479233226835</v>
      </c>
      <c r="K73" s="41">
        <f t="shared" si="16"/>
        <v>10120</v>
      </c>
      <c r="L73" s="26">
        <v>327</v>
      </c>
      <c r="M73" s="26">
        <v>192</v>
      </c>
      <c r="N73" s="26">
        <v>135</v>
      </c>
      <c r="O73" s="42">
        <f t="shared" si="17"/>
        <v>1.3520280420630946</v>
      </c>
      <c r="P73" s="41">
        <f t="shared" si="18"/>
        <v>10080</v>
      </c>
      <c r="Q73" s="26">
        <v>232</v>
      </c>
      <c r="R73" s="26">
        <v>272</v>
      </c>
      <c r="S73" s="26">
        <v>-40</v>
      </c>
      <c r="T73" s="42">
        <f t="shared" si="19"/>
        <v>-0.39525691699604742</v>
      </c>
      <c r="U73" s="41">
        <f t="shared" si="20"/>
        <v>9944</v>
      </c>
      <c r="V73" s="26">
        <v>136</v>
      </c>
      <c r="W73" s="26">
        <v>272</v>
      </c>
      <c r="X73" s="26">
        <v>-136</v>
      </c>
      <c r="Y73" s="42">
        <f t="shared" si="21"/>
        <v>-1.3492063492063493</v>
      </c>
      <c r="Z73" s="41">
        <f t="shared" si="22"/>
        <v>9836</v>
      </c>
      <c r="AA73" s="26">
        <v>114</v>
      </c>
      <c r="AB73" s="26">
        <v>222</v>
      </c>
      <c r="AC73" s="26">
        <v>-108</v>
      </c>
      <c r="AD73" s="42">
        <f t="shared" si="23"/>
        <v>-1.0860820595333869</v>
      </c>
      <c r="AE73" s="41" t="s">
        <v>35</v>
      </c>
      <c r="AF73" s="26" t="s">
        <v>35</v>
      </c>
      <c r="AG73" s="26" t="s">
        <v>35</v>
      </c>
      <c r="AH73" s="26" t="s">
        <v>35</v>
      </c>
      <c r="AI73" s="34" t="s">
        <v>35</v>
      </c>
      <c r="AJ73" s="41" t="s">
        <v>35</v>
      </c>
      <c r="AK73" s="26" t="s">
        <v>35</v>
      </c>
      <c r="AL73" s="26" t="s">
        <v>35</v>
      </c>
      <c r="AM73" s="26" t="s">
        <v>35</v>
      </c>
      <c r="AN73" s="34" t="s">
        <v>35</v>
      </c>
      <c r="AO73" s="41" t="s">
        <v>35</v>
      </c>
      <c r="AP73" s="26" t="s">
        <v>35</v>
      </c>
      <c r="AQ73" s="26" t="s">
        <v>35</v>
      </c>
      <c r="AR73" s="26" t="s">
        <v>35</v>
      </c>
      <c r="AS73" s="34" t="s">
        <v>35</v>
      </c>
      <c r="AT73" s="41" t="s">
        <v>35</v>
      </c>
      <c r="AU73" s="26" t="s">
        <v>35</v>
      </c>
      <c r="AV73" s="26" t="s">
        <v>35</v>
      </c>
      <c r="AW73" s="26" t="s">
        <v>35</v>
      </c>
      <c r="AX73" s="34" t="s">
        <v>35</v>
      </c>
      <c r="AY73" s="41" t="s">
        <v>35</v>
      </c>
      <c r="AZ73" s="26" t="s">
        <v>35</v>
      </c>
      <c r="BA73" s="26" t="s">
        <v>35</v>
      </c>
      <c r="BB73" s="26" t="s">
        <v>35</v>
      </c>
      <c r="BC73" s="34" t="s">
        <v>35</v>
      </c>
      <c r="BD73" s="41" t="s">
        <v>35</v>
      </c>
      <c r="BE73" s="26" t="s">
        <v>35</v>
      </c>
      <c r="BF73" s="26" t="s">
        <v>35</v>
      </c>
      <c r="BG73" s="26" t="s">
        <v>35</v>
      </c>
      <c r="BH73" s="34" t="s">
        <v>35</v>
      </c>
      <c r="BI73" s="41" t="s">
        <v>35</v>
      </c>
      <c r="BJ73" s="26" t="s">
        <v>35</v>
      </c>
      <c r="BK73" s="26" t="s">
        <v>35</v>
      </c>
      <c r="BL73" s="26" t="s">
        <v>35</v>
      </c>
      <c r="BM73" s="34" t="s">
        <v>35</v>
      </c>
      <c r="BN73" s="41">
        <f t="shared" si="24"/>
        <v>1031</v>
      </c>
      <c r="BO73" s="41">
        <f t="shared" si="25"/>
        <v>1211</v>
      </c>
      <c r="BP73" s="41">
        <f t="shared" si="26"/>
        <v>-180</v>
      </c>
      <c r="BQ73" s="42">
        <f t="shared" si="27"/>
        <v>-1.7971246006389778</v>
      </c>
      <c r="BR73" s="25"/>
    </row>
    <row r="74" spans="1:70" s="7" customFormat="1" ht="18" customHeight="1">
      <c r="A74" s="25"/>
      <c r="B74" s="35" t="s">
        <v>47</v>
      </c>
      <c r="C74" s="35">
        <v>430355</v>
      </c>
      <c r="D74" s="27" t="s">
        <v>114</v>
      </c>
      <c r="E74" s="26">
        <v>496</v>
      </c>
      <c r="F74" s="41">
        <f t="shared" si="14"/>
        <v>501</v>
      </c>
      <c r="G74" s="26">
        <v>14</v>
      </c>
      <c r="H74" s="26">
        <v>9</v>
      </c>
      <c r="I74" s="26">
        <v>5</v>
      </c>
      <c r="J74" s="42">
        <f t="shared" si="15"/>
        <v>1.0080645161290323</v>
      </c>
      <c r="K74" s="41">
        <f t="shared" si="16"/>
        <v>507</v>
      </c>
      <c r="L74" s="26">
        <v>20</v>
      </c>
      <c r="M74" s="26">
        <v>14</v>
      </c>
      <c r="N74" s="26">
        <v>6</v>
      </c>
      <c r="O74" s="42">
        <f t="shared" si="17"/>
        <v>1.1976047904191618</v>
      </c>
      <c r="P74" s="41">
        <f t="shared" si="18"/>
        <v>502</v>
      </c>
      <c r="Q74" s="26">
        <v>8</v>
      </c>
      <c r="R74" s="26">
        <v>13</v>
      </c>
      <c r="S74" s="26">
        <v>-5</v>
      </c>
      <c r="T74" s="42">
        <f t="shared" si="19"/>
        <v>-0.98619329388560162</v>
      </c>
      <c r="U74" s="41">
        <f t="shared" si="20"/>
        <v>498</v>
      </c>
      <c r="V74" s="26">
        <v>7</v>
      </c>
      <c r="W74" s="26">
        <v>11</v>
      </c>
      <c r="X74" s="26">
        <v>-4</v>
      </c>
      <c r="Y74" s="42">
        <f t="shared" si="21"/>
        <v>-0.79681274900398402</v>
      </c>
      <c r="Z74" s="41">
        <f t="shared" si="22"/>
        <v>506</v>
      </c>
      <c r="AA74" s="26">
        <v>14</v>
      </c>
      <c r="AB74" s="26">
        <v>6</v>
      </c>
      <c r="AC74" s="26">
        <v>8</v>
      </c>
      <c r="AD74" s="42">
        <f t="shared" si="23"/>
        <v>1.6064257028112447</v>
      </c>
      <c r="AE74" s="41" t="s">
        <v>35</v>
      </c>
      <c r="AF74" s="26" t="s">
        <v>35</v>
      </c>
      <c r="AG74" s="26" t="s">
        <v>35</v>
      </c>
      <c r="AH74" s="26" t="s">
        <v>35</v>
      </c>
      <c r="AI74" s="34" t="s">
        <v>35</v>
      </c>
      <c r="AJ74" s="41" t="s">
        <v>35</v>
      </c>
      <c r="AK74" s="26" t="s">
        <v>35</v>
      </c>
      <c r="AL74" s="26" t="s">
        <v>35</v>
      </c>
      <c r="AM74" s="26" t="s">
        <v>35</v>
      </c>
      <c r="AN74" s="34" t="s">
        <v>35</v>
      </c>
      <c r="AO74" s="41" t="s">
        <v>35</v>
      </c>
      <c r="AP74" s="26" t="s">
        <v>35</v>
      </c>
      <c r="AQ74" s="26" t="s">
        <v>35</v>
      </c>
      <c r="AR74" s="26" t="s">
        <v>35</v>
      </c>
      <c r="AS74" s="34" t="s">
        <v>35</v>
      </c>
      <c r="AT74" s="41" t="s">
        <v>35</v>
      </c>
      <c r="AU74" s="26" t="s">
        <v>35</v>
      </c>
      <c r="AV74" s="26" t="s">
        <v>35</v>
      </c>
      <c r="AW74" s="26" t="s">
        <v>35</v>
      </c>
      <c r="AX74" s="34" t="s">
        <v>35</v>
      </c>
      <c r="AY74" s="41" t="s">
        <v>35</v>
      </c>
      <c r="AZ74" s="26" t="s">
        <v>35</v>
      </c>
      <c r="BA74" s="26" t="s">
        <v>35</v>
      </c>
      <c r="BB74" s="26" t="s">
        <v>35</v>
      </c>
      <c r="BC74" s="34" t="s">
        <v>35</v>
      </c>
      <c r="BD74" s="41" t="s">
        <v>35</v>
      </c>
      <c r="BE74" s="26" t="s">
        <v>35</v>
      </c>
      <c r="BF74" s="26" t="s">
        <v>35</v>
      </c>
      <c r="BG74" s="26" t="s">
        <v>35</v>
      </c>
      <c r="BH74" s="34" t="s">
        <v>35</v>
      </c>
      <c r="BI74" s="41" t="s">
        <v>35</v>
      </c>
      <c r="BJ74" s="26" t="s">
        <v>35</v>
      </c>
      <c r="BK74" s="26" t="s">
        <v>35</v>
      </c>
      <c r="BL74" s="26" t="s">
        <v>35</v>
      </c>
      <c r="BM74" s="34" t="s">
        <v>35</v>
      </c>
      <c r="BN74" s="41">
        <f t="shared" si="24"/>
        <v>63</v>
      </c>
      <c r="BO74" s="41">
        <f t="shared" si="25"/>
        <v>53</v>
      </c>
      <c r="BP74" s="41">
        <f t="shared" si="26"/>
        <v>10</v>
      </c>
      <c r="BQ74" s="42">
        <f t="shared" si="27"/>
        <v>2.0161290322580645</v>
      </c>
      <c r="BR74" s="25"/>
    </row>
    <row r="75" spans="1:70" s="7" customFormat="1" ht="18" customHeight="1">
      <c r="A75" s="25"/>
      <c r="B75" s="35" t="s">
        <v>47</v>
      </c>
      <c r="C75" s="35">
        <v>430360</v>
      </c>
      <c r="D75" s="27" t="s">
        <v>115</v>
      </c>
      <c r="E75" s="26">
        <v>1099</v>
      </c>
      <c r="F75" s="41">
        <f t="shared" ref="F75:F138" si="28">E75+I75</f>
        <v>1106</v>
      </c>
      <c r="G75" s="26">
        <v>58</v>
      </c>
      <c r="H75" s="26">
        <v>51</v>
      </c>
      <c r="I75" s="26">
        <v>7</v>
      </c>
      <c r="J75" s="42">
        <f t="shared" ref="J75:J138" si="29">(I75/E75)*100</f>
        <v>0.63694267515923575</v>
      </c>
      <c r="K75" s="41">
        <f t="shared" ref="K75:K138" si="30">N75+F75</f>
        <v>1105</v>
      </c>
      <c r="L75" s="26">
        <v>43</v>
      </c>
      <c r="M75" s="26">
        <v>44</v>
      </c>
      <c r="N75" s="26">
        <v>-1</v>
      </c>
      <c r="O75" s="42">
        <f t="shared" ref="O75:O138" si="31">(N75/F75)*100</f>
        <v>-9.0415913200723327E-2</v>
      </c>
      <c r="P75" s="41">
        <f t="shared" ref="P75:P138" si="32">S75+K75</f>
        <v>1080</v>
      </c>
      <c r="Q75" s="26">
        <v>38</v>
      </c>
      <c r="R75" s="26">
        <v>63</v>
      </c>
      <c r="S75" s="26">
        <v>-25</v>
      </c>
      <c r="T75" s="42">
        <f t="shared" ref="T75:T138" si="33">(S75/K75)*100</f>
        <v>-2.2624434389140271</v>
      </c>
      <c r="U75" s="41">
        <f t="shared" ref="U75:U138" si="34">X75+P75</f>
        <v>1015</v>
      </c>
      <c r="V75" s="26">
        <v>11</v>
      </c>
      <c r="W75" s="26">
        <v>76</v>
      </c>
      <c r="X75" s="26">
        <v>-65</v>
      </c>
      <c r="Y75" s="42">
        <f t="shared" ref="Y75:Y138" si="35">(X75/P75)*100</f>
        <v>-6.0185185185185182</v>
      </c>
      <c r="Z75" s="41">
        <f t="shared" ref="Z75:Z138" si="36">AC75+U75</f>
        <v>1008</v>
      </c>
      <c r="AA75" s="26">
        <v>22</v>
      </c>
      <c r="AB75" s="26">
        <v>29</v>
      </c>
      <c r="AC75" s="26">
        <v>-7</v>
      </c>
      <c r="AD75" s="42">
        <f t="shared" ref="AD75:AD138" si="37">(AC75/U75)*100</f>
        <v>-0.68965517241379315</v>
      </c>
      <c r="AE75" s="41" t="s">
        <v>35</v>
      </c>
      <c r="AF75" s="26" t="s">
        <v>35</v>
      </c>
      <c r="AG75" s="26" t="s">
        <v>35</v>
      </c>
      <c r="AH75" s="26" t="s">
        <v>35</v>
      </c>
      <c r="AI75" s="34" t="s">
        <v>35</v>
      </c>
      <c r="AJ75" s="41" t="s">
        <v>35</v>
      </c>
      <c r="AK75" s="26" t="s">
        <v>35</v>
      </c>
      <c r="AL75" s="26" t="s">
        <v>35</v>
      </c>
      <c r="AM75" s="26" t="s">
        <v>35</v>
      </c>
      <c r="AN75" s="34" t="s">
        <v>35</v>
      </c>
      <c r="AO75" s="41" t="s">
        <v>35</v>
      </c>
      <c r="AP75" s="26" t="s">
        <v>35</v>
      </c>
      <c r="AQ75" s="26" t="s">
        <v>35</v>
      </c>
      <c r="AR75" s="26" t="s">
        <v>35</v>
      </c>
      <c r="AS75" s="34" t="s">
        <v>35</v>
      </c>
      <c r="AT75" s="41" t="s">
        <v>35</v>
      </c>
      <c r="AU75" s="26" t="s">
        <v>35</v>
      </c>
      <c r="AV75" s="26" t="s">
        <v>35</v>
      </c>
      <c r="AW75" s="26" t="s">
        <v>35</v>
      </c>
      <c r="AX75" s="34" t="s">
        <v>35</v>
      </c>
      <c r="AY75" s="41" t="s">
        <v>35</v>
      </c>
      <c r="AZ75" s="26" t="s">
        <v>35</v>
      </c>
      <c r="BA75" s="26" t="s">
        <v>35</v>
      </c>
      <c r="BB75" s="26" t="s">
        <v>35</v>
      </c>
      <c r="BC75" s="34" t="s">
        <v>35</v>
      </c>
      <c r="BD75" s="41" t="s">
        <v>35</v>
      </c>
      <c r="BE75" s="26" t="s">
        <v>35</v>
      </c>
      <c r="BF75" s="26" t="s">
        <v>35</v>
      </c>
      <c r="BG75" s="26" t="s">
        <v>35</v>
      </c>
      <c r="BH75" s="34" t="s">
        <v>35</v>
      </c>
      <c r="BI75" s="41" t="s">
        <v>35</v>
      </c>
      <c r="BJ75" s="26" t="s">
        <v>35</v>
      </c>
      <c r="BK75" s="26" t="s">
        <v>35</v>
      </c>
      <c r="BL75" s="26" t="s">
        <v>35</v>
      </c>
      <c r="BM75" s="34" t="s">
        <v>35</v>
      </c>
      <c r="BN75" s="41">
        <f t="shared" ref="BN75:BN138" si="38">SUM(G75,L75,Q75,V75,AA75,AF75,AK75,AP75,AU75,AZ75,BE75,BJ75)</f>
        <v>172</v>
      </c>
      <c r="BO75" s="41">
        <f t="shared" ref="BO75:BO138" si="39">SUM(H75,M75,R75,W75,AB75,AG75,AL75,AQ75,AV75,BA75,BF75,BK75)</f>
        <v>263</v>
      </c>
      <c r="BP75" s="41">
        <f t="shared" ref="BP75:BP138" si="40">SUM(I75,N75,S75,X75,AC75,AH75,AM75,AR75,AW75,BB75,BG75,BL75)</f>
        <v>-91</v>
      </c>
      <c r="BQ75" s="42">
        <f t="shared" ref="BQ75:BQ138" si="41">(BP75/E75)*100</f>
        <v>-8.2802547770700627</v>
      </c>
      <c r="BR75" s="25"/>
    </row>
    <row r="76" spans="1:70" s="7" customFormat="1" ht="18" customHeight="1">
      <c r="A76" s="25"/>
      <c r="B76" s="35" t="s">
        <v>47</v>
      </c>
      <c r="C76" s="35">
        <v>430367</v>
      </c>
      <c r="D76" s="27" t="s">
        <v>116</v>
      </c>
      <c r="E76" s="26">
        <v>302</v>
      </c>
      <c r="F76" s="41">
        <f t="shared" si="28"/>
        <v>308</v>
      </c>
      <c r="G76" s="26">
        <v>21</v>
      </c>
      <c r="H76" s="26">
        <v>15</v>
      </c>
      <c r="I76" s="26">
        <v>6</v>
      </c>
      <c r="J76" s="42">
        <f t="shared" si="29"/>
        <v>1.9867549668874174</v>
      </c>
      <c r="K76" s="41">
        <f t="shared" si="30"/>
        <v>334</v>
      </c>
      <c r="L76" s="26">
        <v>39</v>
      </c>
      <c r="M76" s="26">
        <v>13</v>
      </c>
      <c r="N76" s="26">
        <v>26</v>
      </c>
      <c r="O76" s="42">
        <f t="shared" si="31"/>
        <v>8.4415584415584419</v>
      </c>
      <c r="P76" s="41">
        <f t="shared" si="32"/>
        <v>334</v>
      </c>
      <c r="Q76" s="26">
        <v>13</v>
      </c>
      <c r="R76" s="26">
        <v>13</v>
      </c>
      <c r="S76" s="26">
        <v>0</v>
      </c>
      <c r="T76" s="42">
        <f t="shared" si="33"/>
        <v>0</v>
      </c>
      <c r="U76" s="41">
        <f t="shared" si="34"/>
        <v>323</v>
      </c>
      <c r="V76" s="26">
        <v>5</v>
      </c>
      <c r="W76" s="26">
        <v>16</v>
      </c>
      <c r="X76" s="26">
        <v>-11</v>
      </c>
      <c r="Y76" s="42">
        <f t="shared" si="35"/>
        <v>-3.293413173652695</v>
      </c>
      <c r="Z76" s="41">
        <f t="shared" si="36"/>
        <v>330</v>
      </c>
      <c r="AA76" s="26">
        <v>15</v>
      </c>
      <c r="AB76" s="26">
        <v>8</v>
      </c>
      <c r="AC76" s="26">
        <v>7</v>
      </c>
      <c r="AD76" s="42">
        <f t="shared" si="37"/>
        <v>2.1671826625386998</v>
      </c>
      <c r="AE76" s="41" t="s">
        <v>35</v>
      </c>
      <c r="AF76" s="26" t="s">
        <v>35</v>
      </c>
      <c r="AG76" s="26" t="s">
        <v>35</v>
      </c>
      <c r="AH76" s="26" t="s">
        <v>35</v>
      </c>
      <c r="AI76" s="34" t="s">
        <v>35</v>
      </c>
      <c r="AJ76" s="41" t="s">
        <v>35</v>
      </c>
      <c r="AK76" s="26" t="s">
        <v>35</v>
      </c>
      <c r="AL76" s="26" t="s">
        <v>35</v>
      </c>
      <c r="AM76" s="26" t="s">
        <v>35</v>
      </c>
      <c r="AN76" s="34" t="s">
        <v>35</v>
      </c>
      <c r="AO76" s="41" t="s">
        <v>35</v>
      </c>
      <c r="AP76" s="26" t="s">
        <v>35</v>
      </c>
      <c r="AQ76" s="26" t="s">
        <v>35</v>
      </c>
      <c r="AR76" s="26" t="s">
        <v>35</v>
      </c>
      <c r="AS76" s="34" t="s">
        <v>35</v>
      </c>
      <c r="AT76" s="41" t="s">
        <v>35</v>
      </c>
      <c r="AU76" s="26" t="s">
        <v>35</v>
      </c>
      <c r="AV76" s="26" t="s">
        <v>35</v>
      </c>
      <c r="AW76" s="26" t="s">
        <v>35</v>
      </c>
      <c r="AX76" s="34" t="s">
        <v>35</v>
      </c>
      <c r="AY76" s="41" t="s">
        <v>35</v>
      </c>
      <c r="AZ76" s="26" t="s">
        <v>35</v>
      </c>
      <c r="BA76" s="26" t="s">
        <v>35</v>
      </c>
      <c r="BB76" s="26" t="s">
        <v>35</v>
      </c>
      <c r="BC76" s="34" t="s">
        <v>35</v>
      </c>
      <c r="BD76" s="41" t="s">
        <v>35</v>
      </c>
      <c r="BE76" s="26" t="s">
        <v>35</v>
      </c>
      <c r="BF76" s="26" t="s">
        <v>35</v>
      </c>
      <c r="BG76" s="26" t="s">
        <v>35</v>
      </c>
      <c r="BH76" s="34" t="s">
        <v>35</v>
      </c>
      <c r="BI76" s="41" t="s">
        <v>35</v>
      </c>
      <c r="BJ76" s="26" t="s">
        <v>35</v>
      </c>
      <c r="BK76" s="26" t="s">
        <v>35</v>
      </c>
      <c r="BL76" s="26" t="s">
        <v>35</v>
      </c>
      <c r="BM76" s="34" t="s">
        <v>35</v>
      </c>
      <c r="BN76" s="41">
        <f t="shared" si="38"/>
        <v>93</v>
      </c>
      <c r="BO76" s="41">
        <f t="shared" si="39"/>
        <v>65</v>
      </c>
      <c r="BP76" s="41">
        <f t="shared" si="40"/>
        <v>28</v>
      </c>
      <c r="BQ76" s="42">
        <f t="shared" si="41"/>
        <v>9.2715231788079464</v>
      </c>
      <c r="BR76" s="25"/>
    </row>
    <row r="77" spans="1:70" s="7" customFormat="1" ht="18" customHeight="1">
      <c r="A77" s="25"/>
      <c r="B77" s="35" t="s">
        <v>47</v>
      </c>
      <c r="C77" s="35">
        <v>430370</v>
      </c>
      <c r="D77" s="27" t="s">
        <v>117</v>
      </c>
      <c r="E77" s="26">
        <v>550</v>
      </c>
      <c r="F77" s="41">
        <f t="shared" si="28"/>
        <v>558</v>
      </c>
      <c r="G77" s="26">
        <v>11</v>
      </c>
      <c r="H77" s="26">
        <v>3</v>
      </c>
      <c r="I77" s="26">
        <v>8</v>
      </c>
      <c r="J77" s="42">
        <f t="shared" si="29"/>
        <v>1.4545454545454546</v>
      </c>
      <c r="K77" s="41">
        <f t="shared" si="30"/>
        <v>569</v>
      </c>
      <c r="L77" s="26">
        <v>16</v>
      </c>
      <c r="M77" s="26">
        <v>5</v>
      </c>
      <c r="N77" s="26">
        <v>11</v>
      </c>
      <c r="O77" s="42">
        <f t="shared" si="31"/>
        <v>1.9713261648745519</v>
      </c>
      <c r="P77" s="41">
        <f t="shared" si="32"/>
        <v>586</v>
      </c>
      <c r="Q77" s="26">
        <v>38</v>
      </c>
      <c r="R77" s="26">
        <v>21</v>
      </c>
      <c r="S77" s="26">
        <v>17</v>
      </c>
      <c r="T77" s="42">
        <f t="shared" si="33"/>
        <v>2.9876977152899822</v>
      </c>
      <c r="U77" s="41">
        <f t="shared" si="34"/>
        <v>581</v>
      </c>
      <c r="V77" s="26">
        <v>7</v>
      </c>
      <c r="W77" s="26">
        <v>12</v>
      </c>
      <c r="X77" s="26">
        <v>-5</v>
      </c>
      <c r="Y77" s="42">
        <f t="shared" si="35"/>
        <v>-0.85324232081911267</v>
      </c>
      <c r="Z77" s="41">
        <f t="shared" si="36"/>
        <v>569</v>
      </c>
      <c r="AA77" s="26">
        <v>5</v>
      </c>
      <c r="AB77" s="26">
        <v>17</v>
      </c>
      <c r="AC77" s="26">
        <v>-12</v>
      </c>
      <c r="AD77" s="42">
        <f t="shared" si="37"/>
        <v>-2.0654044750430294</v>
      </c>
      <c r="AE77" s="41" t="s">
        <v>35</v>
      </c>
      <c r="AF77" s="26" t="s">
        <v>35</v>
      </c>
      <c r="AG77" s="26" t="s">
        <v>35</v>
      </c>
      <c r="AH77" s="26" t="s">
        <v>35</v>
      </c>
      <c r="AI77" s="34" t="s">
        <v>35</v>
      </c>
      <c r="AJ77" s="41" t="s">
        <v>35</v>
      </c>
      <c r="AK77" s="26" t="s">
        <v>35</v>
      </c>
      <c r="AL77" s="26" t="s">
        <v>35</v>
      </c>
      <c r="AM77" s="26" t="s">
        <v>35</v>
      </c>
      <c r="AN77" s="34" t="s">
        <v>35</v>
      </c>
      <c r="AO77" s="41" t="s">
        <v>35</v>
      </c>
      <c r="AP77" s="26" t="s">
        <v>35</v>
      </c>
      <c r="AQ77" s="26" t="s">
        <v>35</v>
      </c>
      <c r="AR77" s="26" t="s">
        <v>35</v>
      </c>
      <c r="AS77" s="34" t="s">
        <v>35</v>
      </c>
      <c r="AT77" s="41" t="s">
        <v>35</v>
      </c>
      <c r="AU77" s="26" t="s">
        <v>35</v>
      </c>
      <c r="AV77" s="26" t="s">
        <v>35</v>
      </c>
      <c r="AW77" s="26" t="s">
        <v>35</v>
      </c>
      <c r="AX77" s="34" t="s">
        <v>35</v>
      </c>
      <c r="AY77" s="41" t="s">
        <v>35</v>
      </c>
      <c r="AZ77" s="26" t="s">
        <v>35</v>
      </c>
      <c r="BA77" s="26" t="s">
        <v>35</v>
      </c>
      <c r="BB77" s="26" t="s">
        <v>35</v>
      </c>
      <c r="BC77" s="34" t="s">
        <v>35</v>
      </c>
      <c r="BD77" s="41" t="s">
        <v>35</v>
      </c>
      <c r="BE77" s="26" t="s">
        <v>35</v>
      </c>
      <c r="BF77" s="26" t="s">
        <v>35</v>
      </c>
      <c r="BG77" s="26" t="s">
        <v>35</v>
      </c>
      <c r="BH77" s="34" t="s">
        <v>35</v>
      </c>
      <c r="BI77" s="41" t="s">
        <v>35</v>
      </c>
      <c r="BJ77" s="26" t="s">
        <v>35</v>
      </c>
      <c r="BK77" s="26" t="s">
        <v>35</v>
      </c>
      <c r="BL77" s="26" t="s">
        <v>35</v>
      </c>
      <c r="BM77" s="34" t="s">
        <v>35</v>
      </c>
      <c r="BN77" s="41">
        <f t="shared" si="38"/>
        <v>77</v>
      </c>
      <c r="BO77" s="41">
        <f t="shared" si="39"/>
        <v>58</v>
      </c>
      <c r="BP77" s="41">
        <f t="shared" si="40"/>
        <v>19</v>
      </c>
      <c r="BQ77" s="42">
        <f t="shared" si="41"/>
        <v>3.4545454545454546</v>
      </c>
      <c r="BR77" s="25"/>
    </row>
    <row r="78" spans="1:70" s="7" customFormat="1" ht="18" customHeight="1">
      <c r="A78" s="25"/>
      <c r="B78" s="35" t="s">
        <v>47</v>
      </c>
      <c r="C78" s="35">
        <v>430380</v>
      </c>
      <c r="D78" s="27" t="s">
        <v>118</v>
      </c>
      <c r="E78" s="26">
        <v>737</v>
      </c>
      <c r="F78" s="41">
        <f t="shared" si="28"/>
        <v>759</v>
      </c>
      <c r="G78" s="26">
        <v>38</v>
      </c>
      <c r="H78" s="26">
        <v>16</v>
      </c>
      <c r="I78" s="26">
        <v>22</v>
      </c>
      <c r="J78" s="42">
        <f t="shared" si="29"/>
        <v>2.9850746268656714</v>
      </c>
      <c r="K78" s="41">
        <f t="shared" si="30"/>
        <v>736</v>
      </c>
      <c r="L78" s="26">
        <v>11</v>
      </c>
      <c r="M78" s="26">
        <v>34</v>
      </c>
      <c r="N78" s="26">
        <v>-23</v>
      </c>
      <c r="O78" s="42">
        <f t="shared" si="31"/>
        <v>-3.0303030303030303</v>
      </c>
      <c r="P78" s="41">
        <f t="shared" si="32"/>
        <v>744</v>
      </c>
      <c r="Q78" s="26">
        <v>21</v>
      </c>
      <c r="R78" s="26">
        <v>13</v>
      </c>
      <c r="S78" s="26">
        <v>8</v>
      </c>
      <c r="T78" s="42">
        <f t="shared" si="33"/>
        <v>1.0869565217391304</v>
      </c>
      <c r="U78" s="41">
        <f t="shared" si="34"/>
        <v>743</v>
      </c>
      <c r="V78" s="26">
        <v>6</v>
      </c>
      <c r="W78" s="26">
        <v>7</v>
      </c>
      <c r="X78" s="26">
        <v>-1</v>
      </c>
      <c r="Y78" s="42">
        <f t="shared" si="35"/>
        <v>-0.13440860215053765</v>
      </c>
      <c r="Z78" s="41">
        <f t="shared" si="36"/>
        <v>734</v>
      </c>
      <c r="AA78" s="26">
        <v>10</v>
      </c>
      <c r="AB78" s="26">
        <v>19</v>
      </c>
      <c r="AC78" s="26">
        <v>-9</v>
      </c>
      <c r="AD78" s="42">
        <f t="shared" si="37"/>
        <v>-1.2113055181695829</v>
      </c>
      <c r="AE78" s="41" t="s">
        <v>35</v>
      </c>
      <c r="AF78" s="26" t="s">
        <v>35</v>
      </c>
      <c r="AG78" s="26" t="s">
        <v>35</v>
      </c>
      <c r="AH78" s="26" t="s">
        <v>35</v>
      </c>
      <c r="AI78" s="34" t="s">
        <v>35</v>
      </c>
      <c r="AJ78" s="41" t="s">
        <v>35</v>
      </c>
      <c r="AK78" s="26" t="s">
        <v>35</v>
      </c>
      <c r="AL78" s="26" t="s">
        <v>35</v>
      </c>
      <c r="AM78" s="26" t="s">
        <v>35</v>
      </c>
      <c r="AN78" s="34" t="s">
        <v>35</v>
      </c>
      <c r="AO78" s="41" t="s">
        <v>35</v>
      </c>
      <c r="AP78" s="26" t="s">
        <v>35</v>
      </c>
      <c r="AQ78" s="26" t="s">
        <v>35</v>
      </c>
      <c r="AR78" s="26" t="s">
        <v>35</v>
      </c>
      <c r="AS78" s="34" t="s">
        <v>35</v>
      </c>
      <c r="AT78" s="41" t="s">
        <v>35</v>
      </c>
      <c r="AU78" s="26" t="s">
        <v>35</v>
      </c>
      <c r="AV78" s="26" t="s">
        <v>35</v>
      </c>
      <c r="AW78" s="26" t="s">
        <v>35</v>
      </c>
      <c r="AX78" s="34" t="s">
        <v>35</v>
      </c>
      <c r="AY78" s="41" t="s">
        <v>35</v>
      </c>
      <c r="AZ78" s="26" t="s">
        <v>35</v>
      </c>
      <c r="BA78" s="26" t="s">
        <v>35</v>
      </c>
      <c r="BB78" s="26" t="s">
        <v>35</v>
      </c>
      <c r="BC78" s="34" t="s">
        <v>35</v>
      </c>
      <c r="BD78" s="41" t="s">
        <v>35</v>
      </c>
      <c r="BE78" s="26" t="s">
        <v>35</v>
      </c>
      <c r="BF78" s="26" t="s">
        <v>35</v>
      </c>
      <c r="BG78" s="26" t="s">
        <v>35</v>
      </c>
      <c r="BH78" s="34" t="s">
        <v>35</v>
      </c>
      <c r="BI78" s="41" t="s">
        <v>35</v>
      </c>
      <c r="BJ78" s="26" t="s">
        <v>35</v>
      </c>
      <c r="BK78" s="26" t="s">
        <v>35</v>
      </c>
      <c r="BL78" s="26" t="s">
        <v>35</v>
      </c>
      <c r="BM78" s="34" t="s">
        <v>35</v>
      </c>
      <c r="BN78" s="41">
        <f t="shared" si="38"/>
        <v>86</v>
      </c>
      <c r="BO78" s="41">
        <f t="shared" si="39"/>
        <v>89</v>
      </c>
      <c r="BP78" s="41">
        <f t="shared" si="40"/>
        <v>-3</v>
      </c>
      <c r="BQ78" s="42">
        <f t="shared" si="41"/>
        <v>-0.40705563093622793</v>
      </c>
      <c r="BR78" s="25"/>
    </row>
    <row r="79" spans="1:70" s="7" customFormat="1" ht="18" customHeight="1">
      <c r="A79" s="25"/>
      <c r="B79" s="35" t="s">
        <v>47</v>
      </c>
      <c r="C79" s="35">
        <v>430390</v>
      </c>
      <c r="D79" s="27" t="s">
        <v>119</v>
      </c>
      <c r="E79" s="26">
        <v>19580</v>
      </c>
      <c r="F79" s="41">
        <f t="shared" si="28"/>
        <v>19769</v>
      </c>
      <c r="G79" s="26">
        <v>958</v>
      </c>
      <c r="H79" s="26">
        <v>769</v>
      </c>
      <c r="I79" s="26">
        <v>189</v>
      </c>
      <c r="J79" s="42">
        <f t="shared" si="29"/>
        <v>0.96527068437180807</v>
      </c>
      <c r="K79" s="41">
        <f t="shared" si="30"/>
        <v>19970</v>
      </c>
      <c r="L79" s="26">
        <v>920</v>
      </c>
      <c r="M79" s="26">
        <v>719</v>
      </c>
      <c r="N79" s="26">
        <v>201</v>
      </c>
      <c r="O79" s="42">
        <f t="shared" si="31"/>
        <v>1.0167433861095654</v>
      </c>
      <c r="P79" s="41">
        <f t="shared" si="32"/>
        <v>20066</v>
      </c>
      <c r="Q79" s="26">
        <v>915</v>
      </c>
      <c r="R79" s="26">
        <v>819</v>
      </c>
      <c r="S79" s="26">
        <v>96</v>
      </c>
      <c r="T79" s="42">
        <f t="shared" si="33"/>
        <v>0.48072108162243365</v>
      </c>
      <c r="U79" s="41">
        <f t="shared" si="34"/>
        <v>19082</v>
      </c>
      <c r="V79" s="26">
        <v>198</v>
      </c>
      <c r="W79" s="26">
        <v>1182</v>
      </c>
      <c r="X79" s="26">
        <v>-984</v>
      </c>
      <c r="Y79" s="42">
        <f t="shared" si="35"/>
        <v>-4.903817402571514</v>
      </c>
      <c r="Z79" s="41">
        <f t="shared" si="36"/>
        <v>18443</v>
      </c>
      <c r="AA79" s="26">
        <v>248</v>
      </c>
      <c r="AB79" s="26">
        <v>887</v>
      </c>
      <c r="AC79" s="26">
        <v>-639</v>
      </c>
      <c r="AD79" s="42">
        <f t="shared" si="37"/>
        <v>-3.3487055864165178</v>
      </c>
      <c r="AE79" s="41" t="s">
        <v>35</v>
      </c>
      <c r="AF79" s="26" t="s">
        <v>35</v>
      </c>
      <c r="AG79" s="26" t="s">
        <v>35</v>
      </c>
      <c r="AH79" s="26" t="s">
        <v>35</v>
      </c>
      <c r="AI79" s="34" t="s">
        <v>35</v>
      </c>
      <c r="AJ79" s="41" t="s">
        <v>35</v>
      </c>
      <c r="AK79" s="26" t="s">
        <v>35</v>
      </c>
      <c r="AL79" s="26" t="s">
        <v>35</v>
      </c>
      <c r="AM79" s="26" t="s">
        <v>35</v>
      </c>
      <c r="AN79" s="34" t="s">
        <v>35</v>
      </c>
      <c r="AO79" s="41" t="s">
        <v>35</v>
      </c>
      <c r="AP79" s="26" t="s">
        <v>35</v>
      </c>
      <c r="AQ79" s="26" t="s">
        <v>35</v>
      </c>
      <c r="AR79" s="26" t="s">
        <v>35</v>
      </c>
      <c r="AS79" s="34" t="s">
        <v>35</v>
      </c>
      <c r="AT79" s="41" t="s">
        <v>35</v>
      </c>
      <c r="AU79" s="26" t="s">
        <v>35</v>
      </c>
      <c r="AV79" s="26" t="s">
        <v>35</v>
      </c>
      <c r="AW79" s="26" t="s">
        <v>35</v>
      </c>
      <c r="AX79" s="34" t="s">
        <v>35</v>
      </c>
      <c r="AY79" s="41" t="s">
        <v>35</v>
      </c>
      <c r="AZ79" s="26" t="s">
        <v>35</v>
      </c>
      <c r="BA79" s="26" t="s">
        <v>35</v>
      </c>
      <c r="BB79" s="26" t="s">
        <v>35</v>
      </c>
      <c r="BC79" s="34" t="s">
        <v>35</v>
      </c>
      <c r="BD79" s="41" t="s">
        <v>35</v>
      </c>
      <c r="BE79" s="26" t="s">
        <v>35</v>
      </c>
      <c r="BF79" s="26" t="s">
        <v>35</v>
      </c>
      <c r="BG79" s="26" t="s">
        <v>35</v>
      </c>
      <c r="BH79" s="34" t="s">
        <v>35</v>
      </c>
      <c r="BI79" s="41" t="s">
        <v>35</v>
      </c>
      <c r="BJ79" s="26" t="s">
        <v>35</v>
      </c>
      <c r="BK79" s="26" t="s">
        <v>35</v>
      </c>
      <c r="BL79" s="26" t="s">
        <v>35</v>
      </c>
      <c r="BM79" s="34" t="s">
        <v>35</v>
      </c>
      <c r="BN79" s="41">
        <f t="shared" si="38"/>
        <v>3239</v>
      </c>
      <c r="BO79" s="41">
        <f t="shared" si="39"/>
        <v>4376</v>
      </c>
      <c r="BP79" s="41">
        <f t="shared" si="40"/>
        <v>-1137</v>
      </c>
      <c r="BQ79" s="42">
        <f t="shared" si="41"/>
        <v>-5.8069458631256383</v>
      </c>
      <c r="BR79" s="25"/>
    </row>
    <row r="80" spans="1:70" s="7" customFormat="1" ht="18" customHeight="1">
      <c r="A80" s="25"/>
      <c r="B80" s="35" t="s">
        <v>47</v>
      </c>
      <c r="C80" s="35">
        <v>430400</v>
      </c>
      <c r="D80" s="27" t="s">
        <v>120</v>
      </c>
      <c r="E80" s="26">
        <v>872</v>
      </c>
      <c r="F80" s="41">
        <f t="shared" si="28"/>
        <v>883</v>
      </c>
      <c r="G80" s="26">
        <v>26</v>
      </c>
      <c r="H80" s="26">
        <v>15</v>
      </c>
      <c r="I80" s="26">
        <v>11</v>
      </c>
      <c r="J80" s="42">
        <f t="shared" si="29"/>
        <v>1.261467889908257</v>
      </c>
      <c r="K80" s="41">
        <f t="shared" si="30"/>
        <v>877</v>
      </c>
      <c r="L80" s="26">
        <v>4</v>
      </c>
      <c r="M80" s="26">
        <v>10</v>
      </c>
      <c r="N80" s="26">
        <v>-6</v>
      </c>
      <c r="O80" s="42">
        <f t="shared" si="31"/>
        <v>-0.67950169875424693</v>
      </c>
      <c r="P80" s="41">
        <f t="shared" si="32"/>
        <v>888</v>
      </c>
      <c r="Q80" s="26">
        <v>22</v>
      </c>
      <c r="R80" s="26">
        <v>11</v>
      </c>
      <c r="S80" s="26">
        <v>11</v>
      </c>
      <c r="T80" s="42">
        <f t="shared" si="33"/>
        <v>1.2542759407069555</v>
      </c>
      <c r="U80" s="41">
        <f t="shared" si="34"/>
        <v>863</v>
      </c>
      <c r="V80" s="26">
        <v>4</v>
      </c>
      <c r="W80" s="26">
        <v>29</v>
      </c>
      <c r="X80" s="26">
        <v>-25</v>
      </c>
      <c r="Y80" s="42">
        <f t="shared" si="35"/>
        <v>-2.8153153153153152</v>
      </c>
      <c r="Z80" s="41">
        <f t="shared" si="36"/>
        <v>857</v>
      </c>
      <c r="AA80" s="26">
        <v>8</v>
      </c>
      <c r="AB80" s="26">
        <v>14</v>
      </c>
      <c r="AC80" s="26">
        <v>-6</v>
      </c>
      <c r="AD80" s="42">
        <f t="shared" si="37"/>
        <v>-0.69524913093858631</v>
      </c>
      <c r="AE80" s="41" t="s">
        <v>35</v>
      </c>
      <c r="AF80" s="26" t="s">
        <v>35</v>
      </c>
      <c r="AG80" s="26" t="s">
        <v>35</v>
      </c>
      <c r="AH80" s="26" t="s">
        <v>35</v>
      </c>
      <c r="AI80" s="34" t="s">
        <v>35</v>
      </c>
      <c r="AJ80" s="41" t="s">
        <v>35</v>
      </c>
      <c r="AK80" s="26" t="s">
        <v>35</v>
      </c>
      <c r="AL80" s="26" t="s">
        <v>35</v>
      </c>
      <c r="AM80" s="26" t="s">
        <v>35</v>
      </c>
      <c r="AN80" s="34" t="s">
        <v>35</v>
      </c>
      <c r="AO80" s="41" t="s">
        <v>35</v>
      </c>
      <c r="AP80" s="26" t="s">
        <v>35</v>
      </c>
      <c r="AQ80" s="26" t="s">
        <v>35</v>
      </c>
      <c r="AR80" s="26" t="s">
        <v>35</v>
      </c>
      <c r="AS80" s="34" t="s">
        <v>35</v>
      </c>
      <c r="AT80" s="41" t="s">
        <v>35</v>
      </c>
      <c r="AU80" s="26" t="s">
        <v>35</v>
      </c>
      <c r="AV80" s="26" t="s">
        <v>35</v>
      </c>
      <c r="AW80" s="26" t="s">
        <v>35</v>
      </c>
      <c r="AX80" s="34" t="s">
        <v>35</v>
      </c>
      <c r="AY80" s="41" t="s">
        <v>35</v>
      </c>
      <c r="AZ80" s="26" t="s">
        <v>35</v>
      </c>
      <c r="BA80" s="26" t="s">
        <v>35</v>
      </c>
      <c r="BB80" s="26" t="s">
        <v>35</v>
      </c>
      <c r="BC80" s="34" t="s">
        <v>35</v>
      </c>
      <c r="BD80" s="41" t="s">
        <v>35</v>
      </c>
      <c r="BE80" s="26" t="s">
        <v>35</v>
      </c>
      <c r="BF80" s="26" t="s">
        <v>35</v>
      </c>
      <c r="BG80" s="26" t="s">
        <v>35</v>
      </c>
      <c r="BH80" s="34" t="s">
        <v>35</v>
      </c>
      <c r="BI80" s="41" t="s">
        <v>35</v>
      </c>
      <c r="BJ80" s="26" t="s">
        <v>35</v>
      </c>
      <c r="BK80" s="26" t="s">
        <v>35</v>
      </c>
      <c r="BL80" s="26" t="s">
        <v>35</v>
      </c>
      <c r="BM80" s="34" t="s">
        <v>35</v>
      </c>
      <c r="BN80" s="41">
        <f t="shared" si="38"/>
        <v>64</v>
      </c>
      <c r="BO80" s="41">
        <f t="shared" si="39"/>
        <v>79</v>
      </c>
      <c r="BP80" s="41">
        <f t="shared" si="40"/>
        <v>-15</v>
      </c>
      <c r="BQ80" s="42">
        <f t="shared" si="41"/>
        <v>-1.7201834862385321</v>
      </c>
      <c r="BR80" s="25"/>
    </row>
    <row r="81" spans="1:70" s="7" customFormat="1" ht="18" customHeight="1">
      <c r="A81" s="25"/>
      <c r="B81" s="35" t="s">
        <v>47</v>
      </c>
      <c r="C81" s="35">
        <v>430410</v>
      </c>
      <c r="D81" s="27" t="s">
        <v>121</v>
      </c>
      <c r="E81" s="26">
        <v>318</v>
      </c>
      <c r="F81" s="41">
        <f t="shared" si="28"/>
        <v>318</v>
      </c>
      <c r="G81" s="26">
        <v>5</v>
      </c>
      <c r="H81" s="26">
        <v>5</v>
      </c>
      <c r="I81" s="26">
        <v>0</v>
      </c>
      <c r="J81" s="42">
        <f t="shared" si="29"/>
        <v>0</v>
      </c>
      <c r="K81" s="41">
        <f t="shared" si="30"/>
        <v>323</v>
      </c>
      <c r="L81" s="26">
        <v>7</v>
      </c>
      <c r="M81" s="26">
        <v>2</v>
      </c>
      <c r="N81" s="26">
        <v>5</v>
      </c>
      <c r="O81" s="42">
        <f t="shared" si="31"/>
        <v>1.5723270440251573</v>
      </c>
      <c r="P81" s="41">
        <f t="shared" si="32"/>
        <v>331</v>
      </c>
      <c r="Q81" s="26">
        <v>14</v>
      </c>
      <c r="R81" s="26">
        <v>6</v>
      </c>
      <c r="S81" s="26">
        <v>8</v>
      </c>
      <c r="T81" s="42">
        <f t="shared" si="33"/>
        <v>2.4767801857585141</v>
      </c>
      <c r="U81" s="41">
        <f t="shared" si="34"/>
        <v>322</v>
      </c>
      <c r="V81" s="26">
        <v>1</v>
      </c>
      <c r="W81" s="26">
        <v>10</v>
      </c>
      <c r="X81" s="26">
        <v>-9</v>
      </c>
      <c r="Y81" s="42">
        <f t="shared" si="35"/>
        <v>-2.7190332326283988</v>
      </c>
      <c r="Z81" s="41">
        <f t="shared" si="36"/>
        <v>319</v>
      </c>
      <c r="AA81" s="26">
        <v>0</v>
      </c>
      <c r="AB81" s="26">
        <v>3</v>
      </c>
      <c r="AC81" s="26">
        <v>-3</v>
      </c>
      <c r="AD81" s="42">
        <f t="shared" si="37"/>
        <v>-0.93167701863354035</v>
      </c>
      <c r="AE81" s="41" t="s">
        <v>35</v>
      </c>
      <c r="AF81" s="26" t="s">
        <v>35</v>
      </c>
      <c r="AG81" s="26" t="s">
        <v>35</v>
      </c>
      <c r="AH81" s="26" t="s">
        <v>35</v>
      </c>
      <c r="AI81" s="34" t="s">
        <v>35</v>
      </c>
      <c r="AJ81" s="41" t="s">
        <v>35</v>
      </c>
      <c r="AK81" s="26" t="s">
        <v>35</v>
      </c>
      <c r="AL81" s="26" t="s">
        <v>35</v>
      </c>
      <c r="AM81" s="26" t="s">
        <v>35</v>
      </c>
      <c r="AN81" s="34" t="s">
        <v>35</v>
      </c>
      <c r="AO81" s="41" t="s">
        <v>35</v>
      </c>
      <c r="AP81" s="26" t="s">
        <v>35</v>
      </c>
      <c r="AQ81" s="26" t="s">
        <v>35</v>
      </c>
      <c r="AR81" s="26" t="s">
        <v>35</v>
      </c>
      <c r="AS81" s="34" t="s">
        <v>35</v>
      </c>
      <c r="AT81" s="41" t="s">
        <v>35</v>
      </c>
      <c r="AU81" s="26" t="s">
        <v>35</v>
      </c>
      <c r="AV81" s="26" t="s">
        <v>35</v>
      </c>
      <c r="AW81" s="26" t="s">
        <v>35</v>
      </c>
      <c r="AX81" s="34" t="s">
        <v>35</v>
      </c>
      <c r="AY81" s="41" t="s">
        <v>35</v>
      </c>
      <c r="AZ81" s="26" t="s">
        <v>35</v>
      </c>
      <c r="BA81" s="26" t="s">
        <v>35</v>
      </c>
      <c r="BB81" s="26" t="s">
        <v>35</v>
      </c>
      <c r="BC81" s="34" t="s">
        <v>35</v>
      </c>
      <c r="BD81" s="41" t="s">
        <v>35</v>
      </c>
      <c r="BE81" s="26" t="s">
        <v>35</v>
      </c>
      <c r="BF81" s="26" t="s">
        <v>35</v>
      </c>
      <c r="BG81" s="26" t="s">
        <v>35</v>
      </c>
      <c r="BH81" s="34" t="s">
        <v>35</v>
      </c>
      <c r="BI81" s="41" t="s">
        <v>35</v>
      </c>
      <c r="BJ81" s="26" t="s">
        <v>35</v>
      </c>
      <c r="BK81" s="26" t="s">
        <v>35</v>
      </c>
      <c r="BL81" s="26" t="s">
        <v>35</v>
      </c>
      <c r="BM81" s="34" t="s">
        <v>35</v>
      </c>
      <c r="BN81" s="41">
        <f t="shared" si="38"/>
        <v>27</v>
      </c>
      <c r="BO81" s="41">
        <f t="shared" si="39"/>
        <v>26</v>
      </c>
      <c r="BP81" s="41">
        <f t="shared" si="40"/>
        <v>1</v>
      </c>
      <c r="BQ81" s="42">
        <f t="shared" si="41"/>
        <v>0.31446540880503149</v>
      </c>
      <c r="BR81" s="25"/>
    </row>
    <row r="82" spans="1:70" s="7" customFormat="1" ht="18" customHeight="1">
      <c r="A82" s="25"/>
      <c r="B82" s="35" t="s">
        <v>47</v>
      </c>
      <c r="C82" s="35">
        <v>430420</v>
      </c>
      <c r="D82" s="27" t="s">
        <v>122</v>
      </c>
      <c r="E82" s="26">
        <v>4710</v>
      </c>
      <c r="F82" s="41">
        <f t="shared" si="28"/>
        <v>4716</v>
      </c>
      <c r="G82" s="26">
        <v>167</v>
      </c>
      <c r="H82" s="26">
        <v>161</v>
      </c>
      <c r="I82" s="26">
        <v>6</v>
      </c>
      <c r="J82" s="42">
        <f t="shared" si="29"/>
        <v>0.12738853503184713</v>
      </c>
      <c r="K82" s="41">
        <f t="shared" si="30"/>
        <v>4790</v>
      </c>
      <c r="L82" s="26">
        <v>199</v>
      </c>
      <c r="M82" s="26">
        <v>125</v>
      </c>
      <c r="N82" s="26">
        <v>74</v>
      </c>
      <c r="O82" s="42">
        <f t="shared" si="31"/>
        <v>1.5691263782866838</v>
      </c>
      <c r="P82" s="41">
        <f t="shared" si="32"/>
        <v>4815</v>
      </c>
      <c r="Q82" s="26">
        <v>203</v>
      </c>
      <c r="R82" s="26">
        <v>178</v>
      </c>
      <c r="S82" s="26">
        <v>25</v>
      </c>
      <c r="T82" s="42">
        <f t="shared" si="33"/>
        <v>0.52192066805845516</v>
      </c>
      <c r="U82" s="41">
        <f t="shared" si="34"/>
        <v>4566</v>
      </c>
      <c r="V82" s="26">
        <v>45</v>
      </c>
      <c r="W82" s="26">
        <v>294</v>
      </c>
      <c r="X82" s="26">
        <v>-249</v>
      </c>
      <c r="Y82" s="42">
        <f t="shared" si="35"/>
        <v>-5.1713395638629285</v>
      </c>
      <c r="Z82" s="41">
        <f t="shared" si="36"/>
        <v>4455</v>
      </c>
      <c r="AA82" s="26">
        <v>123</v>
      </c>
      <c r="AB82" s="26">
        <v>234</v>
      </c>
      <c r="AC82" s="26">
        <v>-111</v>
      </c>
      <c r="AD82" s="42">
        <f t="shared" si="37"/>
        <v>-2.431011826544021</v>
      </c>
      <c r="AE82" s="41" t="s">
        <v>35</v>
      </c>
      <c r="AF82" s="26" t="s">
        <v>35</v>
      </c>
      <c r="AG82" s="26" t="s">
        <v>35</v>
      </c>
      <c r="AH82" s="26" t="s">
        <v>35</v>
      </c>
      <c r="AI82" s="34" t="s">
        <v>35</v>
      </c>
      <c r="AJ82" s="41" t="s">
        <v>35</v>
      </c>
      <c r="AK82" s="26" t="s">
        <v>35</v>
      </c>
      <c r="AL82" s="26" t="s">
        <v>35</v>
      </c>
      <c r="AM82" s="26" t="s">
        <v>35</v>
      </c>
      <c r="AN82" s="34" t="s">
        <v>35</v>
      </c>
      <c r="AO82" s="41" t="s">
        <v>35</v>
      </c>
      <c r="AP82" s="26" t="s">
        <v>35</v>
      </c>
      <c r="AQ82" s="26" t="s">
        <v>35</v>
      </c>
      <c r="AR82" s="26" t="s">
        <v>35</v>
      </c>
      <c r="AS82" s="34" t="s">
        <v>35</v>
      </c>
      <c r="AT82" s="41" t="s">
        <v>35</v>
      </c>
      <c r="AU82" s="26" t="s">
        <v>35</v>
      </c>
      <c r="AV82" s="26" t="s">
        <v>35</v>
      </c>
      <c r="AW82" s="26" t="s">
        <v>35</v>
      </c>
      <c r="AX82" s="34" t="s">
        <v>35</v>
      </c>
      <c r="AY82" s="41" t="s">
        <v>35</v>
      </c>
      <c r="AZ82" s="26" t="s">
        <v>35</v>
      </c>
      <c r="BA82" s="26" t="s">
        <v>35</v>
      </c>
      <c r="BB82" s="26" t="s">
        <v>35</v>
      </c>
      <c r="BC82" s="34" t="s">
        <v>35</v>
      </c>
      <c r="BD82" s="41" t="s">
        <v>35</v>
      </c>
      <c r="BE82" s="26" t="s">
        <v>35</v>
      </c>
      <c r="BF82" s="26" t="s">
        <v>35</v>
      </c>
      <c r="BG82" s="26" t="s">
        <v>35</v>
      </c>
      <c r="BH82" s="34" t="s">
        <v>35</v>
      </c>
      <c r="BI82" s="41" t="s">
        <v>35</v>
      </c>
      <c r="BJ82" s="26" t="s">
        <v>35</v>
      </c>
      <c r="BK82" s="26" t="s">
        <v>35</v>
      </c>
      <c r="BL82" s="26" t="s">
        <v>35</v>
      </c>
      <c r="BM82" s="34" t="s">
        <v>35</v>
      </c>
      <c r="BN82" s="41">
        <f t="shared" si="38"/>
        <v>737</v>
      </c>
      <c r="BO82" s="41">
        <f t="shared" si="39"/>
        <v>992</v>
      </c>
      <c r="BP82" s="41">
        <f t="shared" si="40"/>
        <v>-255</v>
      </c>
      <c r="BQ82" s="42">
        <f t="shared" si="41"/>
        <v>-5.4140127388535033</v>
      </c>
      <c r="BR82" s="25"/>
    </row>
    <row r="83" spans="1:70" s="7" customFormat="1" ht="18" customHeight="1">
      <c r="A83" s="25"/>
      <c r="B83" s="35" t="s">
        <v>47</v>
      </c>
      <c r="C83" s="35">
        <v>430430</v>
      </c>
      <c r="D83" s="27" t="s">
        <v>123</v>
      </c>
      <c r="E83" s="26">
        <v>981</v>
      </c>
      <c r="F83" s="41">
        <f t="shared" si="28"/>
        <v>984</v>
      </c>
      <c r="G83" s="26">
        <v>21</v>
      </c>
      <c r="H83" s="26">
        <v>18</v>
      </c>
      <c r="I83" s="26">
        <v>3</v>
      </c>
      <c r="J83" s="42">
        <f t="shared" si="29"/>
        <v>0.3058103975535168</v>
      </c>
      <c r="K83" s="41">
        <f t="shared" si="30"/>
        <v>993</v>
      </c>
      <c r="L83" s="26">
        <v>27</v>
      </c>
      <c r="M83" s="26">
        <v>18</v>
      </c>
      <c r="N83" s="26">
        <v>9</v>
      </c>
      <c r="O83" s="42">
        <f t="shared" si="31"/>
        <v>0.91463414634146334</v>
      </c>
      <c r="P83" s="41">
        <f t="shared" si="32"/>
        <v>1005</v>
      </c>
      <c r="Q83" s="26">
        <v>24</v>
      </c>
      <c r="R83" s="26">
        <v>12</v>
      </c>
      <c r="S83" s="26">
        <v>12</v>
      </c>
      <c r="T83" s="42">
        <f t="shared" si="33"/>
        <v>1.2084592145015105</v>
      </c>
      <c r="U83" s="41">
        <f t="shared" si="34"/>
        <v>996</v>
      </c>
      <c r="V83" s="26">
        <v>8</v>
      </c>
      <c r="W83" s="26">
        <v>17</v>
      </c>
      <c r="X83" s="26">
        <v>-9</v>
      </c>
      <c r="Y83" s="42">
        <f t="shared" si="35"/>
        <v>-0.89552238805970152</v>
      </c>
      <c r="Z83" s="41">
        <f t="shared" si="36"/>
        <v>1001</v>
      </c>
      <c r="AA83" s="26">
        <v>16</v>
      </c>
      <c r="AB83" s="26">
        <v>11</v>
      </c>
      <c r="AC83" s="26">
        <v>5</v>
      </c>
      <c r="AD83" s="42">
        <f t="shared" si="37"/>
        <v>0.50200803212851408</v>
      </c>
      <c r="AE83" s="41" t="s">
        <v>35</v>
      </c>
      <c r="AF83" s="26" t="s">
        <v>35</v>
      </c>
      <c r="AG83" s="26" t="s">
        <v>35</v>
      </c>
      <c r="AH83" s="26" t="s">
        <v>35</v>
      </c>
      <c r="AI83" s="34" t="s">
        <v>35</v>
      </c>
      <c r="AJ83" s="41" t="s">
        <v>35</v>
      </c>
      <c r="AK83" s="26" t="s">
        <v>35</v>
      </c>
      <c r="AL83" s="26" t="s">
        <v>35</v>
      </c>
      <c r="AM83" s="26" t="s">
        <v>35</v>
      </c>
      <c r="AN83" s="34" t="s">
        <v>35</v>
      </c>
      <c r="AO83" s="41" t="s">
        <v>35</v>
      </c>
      <c r="AP83" s="26" t="s">
        <v>35</v>
      </c>
      <c r="AQ83" s="26" t="s">
        <v>35</v>
      </c>
      <c r="AR83" s="26" t="s">
        <v>35</v>
      </c>
      <c r="AS83" s="34" t="s">
        <v>35</v>
      </c>
      <c r="AT83" s="41" t="s">
        <v>35</v>
      </c>
      <c r="AU83" s="26" t="s">
        <v>35</v>
      </c>
      <c r="AV83" s="26" t="s">
        <v>35</v>
      </c>
      <c r="AW83" s="26" t="s">
        <v>35</v>
      </c>
      <c r="AX83" s="34" t="s">
        <v>35</v>
      </c>
      <c r="AY83" s="41" t="s">
        <v>35</v>
      </c>
      <c r="AZ83" s="26" t="s">
        <v>35</v>
      </c>
      <c r="BA83" s="26" t="s">
        <v>35</v>
      </c>
      <c r="BB83" s="26" t="s">
        <v>35</v>
      </c>
      <c r="BC83" s="34" t="s">
        <v>35</v>
      </c>
      <c r="BD83" s="41" t="s">
        <v>35</v>
      </c>
      <c r="BE83" s="26" t="s">
        <v>35</v>
      </c>
      <c r="BF83" s="26" t="s">
        <v>35</v>
      </c>
      <c r="BG83" s="26" t="s">
        <v>35</v>
      </c>
      <c r="BH83" s="34" t="s">
        <v>35</v>
      </c>
      <c r="BI83" s="41" t="s">
        <v>35</v>
      </c>
      <c r="BJ83" s="26" t="s">
        <v>35</v>
      </c>
      <c r="BK83" s="26" t="s">
        <v>35</v>
      </c>
      <c r="BL83" s="26" t="s">
        <v>35</v>
      </c>
      <c r="BM83" s="34" t="s">
        <v>35</v>
      </c>
      <c r="BN83" s="41">
        <f t="shared" si="38"/>
        <v>96</v>
      </c>
      <c r="BO83" s="41">
        <f t="shared" si="39"/>
        <v>76</v>
      </c>
      <c r="BP83" s="41">
        <f t="shared" si="40"/>
        <v>20</v>
      </c>
      <c r="BQ83" s="42">
        <f t="shared" si="41"/>
        <v>2.038735983690112</v>
      </c>
      <c r="BR83" s="25"/>
    </row>
    <row r="84" spans="1:70" s="7" customFormat="1" ht="18" customHeight="1">
      <c r="A84" s="25"/>
      <c r="B84" s="35" t="s">
        <v>47</v>
      </c>
      <c r="C84" s="35">
        <v>430435</v>
      </c>
      <c r="D84" s="27" t="s">
        <v>124</v>
      </c>
      <c r="E84" s="26">
        <v>2237</v>
      </c>
      <c r="F84" s="41">
        <f t="shared" si="28"/>
        <v>2206</v>
      </c>
      <c r="G84" s="26">
        <v>37</v>
      </c>
      <c r="H84" s="26">
        <v>68</v>
      </c>
      <c r="I84" s="26">
        <v>-31</v>
      </c>
      <c r="J84" s="42">
        <f t="shared" si="29"/>
        <v>-1.3857845328565042</v>
      </c>
      <c r="K84" s="41">
        <f t="shared" si="30"/>
        <v>2192</v>
      </c>
      <c r="L84" s="26">
        <v>34</v>
      </c>
      <c r="M84" s="26">
        <v>48</v>
      </c>
      <c r="N84" s="26">
        <v>-14</v>
      </c>
      <c r="O84" s="42">
        <f t="shared" si="31"/>
        <v>-0.63463281958295559</v>
      </c>
      <c r="P84" s="41">
        <f t="shared" si="32"/>
        <v>2163</v>
      </c>
      <c r="Q84" s="26">
        <v>24</v>
      </c>
      <c r="R84" s="26">
        <v>53</v>
      </c>
      <c r="S84" s="26">
        <v>-29</v>
      </c>
      <c r="T84" s="42">
        <f t="shared" si="33"/>
        <v>-1.3229927007299269</v>
      </c>
      <c r="U84" s="41">
        <f t="shared" si="34"/>
        <v>2127</v>
      </c>
      <c r="V84" s="26">
        <v>18</v>
      </c>
      <c r="W84" s="26">
        <v>54</v>
      </c>
      <c r="X84" s="26">
        <v>-36</v>
      </c>
      <c r="Y84" s="42">
        <f t="shared" si="35"/>
        <v>-1.6643550624133148</v>
      </c>
      <c r="Z84" s="41">
        <f t="shared" si="36"/>
        <v>2095</v>
      </c>
      <c r="AA84" s="26">
        <v>9</v>
      </c>
      <c r="AB84" s="26">
        <v>41</v>
      </c>
      <c r="AC84" s="26">
        <v>-32</v>
      </c>
      <c r="AD84" s="42">
        <f t="shared" si="37"/>
        <v>-1.5044663845792194</v>
      </c>
      <c r="AE84" s="41" t="s">
        <v>35</v>
      </c>
      <c r="AF84" s="26" t="s">
        <v>35</v>
      </c>
      <c r="AG84" s="26" t="s">
        <v>35</v>
      </c>
      <c r="AH84" s="26" t="s">
        <v>35</v>
      </c>
      <c r="AI84" s="34" t="s">
        <v>35</v>
      </c>
      <c r="AJ84" s="41" t="s">
        <v>35</v>
      </c>
      <c r="AK84" s="26" t="s">
        <v>35</v>
      </c>
      <c r="AL84" s="26" t="s">
        <v>35</v>
      </c>
      <c r="AM84" s="26" t="s">
        <v>35</v>
      </c>
      <c r="AN84" s="34" t="s">
        <v>35</v>
      </c>
      <c r="AO84" s="41" t="s">
        <v>35</v>
      </c>
      <c r="AP84" s="26" t="s">
        <v>35</v>
      </c>
      <c r="AQ84" s="26" t="s">
        <v>35</v>
      </c>
      <c r="AR84" s="26" t="s">
        <v>35</v>
      </c>
      <c r="AS84" s="34" t="s">
        <v>35</v>
      </c>
      <c r="AT84" s="41" t="s">
        <v>35</v>
      </c>
      <c r="AU84" s="26" t="s">
        <v>35</v>
      </c>
      <c r="AV84" s="26" t="s">
        <v>35</v>
      </c>
      <c r="AW84" s="26" t="s">
        <v>35</v>
      </c>
      <c r="AX84" s="34" t="s">
        <v>35</v>
      </c>
      <c r="AY84" s="41" t="s">
        <v>35</v>
      </c>
      <c r="AZ84" s="26" t="s">
        <v>35</v>
      </c>
      <c r="BA84" s="26" t="s">
        <v>35</v>
      </c>
      <c r="BB84" s="26" t="s">
        <v>35</v>
      </c>
      <c r="BC84" s="34" t="s">
        <v>35</v>
      </c>
      <c r="BD84" s="41" t="s">
        <v>35</v>
      </c>
      <c r="BE84" s="26" t="s">
        <v>35</v>
      </c>
      <c r="BF84" s="26" t="s">
        <v>35</v>
      </c>
      <c r="BG84" s="26" t="s">
        <v>35</v>
      </c>
      <c r="BH84" s="34" t="s">
        <v>35</v>
      </c>
      <c r="BI84" s="41" t="s">
        <v>35</v>
      </c>
      <c r="BJ84" s="26" t="s">
        <v>35</v>
      </c>
      <c r="BK84" s="26" t="s">
        <v>35</v>
      </c>
      <c r="BL84" s="26" t="s">
        <v>35</v>
      </c>
      <c r="BM84" s="34" t="s">
        <v>35</v>
      </c>
      <c r="BN84" s="41">
        <f t="shared" si="38"/>
        <v>122</v>
      </c>
      <c r="BO84" s="41">
        <f t="shared" si="39"/>
        <v>264</v>
      </c>
      <c r="BP84" s="41">
        <f t="shared" si="40"/>
        <v>-142</v>
      </c>
      <c r="BQ84" s="42">
        <f t="shared" si="41"/>
        <v>-6.3477872150201158</v>
      </c>
      <c r="BR84" s="25"/>
    </row>
    <row r="85" spans="1:70" s="7" customFormat="1" ht="18" customHeight="1">
      <c r="A85" s="25"/>
      <c r="B85" s="35" t="s">
        <v>47</v>
      </c>
      <c r="C85" s="35">
        <v>430440</v>
      </c>
      <c r="D85" s="27" t="s">
        <v>125</v>
      </c>
      <c r="E85" s="26">
        <v>8511</v>
      </c>
      <c r="F85" s="41">
        <f t="shared" si="28"/>
        <v>8475</v>
      </c>
      <c r="G85" s="26">
        <v>354</v>
      </c>
      <c r="H85" s="26">
        <v>390</v>
      </c>
      <c r="I85" s="26">
        <v>-36</v>
      </c>
      <c r="J85" s="42">
        <f t="shared" si="29"/>
        <v>-0.42298202326401124</v>
      </c>
      <c r="K85" s="41">
        <f t="shared" si="30"/>
        <v>8468</v>
      </c>
      <c r="L85" s="26">
        <v>385</v>
      </c>
      <c r="M85" s="26">
        <v>392</v>
      </c>
      <c r="N85" s="26">
        <v>-7</v>
      </c>
      <c r="O85" s="42">
        <f t="shared" si="31"/>
        <v>-8.2595870206489674E-2</v>
      </c>
      <c r="P85" s="41">
        <f t="shared" si="32"/>
        <v>8359</v>
      </c>
      <c r="Q85" s="26">
        <v>444</v>
      </c>
      <c r="R85" s="26">
        <v>553</v>
      </c>
      <c r="S85" s="26">
        <v>-109</v>
      </c>
      <c r="T85" s="42">
        <f t="shared" si="33"/>
        <v>-1.2871988663202645</v>
      </c>
      <c r="U85" s="41">
        <f t="shared" si="34"/>
        <v>7951</v>
      </c>
      <c r="V85" s="26">
        <v>108</v>
      </c>
      <c r="W85" s="26">
        <v>516</v>
      </c>
      <c r="X85" s="26">
        <v>-408</v>
      </c>
      <c r="Y85" s="42">
        <f t="shared" si="35"/>
        <v>-4.8809666228017701</v>
      </c>
      <c r="Z85" s="41">
        <f t="shared" si="36"/>
        <v>7712</v>
      </c>
      <c r="AA85" s="26">
        <v>145</v>
      </c>
      <c r="AB85" s="26">
        <v>384</v>
      </c>
      <c r="AC85" s="26">
        <v>-239</v>
      </c>
      <c r="AD85" s="42">
        <f t="shared" si="37"/>
        <v>-3.0059112061375926</v>
      </c>
      <c r="AE85" s="41" t="s">
        <v>35</v>
      </c>
      <c r="AF85" s="26" t="s">
        <v>35</v>
      </c>
      <c r="AG85" s="26" t="s">
        <v>35</v>
      </c>
      <c r="AH85" s="26" t="s">
        <v>35</v>
      </c>
      <c r="AI85" s="34" t="s">
        <v>35</v>
      </c>
      <c r="AJ85" s="41" t="s">
        <v>35</v>
      </c>
      <c r="AK85" s="26" t="s">
        <v>35</v>
      </c>
      <c r="AL85" s="26" t="s">
        <v>35</v>
      </c>
      <c r="AM85" s="26" t="s">
        <v>35</v>
      </c>
      <c r="AN85" s="34" t="s">
        <v>35</v>
      </c>
      <c r="AO85" s="41" t="s">
        <v>35</v>
      </c>
      <c r="AP85" s="26" t="s">
        <v>35</v>
      </c>
      <c r="AQ85" s="26" t="s">
        <v>35</v>
      </c>
      <c r="AR85" s="26" t="s">
        <v>35</v>
      </c>
      <c r="AS85" s="34" t="s">
        <v>35</v>
      </c>
      <c r="AT85" s="41" t="s">
        <v>35</v>
      </c>
      <c r="AU85" s="26" t="s">
        <v>35</v>
      </c>
      <c r="AV85" s="26" t="s">
        <v>35</v>
      </c>
      <c r="AW85" s="26" t="s">
        <v>35</v>
      </c>
      <c r="AX85" s="34" t="s">
        <v>35</v>
      </c>
      <c r="AY85" s="41" t="s">
        <v>35</v>
      </c>
      <c r="AZ85" s="26" t="s">
        <v>35</v>
      </c>
      <c r="BA85" s="26" t="s">
        <v>35</v>
      </c>
      <c r="BB85" s="26" t="s">
        <v>35</v>
      </c>
      <c r="BC85" s="34" t="s">
        <v>35</v>
      </c>
      <c r="BD85" s="41" t="s">
        <v>35</v>
      </c>
      <c r="BE85" s="26" t="s">
        <v>35</v>
      </c>
      <c r="BF85" s="26" t="s">
        <v>35</v>
      </c>
      <c r="BG85" s="26" t="s">
        <v>35</v>
      </c>
      <c r="BH85" s="34" t="s">
        <v>35</v>
      </c>
      <c r="BI85" s="41" t="s">
        <v>35</v>
      </c>
      <c r="BJ85" s="26" t="s">
        <v>35</v>
      </c>
      <c r="BK85" s="26" t="s">
        <v>35</v>
      </c>
      <c r="BL85" s="26" t="s">
        <v>35</v>
      </c>
      <c r="BM85" s="34" t="s">
        <v>35</v>
      </c>
      <c r="BN85" s="41">
        <f t="shared" si="38"/>
        <v>1436</v>
      </c>
      <c r="BO85" s="41">
        <f t="shared" si="39"/>
        <v>2235</v>
      </c>
      <c r="BP85" s="41">
        <f t="shared" si="40"/>
        <v>-799</v>
      </c>
      <c r="BQ85" s="42">
        <f t="shared" si="41"/>
        <v>-9.3878510163318065</v>
      </c>
      <c r="BR85" s="25"/>
    </row>
    <row r="86" spans="1:70" s="7" customFormat="1" ht="18" customHeight="1">
      <c r="A86" s="25"/>
      <c r="B86" s="35" t="s">
        <v>47</v>
      </c>
      <c r="C86" s="35">
        <v>430450</v>
      </c>
      <c r="D86" s="27" t="s">
        <v>126</v>
      </c>
      <c r="E86" s="26">
        <v>3928</v>
      </c>
      <c r="F86" s="41">
        <f t="shared" si="28"/>
        <v>3931</v>
      </c>
      <c r="G86" s="26">
        <v>86</v>
      </c>
      <c r="H86" s="26">
        <v>83</v>
      </c>
      <c r="I86" s="26">
        <v>3</v>
      </c>
      <c r="J86" s="42">
        <f t="shared" si="29"/>
        <v>7.6374745417515266E-2</v>
      </c>
      <c r="K86" s="41">
        <f t="shared" si="30"/>
        <v>3901</v>
      </c>
      <c r="L86" s="26">
        <v>75</v>
      </c>
      <c r="M86" s="26">
        <v>105</v>
      </c>
      <c r="N86" s="26">
        <v>-30</v>
      </c>
      <c r="O86" s="42">
        <f t="shared" si="31"/>
        <v>-0.76316458916306285</v>
      </c>
      <c r="P86" s="41">
        <f t="shared" si="32"/>
        <v>3889</v>
      </c>
      <c r="Q86" s="26">
        <v>117</v>
      </c>
      <c r="R86" s="26">
        <v>129</v>
      </c>
      <c r="S86" s="26">
        <v>-12</v>
      </c>
      <c r="T86" s="42">
        <f t="shared" si="33"/>
        <v>-0.30761343245321715</v>
      </c>
      <c r="U86" s="41">
        <f t="shared" si="34"/>
        <v>3806</v>
      </c>
      <c r="V86" s="26">
        <v>39</v>
      </c>
      <c r="W86" s="26">
        <v>122</v>
      </c>
      <c r="X86" s="26">
        <v>-83</v>
      </c>
      <c r="Y86" s="42">
        <f t="shared" si="35"/>
        <v>-2.134224736436102</v>
      </c>
      <c r="Z86" s="41">
        <f t="shared" si="36"/>
        <v>3770</v>
      </c>
      <c r="AA86" s="26">
        <v>40</v>
      </c>
      <c r="AB86" s="26">
        <v>76</v>
      </c>
      <c r="AC86" s="26">
        <v>-36</v>
      </c>
      <c r="AD86" s="42">
        <f t="shared" si="37"/>
        <v>-0.94587493431424075</v>
      </c>
      <c r="AE86" s="41" t="s">
        <v>35</v>
      </c>
      <c r="AF86" s="26" t="s">
        <v>35</v>
      </c>
      <c r="AG86" s="26" t="s">
        <v>35</v>
      </c>
      <c r="AH86" s="26" t="s">
        <v>35</v>
      </c>
      <c r="AI86" s="34" t="s">
        <v>35</v>
      </c>
      <c r="AJ86" s="41" t="s">
        <v>35</v>
      </c>
      <c r="AK86" s="26" t="s">
        <v>35</v>
      </c>
      <c r="AL86" s="26" t="s">
        <v>35</v>
      </c>
      <c r="AM86" s="26" t="s">
        <v>35</v>
      </c>
      <c r="AN86" s="34" t="s">
        <v>35</v>
      </c>
      <c r="AO86" s="41" t="s">
        <v>35</v>
      </c>
      <c r="AP86" s="26" t="s">
        <v>35</v>
      </c>
      <c r="AQ86" s="26" t="s">
        <v>35</v>
      </c>
      <c r="AR86" s="26" t="s">
        <v>35</v>
      </c>
      <c r="AS86" s="34" t="s">
        <v>35</v>
      </c>
      <c r="AT86" s="41" t="s">
        <v>35</v>
      </c>
      <c r="AU86" s="26" t="s">
        <v>35</v>
      </c>
      <c r="AV86" s="26" t="s">
        <v>35</v>
      </c>
      <c r="AW86" s="26" t="s">
        <v>35</v>
      </c>
      <c r="AX86" s="34" t="s">
        <v>35</v>
      </c>
      <c r="AY86" s="41" t="s">
        <v>35</v>
      </c>
      <c r="AZ86" s="26" t="s">
        <v>35</v>
      </c>
      <c r="BA86" s="26" t="s">
        <v>35</v>
      </c>
      <c r="BB86" s="26" t="s">
        <v>35</v>
      </c>
      <c r="BC86" s="34" t="s">
        <v>35</v>
      </c>
      <c r="BD86" s="41" t="s">
        <v>35</v>
      </c>
      <c r="BE86" s="26" t="s">
        <v>35</v>
      </c>
      <c r="BF86" s="26" t="s">
        <v>35</v>
      </c>
      <c r="BG86" s="26" t="s">
        <v>35</v>
      </c>
      <c r="BH86" s="34" t="s">
        <v>35</v>
      </c>
      <c r="BI86" s="41" t="s">
        <v>35</v>
      </c>
      <c r="BJ86" s="26" t="s">
        <v>35</v>
      </c>
      <c r="BK86" s="26" t="s">
        <v>35</v>
      </c>
      <c r="BL86" s="26" t="s">
        <v>35</v>
      </c>
      <c r="BM86" s="34" t="s">
        <v>35</v>
      </c>
      <c r="BN86" s="41">
        <f t="shared" si="38"/>
        <v>357</v>
      </c>
      <c r="BO86" s="41">
        <f t="shared" si="39"/>
        <v>515</v>
      </c>
      <c r="BP86" s="41">
        <f t="shared" si="40"/>
        <v>-158</v>
      </c>
      <c r="BQ86" s="42">
        <f t="shared" si="41"/>
        <v>-4.0224032586558049</v>
      </c>
      <c r="BR86" s="25"/>
    </row>
    <row r="87" spans="1:70" s="7" customFormat="1" ht="18" customHeight="1">
      <c r="A87" s="25"/>
      <c r="B87" s="35" t="s">
        <v>47</v>
      </c>
      <c r="C87" s="35">
        <v>430460</v>
      </c>
      <c r="D87" s="27" t="s">
        <v>127</v>
      </c>
      <c r="E87" s="26">
        <v>76040</v>
      </c>
      <c r="F87" s="41">
        <f t="shared" si="28"/>
        <v>75860</v>
      </c>
      <c r="G87" s="26">
        <v>2794</v>
      </c>
      <c r="H87" s="26">
        <v>2974</v>
      </c>
      <c r="I87" s="26">
        <v>-180</v>
      </c>
      <c r="J87" s="42">
        <f t="shared" si="29"/>
        <v>-0.23671751709626512</v>
      </c>
      <c r="K87" s="41">
        <f t="shared" si="30"/>
        <v>76149</v>
      </c>
      <c r="L87" s="26">
        <v>2872</v>
      </c>
      <c r="M87" s="26">
        <v>2583</v>
      </c>
      <c r="N87" s="26">
        <v>289</v>
      </c>
      <c r="O87" s="42">
        <f t="shared" si="31"/>
        <v>0.38096493540732929</v>
      </c>
      <c r="P87" s="41">
        <f t="shared" si="32"/>
        <v>75735</v>
      </c>
      <c r="Q87" s="26">
        <v>2674</v>
      </c>
      <c r="R87" s="26">
        <v>3088</v>
      </c>
      <c r="S87" s="26">
        <v>-414</v>
      </c>
      <c r="T87" s="42">
        <f t="shared" si="33"/>
        <v>-0.54367096087932876</v>
      </c>
      <c r="U87" s="41">
        <f t="shared" si="34"/>
        <v>73826</v>
      </c>
      <c r="V87" s="26">
        <v>948</v>
      </c>
      <c r="W87" s="26">
        <v>2857</v>
      </c>
      <c r="X87" s="26">
        <v>-1909</v>
      </c>
      <c r="Y87" s="42">
        <f t="shared" si="35"/>
        <v>-2.5206311480821286</v>
      </c>
      <c r="Z87" s="41">
        <f t="shared" si="36"/>
        <v>73237</v>
      </c>
      <c r="AA87" s="26">
        <v>1457</v>
      </c>
      <c r="AB87" s="26">
        <v>2046</v>
      </c>
      <c r="AC87" s="26">
        <v>-589</v>
      </c>
      <c r="AD87" s="42">
        <f t="shared" si="37"/>
        <v>-0.79782190556172627</v>
      </c>
      <c r="AE87" s="41" t="s">
        <v>35</v>
      </c>
      <c r="AF87" s="26" t="s">
        <v>35</v>
      </c>
      <c r="AG87" s="26" t="s">
        <v>35</v>
      </c>
      <c r="AH87" s="26" t="s">
        <v>35</v>
      </c>
      <c r="AI87" s="34" t="s">
        <v>35</v>
      </c>
      <c r="AJ87" s="41" t="s">
        <v>35</v>
      </c>
      <c r="AK87" s="26" t="s">
        <v>35</v>
      </c>
      <c r="AL87" s="26" t="s">
        <v>35</v>
      </c>
      <c r="AM87" s="26" t="s">
        <v>35</v>
      </c>
      <c r="AN87" s="34" t="s">
        <v>35</v>
      </c>
      <c r="AO87" s="41" t="s">
        <v>35</v>
      </c>
      <c r="AP87" s="26" t="s">
        <v>35</v>
      </c>
      <c r="AQ87" s="26" t="s">
        <v>35</v>
      </c>
      <c r="AR87" s="26" t="s">
        <v>35</v>
      </c>
      <c r="AS87" s="34" t="s">
        <v>35</v>
      </c>
      <c r="AT87" s="41" t="s">
        <v>35</v>
      </c>
      <c r="AU87" s="26" t="s">
        <v>35</v>
      </c>
      <c r="AV87" s="26" t="s">
        <v>35</v>
      </c>
      <c r="AW87" s="26" t="s">
        <v>35</v>
      </c>
      <c r="AX87" s="34" t="s">
        <v>35</v>
      </c>
      <c r="AY87" s="41" t="s">
        <v>35</v>
      </c>
      <c r="AZ87" s="26" t="s">
        <v>35</v>
      </c>
      <c r="BA87" s="26" t="s">
        <v>35</v>
      </c>
      <c r="BB87" s="26" t="s">
        <v>35</v>
      </c>
      <c r="BC87" s="34" t="s">
        <v>35</v>
      </c>
      <c r="BD87" s="41" t="s">
        <v>35</v>
      </c>
      <c r="BE87" s="26" t="s">
        <v>35</v>
      </c>
      <c r="BF87" s="26" t="s">
        <v>35</v>
      </c>
      <c r="BG87" s="26" t="s">
        <v>35</v>
      </c>
      <c r="BH87" s="34" t="s">
        <v>35</v>
      </c>
      <c r="BI87" s="41" t="s">
        <v>35</v>
      </c>
      <c r="BJ87" s="26" t="s">
        <v>35</v>
      </c>
      <c r="BK87" s="26" t="s">
        <v>35</v>
      </c>
      <c r="BL87" s="26" t="s">
        <v>35</v>
      </c>
      <c r="BM87" s="34" t="s">
        <v>35</v>
      </c>
      <c r="BN87" s="41">
        <f t="shared" si="38"/>
        <v>10745</v>
      </c>
      <c r="BO87" s="41">
        <f t="shared" si="39"/>
        <v>13548</v>
      </c>
      <c r="BP87" s="41">
        <f t="shared" si="40"/>
        <v>-2803</v>
      </c>
      <c r="BQ87" s="42">
        <f t="shared" si="41"/>
        <v>-3.6862177801157281</v>
      </c>
      <c r="BR87" s="25"/>
    </row>
    <row r="88" spans="1:70" s="7" customFormat="1" ht="18" customHeight="1">
      <c r="A88" s="25"/>
      <c r="B88" s="35" t="s">
        <v>47</v>
      </c>
      <c r="C88" s="35">
        <v>430461</v>
      </c>
      <c r="D88" s="27" t="s">
        <v>128</v>
      </c>
      <c r="E88" s="26">
        <v>149</v>
      </c>
      <c r="F88" s="41">
        <f t="shared" si="28"/>
        <v>150</v>
      </c>
      <c r="G88" s="26">
        <v>2</v>
      </c>
      <c r="H88" s="26">
        <v>1</v>
      </c>
      <c r="I88" s="26">
        <v>1</v>
      </c>
      <c r="J88" s="42">
        <f t="shared" si="29"/>
        <v>0.67114093959731547</v>
      </c>
      <c r="K88" s="41">
        <f t="shared" si="30"/>
        <v>153</v>
      </c>
      <c r="L88" s="26">
        <v>4</v>
      </c>
      <c r="M88" s="26">
        <v>1</v>
      </c>
      <c r="N88" s="26">
        <v>3</v>
      </c>
      <c r="O88" s="42">
        <f t="shared" si="31"/>
        <v>2</v>
      </c>
      <c r="P88" s="41">
        <f t="shared" si="32"/>
        <v>152</v>
      </c>
      <c r="Q88" s="26">
        <v>1</v>
      </c>
      <c r="R88" s="26">
        <v>2</v>
      </c>
      <c r="S88" s="26">
        <v>-1</v>
      </c>
      <c r="T88" s="42">
        <f t="shared" si="33"/>
        <v>-0.65359477124183007</v>
      </c>
      <c r="U88" s="41">
        <f t="shared" si="34"/>
        <v>153</v>
      </c>
      <c r="V88" s="26">
        <v>1</v>
      </c>
      <c r="W88" s="26">
        <v>0</v>
      </c>
      <c r="X88" s="26">
        <v>1</v>
      </c>
      <c r="Y88" s="42">
        <f t="shared" si="35"/>
        <v>0.6578947368421052</v>
      </c>
      <c r="Z88" s="41">
        <f t="shared" si="36"/>
        <v>154</v>
      </c>
      <c r="AA88" s="26">
        <v>1</v>
      </c>
      <c r="AB88" s="26">
        <v>0</v>
      </c>
      <c r="AC88" s="26">
        <v>1</v>
      </c>
      <c r="AD88" s="42">
        <f t="shared" si="37"/>
        <v>0.65359477124183007</v>
      </c>
      <c r="AE88" s="41" t="s">
        <v>35</v>
      </c>
      <c r="AF88" s="26" t="s">
        <v>35</v>
      </c>
      <c r="AG88" s="26" t="s">
        <v>35</v>
      </c>
      <c r="AH88" s="26" t="s">
        <v>35</v>
      </c>
      <c r="AI88" s="34" t="s">
        <v>35</v>
      </c>
      <c r="AJ88" s="41" t="s">
        <v>35</v>
      </c>
      <c r="AK88" s="26" t="s">
        <v>35</v>
      </c>
      <c r="AL88" s="26" t="s">
        <v>35</v>
      </c>
      <c r="AM88" s="26" t="s">
        <v>35</v>
      </c>
      <c r="AN88" s="34" t="s">
        <v>35</v>
      </c>
      <c r="AO88" s="41" t="s">
        <v>35</v>
      </c>
      <c r="AP88" s="26" t="s">
        <v>35</v>
      </c>
      <c r="AQ88" s="26" t="s">
        <v>35</v>
      </c>
      <c r="AR88" s="26" t="s">
        <v>35</v>
      </c>
      <c r="AS88" s="34" t="s">
        <v>35</v>
      </c>
      <c r="AT88" s="41" t="s">
        <v>35</v>
      </c>
      <c r="AU88" s="26" t="s">
        <v>35</v>
      </c>
      <c r="AV88" s="26" t="s">
        <v>35</v>
      </c>
      <c r="AW88" s="26" t="s">
        <v>35</v>
      </c>
      <c r="AX88" s="34" t="s">
        <v>35</v>
      </c>
      <c r="AY88" s="41" t="s">
        <v>35</v>
      </c>
      <c r="AZ88" s="26" t="s">
        <v>35</v>
      </c>
      <c r="BA88" s="26" t="s">
        <v>35</v>
      </c>
      <c r="BB88" s="26" t="s">
        <v>35</v>
      </c>
      <c r="BC88" s="34" t="s">
        <v>35</v>
      </c>
      <c r="BD88" s="41" t="s">
        <v>35</v>
      </c>
      <c r="BE88" s="26" t="s">
        <v>35</v>
      </c>
      <c r="BF88" s="26" t="s">
        <v>35</v>
      </c>
      <c r="BG88" s="26" t="s">
        <v>35</v>
      </c>
      <c r="BH88" s="34" t="s">
        <v>35</v>
      </c>
      <c r="BI88" s="41" t="s">
        <v>35</v>
      </c>
      <c r="BJ88" s="26" t="s">
        <v>35</v>
      </c>
      <c r="BK88" s="26" t="s">
        <v>35</v>
      </c>
      <c r="BL88" s="26" t="s">
        <v>35</v>
      </c>
      <c r="BM88" s="34" t="s">
        <v>35</v>
      </c>
      <c r="BN88" s="41">
        <f t="shared" si="38"/>
        <v>9</v>
      </c>
      <c r="BO88" s="41">
        <f t="shared" si="39"/>
        <v>4</v>
      </c>
      <c r="BP88" s="41">
        <f t="shared" si="40"/>
        <v>5</v>
      </c>
      <c r="BQ88" s="42">
        <f t="shared" si="41"/>
        <v>3.3557046979865772</v>
      </c>
      <c r="BR88" s="25"/>
    </row>
    <row r="89" spans="1:70" s="7" customFormat="1" ht="18" customHeight="1">
      <c r="A89" s="25"/>
      <c r="B89" s="35" t="s">
        <v>47</v>
      </c>
      <c r="C89" s="35">
        <v>430462</v>
      </c>
      <c r="D89" s="27" t="s">
        <v>129</v>
      </c>
      <c r="E89" s="26">
        <v>185</v>
      </c>
      <c r="F89" s="41">
        <f t="shared" si="28"/>
        <v>184</v>
      </c>
      <c r="G89" s="26">
        <v>1</v>
      </c>
      <c r="H89" s="26">
        <v>2</v>
      </c>
      <c r="I89" s="26">
        <v>-1</v>
      </c>
      <c r="J89" s="42">
        <f t="shared" si="29"/>
        <v>-0.54054054054054057</v>
      </c>
      <c r="K89" s="41">
        <f t="shared" si="30"/>
        <v>193</v>
      </c>
      <c r="L89" s="26">
        <v>24</v>
      </c>
      <c r="M89" s="26">
        <v>15</v>
      </c>
      <c r="N89" s="26">
        <v>9</v>
      </c>
      <c r="O89" s="42">
        <f t="shared" si="31"/>
        <v>4.8913043478260869</v>
      </c>
      <c r="P89" s="41">
        <f t="shared" si="32"/>
        <v>205</v>
      </c>
      <c r="Q89" s="26">
        <v>26</v>
      </c>
      <c r="R89" s="26">
        <v>14</v>
      </c>
      <c r="S89" s="26">
        <v>12</v>
      </c>
      <c r="T89" s="42">
        <f t="shared" si="33"/>
        <v>6.2176165803108807</v>
      </c>
      <c r="U89" s="41">
        <f t="shared" si="34"/>
        <v>179</v>
      </c>
      <c r="V89" s="26">
        <v>3</v>
      </c>
      <c r="W89" s="26">
        <v>29</v>
      </c>
      <c r="X89" s="26">
        <v>-26</v>
      </c>
      <c r="Y89" s="42">
        <f t="shared" si="35"/>
        <v>-12.682926829268293</v>
      </c>
      <c r="Z89" s="41">
        <f t="shared" si="36"/>
        <v>172</v>
      </c>
      <c r="AA89" s="26">
        <v>0</v>
      </c>
      <c r="AB89" s="26">
        <v>7</v>
      </c>
      <c r="AC89" s="26">
        <v>-7</v>
      </c>
      <c r="AD89" s="42">
        <f t="shared" si="37"/>
        <v>-3.9106145251396649</v>
      </c>
      <c r="AE89" s="41" t="s">
        <v>35</v>
      </c>
      <c r="AF89" s="26" t="s">
        <v>35</v>
      </c>
      <c r="AG89" s="26" t="s">
        <v>35</v>
      </c>
      <c r="AH89" s="26" t="s">
        <v>35</v>
      </c>
      <c r="AI89" s="34" t="s">
        <v>35</v>
      </c>
      <c r="AJ89" s="41" t="s">
        <v>35</v>
      </c>
      <c r="AK89" s="26" t="s">
        <v>35</v>
      </c>
      <c r="AL89" s="26" t="s">
        <v>35</v>
      </c>
      <c r="AM89" s="26" t="s">
        <v>35</v>
      </c>
      <c r="AN89" s="34" t="s">
        <v>35</v>
      </c>
      <c r="AO89" s="41" t="s">
        <v>35</v>
      </c>
      <c r="AP89" s="26" t="s">
        <v>35</v>
      </c>
      <c r="AQ89" s="26" t="s">
        <v>35</v>
      </c>
      <c r="AR89" s="26" t="s">
        <v>35</v>
      </c>
      <c r="AS89" s="34" t="s">
        <v>35</v>
      </c>
      <c r="AT89" s="41" t="s">
        <v>35</v>
      </c>
      <c r="AU89" s="26" t="s">
        <v>35</v>
      </c>
      <c r="AV89" s="26" t="s">
        <v>35</v>
      </c>
      <c r="AW89" s="26" t="s">
        <v>35</v>
      </c>
      <c r="AX89" s="34" t="s">
        <v>35</v>
      </c>
      <c r="AY89" s="41" t="s">
        <v>35</v>
      </c>
      <c r="AZ89" s="26" t="s">
        <v>35</v>
      </c>
      <c r="BA89" s="26" t="s">
        <v>35</v>
      </c>
      <c r="BB89" s="26" t="s">
        <v>35</v>
      </c>
      <c r="BC89" s="34" t="s">
        <v>35</v>
      </c>
      <c r="BD89" s="41" t="s">
        <v>35</v>
      </c>
      <c r="BE89" s="26" t="s">
        <v>35</v>
      </c>
      <c r="BF89" s="26" t="s">
        <v>35</v>
      </c>
      <c r="BG89" s="26" t="s">
        <v>35</v>
      </c>
      <c r="BH89" s="34" t="s">
        <v>35</v>
      </c>
      <c r="BI89" s="41" t="s">
        <v>35</v>
      </c>
      <c r="BJ89" s="26" t="s">
        <v>35</v>
      </c>
      <c r="BK89" s="26" t="s">
        <v>35</v>
      </c>
      <c r="BL89" s="26" t="s">
        <v>35</v>
      </c>
      <c r="BM89" s="34" t="s">
        <v>35</v>
      </c>
      <c r="BN89" s="41">
        <f t="shared" si="38"/>
        <v>54</v>
      </c>
      <c r="BO89" s="41">
        <f t="shared" si="39"/>
        <v>67</v>
      </c>
      <c r="BP89" s="41">
        <f t="shared" si="40"/>
        <v>-13</v>
      </c>
      <c r="BQ89" s="42">
        <f t="shared" si="41"/>
        <v>-7.0270270270270272</v>
      </c>
      <c r="BR89" s="25"/>
    </row>
    <row r="90" spans="1:70" s="7" customFormat="1" ht="18" customHeight="1">
      <c r="A90" s="25"/>
      <c r="B90" s="35" t="s">
        <v>47</v>
      </c>
      <c r="C90" s="35">
        <v>430463</v>
      </c>
      <c r="D90" s="27" t="s">
        <v>130</v>
      </c>
      <c r="E90" s="26">
        <v>11437</v>
      </c>
      <c r="F90" s="41">
        <f t="shared" si="28"/>
        <v>11704</v>
      </c>
      <c r="G90" s="26">
        <v>960</v>
      </c>
      <c r="H90" s="26">
        <v>693</v>
      </c>
      <c r="I90" s="26">
        <v>267</v>
      </c>
      <c r="J90" s="42">
        <f t="shared" si="29"/>
        <v>2.3345282853895251</v>
      </c>
      <c r="K90" s="41">
        <f t="shared" si="30"/>
        <v>10994</v>
      </c>
      <c r="L90" s="26">
        <v>375</v>
      </c>
      <c r="M90" s="26">
        <v>1085</v>
      </c>
      <c r="N90" s="26">
        <v>-710</v>
      </c>
      <c r="O90" s="42">
        <f t="shared" si="31"/>
        <v>-6.0663021189336979</v>
      </c>
      <c r="P90" s="41">
        <f t="shared" si="32"/>
        <v>10139</v>
      </c>
      <c r="Q90" s="26">
        <v>305</v>
      </c>
      <c r="R90" s="26">
        <v>1160</v>
      </c>
      <c r="S90" s="26">
        <v>-855</v>
      </c>
      <c r="T90" s="42">
        <f t="shared" si="33"/>
        <v>-7.7769692559577956</v>
      </c>
      <c r="U90" s="41">
        <f t="shared" si="34"/>
        <v>9749</v>
      </c>
      <c r="V90" s="26">
        <v>129</v>
      </c>
      <c r="W90" s="26">
        <v>519</v>
      </c>
      <c r="X90" s="26">
        <v>-390</v>
      </c>
      <c r="Y90" s="42">
        <f t="shared" si="35"/>
        <v>-3.8465331886773839</v>
      </c>
      <c r="Z90" s="41">
        <f t="shared" si="36"/>
        <v>9608</v>
      </c>
      <c r="AA90" s="26">
        <v>183</v>
      </c>
      <c r="AB90" s="26">
        <v>324</v>
      </c>
      <c r="AC90" s="26">
        <v>-141</v>
      </c>
      <c r="AD90" s="42">
        <f t="shared" si="37"/>
        <v>-1.4463021848394706</v>
      </c>
      <c r="AE90" s="41" t="s">
        <v>35</v>
      </c>
      <c r="AF90" s="26" t="s">
        <v>35</v>
      </c>
      <c r="AG90" s="26" t="s">
        <v>35</v>
      </c>
      <c r="AH90" s="26" t="s">
        <v>35</v>
      </c>
      <c r="AI90" s="34" t="s">
        <v>35</v>
      </c>
      <c r="AJ90" s="41" t="s">
        <v>35</v>
      </c>
      <c r="AK90" s="26" t="s">
        <v>35</v>
      </c>
      <c r="AL90" s="26" t="s">
        <v>35</v>
      </c>
      <c r="AM90" s="26" t="s">
        <v>35</v>
      </c>
      <c r="AN90" s="34" t="s">
        <v>35</v>
      </c>
      <c r="AO90" s="41" t="s">
        <v>35</v>
      </c>
      <c r="AP90" s="26" t="s">
        <v>35</v>
      </c>
      <c r="AQ90" s="26" t="s">
        <v>35</v>
      </c>
      <c r="AR90" s="26" t="s">
        <v>35</v>
      </c>
      <c r="AS90" s="34" t="s">
        <v>35</v>
      </c>
      <c r="AT90" s="41" t="s">
        <v>35</v>
      </c>
      <c r="AU90" s="26" t="s">
        <v>35</v>
      </c>
      <c r="AV90" s="26" t="s">
        <v>35</v>
      </c>
      <c r="AW90" s="26" t="s">
        <v>35</v>
      </c>
      <c r="AX90" s="34" t="s">
        <v>35</v>
      </c>
      <c r="AY90" s="41" t="s">
        <v>35</v>
      </c>
      <c r="AZ90" s="26" t="s">
        <v>35</v>
      </c>
      <c r="BA90" s="26" t="s">
        <v>35</v>
      </c>
      <c r="BB90" s="26" t="s">
        <v>35</v>
      </c>
      <c r="BC90" s="34" t="s">
        <v>35</v>
      </c>
      <c r="BD90" s="41" t="s">
        <v>35</v>
      </c>
      <c r="BE90" s="26" t="s">
        <v>35</v>
      </c>
      <c r="BF90" s="26" t="s">
        <v>35</v>
      </c>
      <c r="BG90" s="26" t="s">
        <v>35</v>
      </c>
      <c r="BH90" s="34" t="s">
        <v>35</v>
      </c>
      <c r="BI90" s="41" t="s">
        <v>35</v>
      </c>
      <c r="BJ90" s="26" t="s">
        <v>35</v>
      </c>
      <c r="BK90" s="26" t="s">
        <v>35</v>
      </c>
      <c r="BL90" s="26" t="s">
        <v>35</v>
      </c>
      <c r="BM90" s="34" t="s">
        <v>35</v>
      </c>
      <c r="BN90" s="41">
        <f t="shared" si="38"/>
        <v>1952</v>
      </c>
      <c r="BO90" s="41">
        <f t="shared" si="39"/>
        <v>3781</v>
      </c>
      <c r="BP90" s="41">
        <f t="shared" si="40"/>
        <v>-1829</v>
      </c>
      <c r="BQ90" s="42">
        <f t="shared" si="41"/>
        <v>-15.991955932499783</v>
      </c>
      <c r="BR90" s="25"/>
    </row>
    <row r="91" spans="1:70" s="7" customFormat="1" ht="18" customHeight="1">
      <c r="A91" s="25"/>
      <c r="B91" s="35" t="s">
        <v>47</v>
      </c>
      <c r="C91" s="35">
        <v>430465</v>
      </c>
      <c r="D91" s="27" t="s">
        <v>131</v>
      </c>
      <c r="E91" s="26">
        <v>268</v>
      </c>
      <c r="F91" s="41">
        <f t="shared" si="28"/>
        <v>267</v>
      </c>
      <c r="G91" s="26">
        <v>3</v>
      </c>
      <c r="H91" s="26">
        <v>4</v>
      </c>
      <c r="I91" s="26">
        <v>-1</v>
      </c>
      <c r="J91" s="42">
        <f t="shared" si="29"/>
        <v>-0.37313432835820892</v>
      </c>
      <c r="K91" s="41">
        <f t="shared" si="30"/>
        <v>271</v>
      </c>
      <c r="L91" s="26">
        <v>4</v>
      </c>
      <c r="M91" s="26">
        <v>0</v>
      </c>
      <c r="N91" s="26">
        <v>4</v>
      </c>
      <c r="O91" s="42">
        <f t="shared" si="31"/>
        <v>1.4981273408239701</v>
      </c>
      <c r="P91" s="41">
        <f t="shared" si="32"/>
        <v>297</v>
      </c>
      <c r="Q91" s="26">
        <v>29</v>
      </c>
      <c r="R91" s="26">
        <v>3</v>
      </c>
      <c r="S91" s="26">
        <v>26</v>
      </c>
      <c r="T91" s="42">
        <f t="shared" si="33"/>
        <v>9.5940959409594093</v>
      </c>
      <c r="U91" s="41">
        <f t="shared" si="34"/>
        <v>264</v>
      </c>
      <c r="V91" s="26">
        <v>0</v>
      </c>
      <c r="W91" s="26">
        <v>33</v>
      </c>
      <c r="X91" s="26">
        <v>-33</v>
      </c>
      <c r="Y91" s="42">
        <f t="shared" si="35"/>
        <v>-11.111111111111111</v>
      </c>
      <c r="Z91" s="41">
        <f t="shared" si="36"/>
        <v>262</v>
      </c>
      <c r="AA91" s="26">
        <v>2</v>
      </c>
      <c r="AB91" s="26">
        <v>4</v>
      </c>
      <c r="AC91" s="26">
        <v>-2</v>
      </c>
      <c r="AD91" s="42">
        <f t="shared" si="37"/>
        <v>-0.75757575757575757</v>
      </c>
      <c r="AE91" s="41" t="s">
        <v>35</v>
      </c>
      <c r="AF91" s="26" t="s">
        <v>35</v>
      </c>
      <c r="AG91" s="26" t="s">
        <v>35</v>
      </c>
      <c r="AH91" s="26" t="s">
        <v>35</v>
      </c>
      <c r="AI91" s="34" t="s">
        <v>35</v>
      </c>
      <c r="AJ91" s="41" t="s">
        <v>35</v>
      </c>
      <c r="AK91" s="26" t="s">
        <v>35</v>
      </c>
      <c r="AL91" s="26" t="s">
        <v>35</v>
      </c>
      <c r="AM91" s="26" t="s">
        <v>35</v>
      </c>
      <c r="AN91" s="34" t="s">
        <v>35</v>
      </c>
      <c r="AO91" s="41" t="s">
        <v>35</v>
      </c>
      <c r="AP91" s="26" t="s">
        <v>35</v>
      </c>
      <c r="AQ91" s="26" t="s">
        <v>35</v>
      </c>
      <c r="AR91" s="26" t="s">
        <v>35</v>
      </c>
      <c r="AS91" s="34" t="s">
        <v>35</v>
      </c>
      <c r="AT91" s="41" t="s">
        <v>35</v>
      </c>
      <c r="AU91" s="26" t="s">
        <v>35</v>
      </c>
      <c r="AV91" s="26" t="s">
        <v>35</v>
      </c>
      <c r="AW91" s="26" t="s">
        <v>35</v>
      </c>
      <c r="AX91" s="34" t="s">
        <v>35</v>
      </c>
      <c r="AY91" s="41" t="s">
        <v>35</v>
      </c>
      <c r="AZ91" s="26" t="s">
        <v>35</v>
      </c>
      <c r="BA91" s="26" t="s">
        <v>35</v>
      </c>
      <c r="BB91" s="26" t="s">
        <v>35</v>
      </c>
      <c r="BC91" s="34" t="s">
        <v>35</v>
      </c>
      <c r="BD91" s="41" t="s">
        <v>35</v>
      </c>
      <c r="BE91" s="26" t="s">
        <v>35</v>
      </c>
      <c r="BF91" s="26" t="s">
        <v>35</v>
      </c>
      <c r="BG91" s="26" t="s">
        <v>35</v>
      </c>
      <c r="BH91" s="34" t="s">
        <v>35</v>
      </c>
      <c r="BI91" s="41" t="s">
        <v>35</v>
      </c>
      <c r="BJ91" s="26" t="s">
        <v>35</v>
      </c>
      <c r="BK91" s="26" t="s">
        <v>35</v>
      </c>
      <c r="BL91" s="26" t="s">
        <v>35</v>
      </c>
      <c r="BM91" s="34" t="s">
        <v>35</v>
      </c>
      <c r="BN91" s="41">
        <f t="shared" si="38"/>
        <v>38</v>
      </c>
      <c r="BO91" s="41">
        <f t="shared" si="39"/>
        <v>44</v>
      </c>
      <c r="BP91" s="41">
        <f t="shared" si="40"/>
        <v>-6</v>
      </c>
      <c r="BQ91" s="42">
        <f t="shared" si="41"/>
        <v>-2.2388059701492535</v>
      </c>
      <c r="BR91" s="25"/>
    </row>
    <row r="92" spans="1:70" s="7" customFormat="1" ht="18" customHeight="1">
      <c r="A92" s="25"/>
      <c r="B92" s="35" t="s">
        <v>47</v>
      </c>
      <c r="C92" s="35">
        <v>430466</v>
      </c>
      <c r="D92" s="27" t="s">
        <v>132</v>
      </c>
      <c r="E92" s="26">
        <v>3010</v>
      </c>
      <c r="F92" s="41">
        <f t="shared" si="28"/>
        <v>2917</v>
      </c>
      <c r="G92" s="26">
        <v>98</v>
      </c>
      <c r="H92" s="26">
        <v>191</v>
      </c>
      <c r="I92" s="26">
        <v>-93</v>
      </c>
      <c r="J92" s="42">
        <f t="shared" si="29"/>
        <v>-3.0897009966777409</v>
      </c>
      <c r="K92" s="41">
        <f t="shared" si="30"/>
        <v>2938</v>
      </c>
      <c r="L92" s="26">
        <v>126</v>
      </c>
      <c r="M92" s="26">
        <v>105</v>
      </c>
      <c r="N92" s="26">
        <v>21</v>
      </c>
      <c r="O92" s="42">
        <f t="shared" si="31"/>
        <v>0.71991772368872131</v>
      </c>
      <c r="P92" s="41">
        <f t="shared" si="32"/>
        <v>2991</v>
      </c>
      <c r="Q92" s="26">
        <v>150</v>
      </c>
      <c r="R92" s="26">
        <v>97</v>
      </c>
      <c r="S92" s="26">
        <v>53</v>
      </c>
      <c r="T92" s="42">
        <f t="shared" si="33"/>
        <v>1.8039482641252553</v>
      </c>
      <c r="U92" s="41">
        <f t="shared" si="34"/>
        <v>2926</v>
      </c>
      <c r="V92" s="26">
        <v>82</v>
      </c>
      <c r="W92" s="26">
        <v>147</v>
      </c>
      <c r="X92" s="26">
        <v>-65</v>
      </c>
      <c r="Y92" s="42">
        <f t="shared" si="35"/>
        <v>-2.1731862253426946</v>
      </c>
      <c r="Z92" s="41">
        <f t="shared" si="36"/>
        <v>2853</v>
      </c>
      <c r="AA92" s="26">
        <v>71</v>
      </c>
      <c r="AB92" s="26">
        <v>144</v>
      </c>
      <c r="AC92" s="26">
        <v>-73</v>
      </c>
      <c r="AD92" s="42">
        <f t="shared" si="37"/>
        <v>-2.4948735475051267</v>
      </c>
      <c r="AE92" s="41" t="s">
        <v>35</v>
      </c>
      <c r="AF92" s="26" t="s">
        <v>35</v>
      </c>
      <c r="AG92" s="26" t="s">
        <v>35</v>
      </c>
      <c r="AH92" s="26" t="s">
        <v>35</v>
      </c>
      <c r="AI92" s="34" t="s">
        <v>35</v>
      </c>
      <c r="AJ92" s="41" t="s">
        <v>35</v>
      </c>
      <c r="AK92" s="26" t="s">
        <v>35</v>
      </c>
      <c r="AL92" s="26" t="s">
        <v>35</v>
      </c>
      <c r="AM92" s="26" t="s">
        <v>35</v>
      </c>
      <c r="AN92" s="34" t="s">
        <v>35</v>
      </c>
      <c r="AO92" s="41" t="s">
        <v>35</v>
      </c>
      <c r="AP92" s="26" t="s">
        <v>35</v>
      </c>
      <c r="AQ92" s="26" t="s">
        <v>35</v>
      </c>
      <c r="AR92" s="26" t="s">
        <v>35</v>
      </c>
      <c r="AS92" s="34" t="s">
        <v>35</v>
      </c>
      <c r="AT92" s="41" t="s">
        <v>35</v>
      </c>
      <c r="AU92" s="26" t="s">
        <v>35</v>
      </c>
      <c r="AV92" s="26" t="s">
        <v>35</v>
      </c>
      <c r="AW92" s="26" t="s">
        <v>35</v>
      </c>
      <c r="AX92" s="34" t="s">
        <v>35</v>
      </c>
      <c r="AY92" s="41" t="s">
        <v>35</v>
      </c>
      <c r="AZ92" s="26" t="s">
        <v>35</v>
      </c>
      <c r="BA92" s="26" t="s">
        <v>35</v>
      </c>
      <c r="BB92" s="26" t="s">
        <v>35</v>
      </c>
      <c r="BC92" s="34" t="s">
        <v>35</v>
      </c>
      <c r="BD92" s="41" t="s">
        <v>35</v>
      </c>
      <c r="BE92" s="26" t="s">
        <v>35</v>
      </c>
      <c r="BF92" s="26" t="s">
        <v>35</v>
      </c>
      <c r="BG92" s="26" t="s">
        <v>35</v>
      </c>
      <c r="BH92" s="34" t="s">
        <v>35</v>
      </c>
      <c r="BI92" s="41" t="s">
        <v>35</v>
      </c>
      <c r="BJ92" s="26" t="s">
        <v>35</v>
      </c>
      <c r="BK92" s="26" t="s">
        <v>35</v>
      </c>
      <c r="BL92" s="26" t="s">
        <v>35</v>
      </c>
      <c r="BM92" s="34" t="s">
        <v>35</v>
      </c>
      <c r="BN92" s="41">
        <f t="shared" si="38"/>
        <v>527</v>
      </c>
      <c r="BO92" s="41">
        <f t="shared" si="39"/>
        <v>684</v>
      </c>
      <c r="BP92" s="41">
        <f t="shared" si="40"/>
        <v>-157</v>
      </c>
      <c r="BQ92" s="42">
        <f t="shared" si="41"/>
        <v>-5.2159468438538203</v>
      </c>
      <c r="BR92" s="25"/>
    </row>
    <row r="93" spans="1:70" s="7" customFormat="1" ht="18" customHeight="1">
      <c r="A93" s="25"/>
      <c r="B93" s="35" t="s">
        <v>47</v>
      </c>
      <c r="C93" s="35">
        <v>430467</v>
      </c>
      <c r="D93" s="27" t="s">
        <v>133</v>
      </c>
      <c r="E93" s="26">
        <v>862</v>
      </c>
      <c r="F93" s="41">
        <f t="shared" si="28"/>
        <v>853</v>
      </c>
      <c r="G93" s="26">
        <v>11</v>
      </c>
      <c r="H93" s="26">
        <v>20</v>
      </c>
      <c r="I93" s="26">
        <v>-9</v>
      </c>
      <c r="J93" s="42">
        <f t="shared" si="29"/>
        <v>-1.0440835266821344</v>
      </c>
      <c r="K93" s="41">
        <f t="shared" si="30"/>
        <v>850</v>
      </c>
      <c r="L93" s="26">
        <v>15</v>
      </c>
      <c r="M93" s="26">
        <v>18</v>
      </c>
      <c r="N93" s="26">
        <v>-3</v>
      </c>
      <c r="O93" s="42">
        <f t="shared" si="31"/>
        <v>-0.35169988276670577</v>
      </c>
      <c r="P93" s="41">
        <f t="shared" si="32"/>
        <v>845</v>
      </c>
      <c r="Q93" s="26">
        <v>21</v>
      </c>
      <c r="R93" s="26">
        <v>26</v>
      </c>
      <c r="S93" s="26">
        <v>-5</v>
      </c>
      <c r="T93" s="42">
        <f t="shared" si="33"/>
        <v>-0.58823529411764708</v>
      </c>
      <c r="U93" s="41">
        <f t="shared" si="34"/>
        <v>831</v>
      </c>
      <c r="V93" s="26">
        <v>7</v>
      </c>
      <c r="W93" s="26">
        <v>21</v>
      </c>
      <c r="X93" s="26">
        <v>-14</v>
      </c>
      <c r="Y93" s="42">
        <f t="shared" si="35"/>
        <v>-1.6568047337278107</v>
      </c>
      <c r="Z93" s="41">
        <f t="shared" si="36"/>
        <v>816</v>
      </c>
      <c r="AA93" s="26">
        <v>12</v>
      </c>
      <c r="AB93" s="26">
        <v>27</v>
      </c>
      <c r="AC93" s="26">
        <v>-15</v>
      </c>
      <c r="AD93" s="42">
        <f t="shared" si="37"/>
        <v>-1.8050541516245486</v>
      </c>
      <c r="AE93" s="41" t="s">
        <v>35</v>
      </c>
      <c r="AF93" s="26" t="s">
        <v>35</v>
      </c>
      <c r="AG93" s="26" t="s">
        <v>35</v>
      </c>
      <c r="AH93" s="26" t="s">
        <v>35</v>
      </c>
      <c r="AI93" s="34" t="s">
        <v>35</v>
      </c>
      <c r="AJ93" s="41" t="s">
        <v>35</v>
      </c>
      <c r="AK93" s="26" t="s">
        <v>35</v>
      </c>
      <c r="AL93" s="26" t="s">
        <v>35</v>
      </c>
      <c r="AM93" s="26" t="s">
        <v>35</v>
      </c>
      <c r="AN93" s="34" t="s">
        <v>35</v>
      </c>
      <c r="AO93" s="41" t="s">
        <v>35</v>
      </c>
      <c r="AP93" s="26" t="s">
        <v>35</v>
      </c>
      <c r="AQ93" s="26" t="s">
        <v>35</v>
      </c>
      <c r="AR93" s="26" t="s">
        <v>35</v>
      </c>
      <c r="AS93" s="34" t="s">
        <v>35</v>
      </c>
      <c r="AT93" s="41" t="s">
        <v>35</v>
      </c>
      <c r="AU93" s="26" t="s">
        <v>35</v>
      </c>
      <c r="AV93" s="26" t="s">
        <v>35</v>
      </c>
      <c r="AW93" s="26" t="s">
        <v>35</v>
      </c>
      <c r="AX93" s="34" t="s">
        <v>35</v>
      </c>
      <c r="AY93" s="41" t="s">
        <v>35</v>
      </c>
      <c r="AZ93" s="26" t="s">
        <v>35</v>
      </c>
      <c r="BA93" s="26" t="s">
        <v>35</v>
      </c>
      <c r="BB93" s="26" t="s">
        <v>35</v>
      </c>
      <c r="BC93" s="34" t="s">
        <v>35</v>
      </c>
      <c r="BD93" s="41" t="s">
        <v>35</v>
      </c>
      <c r="BE93" s="26" t="s">
        <v>35</v>
      </c>
      <c r="BF93" s="26" t="s">
        <v>35</v>
      </c>
      <c r="BG93" s="26" t="s">
        <v>35</v>
      </c>
      <c r="BH93" s="34" t="s">
        <v>35</v>
      </c>
      <c r="BI93" s="41" t="s">
        <v>35</v>
      </c>
      <c r="BJ93" s="26" t="s">
        <v>35</v>
      </c>
      <c r="BK93" s="26" t="s">
        <v>35</v>
      </c>
      <c r="BL93" s="26" t="s">
        <v>35</v>
      </c>
      <c r="BM93" s="34" t="s">
        <v>35</v>
      </c>
      <c r="BN93" s="41">
        <f t="shared" si="38"/>
        <v>66</v>
      </c>
      <c r="BO93" s="41">
        <f t="shared" si="39"/>
        <v>112</v>
      </c>
      <c r="BP93" s="41">
        <f t="shared" si="40"/>
        <v>-46</v>
      </c>
      <c r="BQ93" s="42">
        <f t="shared" si="41"/>
        <v>-5.3364269141531322</v>
      </c>
      <c r="BR93" s="25"/>
    </row>
    <row r="94" spans="1:70" s="7" customFormat="1" ht="18" customHeight="1">
      <c r="A94" s="25"/>
      <c r="B94" s="35" t="s">
        <v>47</v>
      </c>
      <c r="C94" s="35">
        <v>430468</v>
      </c>
      <c r="D94" s="27" t="s">
        <v>134</v>
      </c>
      <c r="E94" s="26">
        <v>948</v>
      </c>
      <c r="F94" s="41">
        <f t="shared" si="28"/>
        <v>977</v>
      </c>
      <c r="G94" s="26">
        <v>57</v>
      </c>
      <c r="H94" s="26">
        <v>28</v>
      </c>
      <c r="I94" s="26">
        <v>29</v>
      </c>
      <c r="J94" s="42">
        <f t="shared" si="29"/>
        <v>3.0590717299578061</v>
      </c>
      <c r="K94" s="41">
        <f t="shared" si="30"/>
        <v>1010</v>
      </c>
      <c r="L94" s="26">
        <v>57</v>
      </c>
      <c r="M94" s="26">
        <v>24</v>
      </c>
      <c r="N94" s="26">
        <v>33</v>
      </c>
      <c r="O94" s="42">
        <f t="shared" si="31"/>
        <v>3.3776867963152504</v>
      </c>
      <c r="P94" s="41">
        <f t="shared" si="32"/>
        <v>1025</v>
      </c>
      <c r="Q94" s="26">
        <v>30</v>
      </c>
      <c r="R94" s="26">
        <v>15</v>
      </c>
      <c r="S94" s="26">
        <v>15</v>
      </c>
      <c r="T94" s="42">
        <f t="shared" si="33"/>
        <v>1.4851485148514851</v>
      </c>
      <c r="U94" s="41">
        <f t="shared" si="34"/>
        <v>961</v>
      </c>
      <c r="V94" s="26">
        <v>4</v>
      </c>
      <c r="W94" s="26">
        <v>68</v>
      </c>
      <c r="X94" s="26">
        <v>-64</v>
      </c>
      <c r="Y94" s="42">
        <f t="shared" si="35"/>
        <v>-6.2439024390243905</v>
      </c>
      <c r="Z94" s="41">
        <f t="shared" si="36"/>
        <v>935</v>
      </c>
      <c r="AA94" s="26">
        <v>7</v>
      </c>
      <c r="AB94" s="26">
        <v>33</v>
      </c>
      <c r="AC94" s="26">
        <v>-26</v>
      </c>
      <c r="AD94" s="42">
        <f t="shared" si="37"/>
        <v>-2.7055150884495318</v>
      </c>
      <c r="AE94" s="41" t="s">
        <v>35</v>
      </c>
      <c r="AF94" s="26" t="s">
        <v>35</v>
      </c>
      <c r="AG94" s="26" t="s">
        <v>35</v>
      </c>
      <c r="AH94" s="26" t="s">
        <v>35</v>
      </c>
      <c r="AI94" s="34" t="s">
        <v>35</v>
      </c>
      <c r="AJ94" s="41" t="s">
        <v>35</v>
      </c>
      <c r="AK94" s="26" t="s">
        <v>35</v>
      </c>
      <c r="AL94" s="26" t="s">
        <v>35</v>
      </c>
      <c r="AM94" s="26" t="s">
        <v>35</v>
      </c>
      <c r="AN94" s="34" t="s">
        <v>35</v>
      </c>
      <c r="AO94" s="41" t="s">
        <v>35</v>
      </c>
      <c r="AP94" s="26" t="s">
        <v>35</v>
      </c>
      <c r="AQ94" s="26" t="s">
        <v>35</v>
      </c>
      <c r="AR94" s="26" t="s">
        <v>35</v>
      </c>
      <c r="AS94" s="34" t="s">
        <v>35</v>
      </c>
      <c r="AT94" s="41" t="s">
        <v>35</v>
      </c>
      <c r="AU94" s="26" t="s">
        <v>35</v>
      </c>
      <c r="AV94" s="26" t="s">
        <v>35</v>
      </c>
      <c r="AW94" s="26" t="s">
        <v>35</v>
      </c>
      <c r="AX94" s="34" t="s">
        <v>35</v>
      </c>
      <c r="AY94" s="41" t="s">
        <v>35</v>
      </c>
      <c r="AZ94" s="26" t="s">
        <v>35</v>
      </c>
      <c r="BA94" s="26" t="s">
        <v>35</v>
      </c>
      <c r="BB94" s="26" t="s">
        <v>35</v>
      </c>
      <c r="BC94" s="34" t="s">
        <v>35</v>
      </c>
      <c r="BD94" s="41" t="s">
        <v>35</v>
      </c>
      <c r="BE94" s="26" t="s">
        <v>35</v>
      </c>
      <c r="BF94" s="26" t="s">
        <v>35</v>
      </c>
      <c r="BG94" s="26" t="s">
        <v>35</v>
      </c>
      <c r="BH94" s="34" t="s">
        <v>35</v>
      </c>
      <c r="BI94" s="41" t="s">
        <v>35</v>
      </c>
      <c r="BJ94" s="26" t="s">
        <v>35</v>
      </c>
      <c r="BK94" s="26" t="s">
        <v>35</v>
      </c>
      <c r="BL94" s="26" t="s">
        <v>35</v>
      </c>
      <c r="BM94" s="34" t="s">
        <v>35</v>
      </c>
      <c r="BN94" s="41">
        <f t="shared" si="38"/>
        <v>155</v>
      </c>
      <c r="BO94" s="41">
        <f t="shared" si="39"/>
        <v>168</v>
      </c>
      <c r="BP94" s="41">
        <f t="shared" si="40"/>
        <v>-13</v>
      </c>
      <c r="BQ94" s="42">
        <f t="shared" si="41"/>
        <v>-1.3713080168776373</v>
      </c>
      <c r="BR94" s="25"/>
    </row>
    <row r="95" spans="1:70" s="7" customFormat="1" ht="18" customHeight="1">
      <c r="A95" s="25"/>
      <c r="B95" s="35" t="s">
        <v>47</v>
      </c>
      <c r="C95" s="35">
        <v>430469</v>
      </c>
      <c r="D95" s="27" t="s">
        <v>135</v>
      </c>
      <c r="E95" s="26">
        <v>458</v>
      </c>
      <c r="F95" s="41">
        <f t="shared" si="28"/>
        <v>452</v>
      </c>
      <c r="G95" s="26">
        <v>7</v>
      </c>
      <c r="H95" s="26">
        <v>13</v>
      </c>
      <c r="I95" s="26">
        <v>-6</v>
      </c>
      <c r="J95" s="42">
        <f t="shared" si="29"/>
        <v>-1.3100436681222707</v>
      </c>
      <c r="K95" s="41">
        <f t="shared" si="30"/>
        <v>451</v>
      </c>
      <c r="L95" s="26">
        <v>9</v>
      </c>
      <c r="M95" s="26">
        <v>10</v>
      </c>
      <c r="N95" s="26">
        <v>-1</v>
      </c>
      <c r="O95" s="42">
        <f t="shared" si="31"/>
        <v>-0.22123893805309736</v>
      </c>
      <c r="P95" s="41">
        <f t="shared" si="32"/>
        <v>454</v>
      </c>
      <c r="Q95" s="26">
        <v>9</v>
      </c>
      <c r="R95" s="26">
        <v>6</v>
      </c>
      <c r="S95" s="26">
        <v>3</v>
      </c>
      <c r="T95" s="42">
        <f t="shared" si="33"/>
        <v>0.66518847006651882</v>
      </c>
      <c r="U95" s="41">
        <f t="shared" si="34"/>
        <v>443</v>
      </c>
      <c r="V95" s="26">
        <v>1</v>
      </c>
      <c r="W95" s="26">
        <v>12</v>
      </c>
      <c r="X95" s="26">
        <v>-11</v>
      </c>
      <c r="Y95" s="42">
        <f t="shared" si="35"/>
        <v>-2.4229074889867843</v>
      </c>
      <c r="Z95" s="41">
        <f t="shared" si="36"/>
        <v>428</v>
      </c>
      <c r="AA95" s="26">
        <v>0</v>
      </c>
      <c r="AB95" s="26">
        <v>15</v>
      </c>
      <c r="AC95" s="26">
        <v>-15</v>
      </c>
      <c r="AD95" s="42">
        <f t="shared" si="37"/>
        <v>-3.3860045146726865</v>
      </c>
      <c r="AE95" s="41" t="s">
        <v>35</v>
      </c>
      <c r="AF95" s="26" t="s">
        <v>35</v>
      </c>
      <c r="AG95" s="26" t="s">
        <v>35</v>
      </c>
      <c r="AH95" s="26" t="s">
        <v>35</v>
      </c>
      <c r="AI95" s="34" t="s">
        <v>35</v>
      </c>
      <c r="AJ95" s="41" t="s">
        <v>35</v>
      </c>
      <c r="AK95" s="26" t="s">
        <v>35</v>
      </c>
      <c r="AL95" s="26" t="s">
        <v>35</v>
      </c>
      <c r="AM95" s="26" t="s">
        <v>35</v>
      </c>
      <c r="AN95" s="34" t="s">
        <v>35</v>
      </c>
      <c r="AO95" s="41" t="s">
        <v>35</v>
      </c>
      <c r="AP95" s="26" t="s">
        <v>35</v>
      </c>
      <c r="AQ95" s="26" t="s">
        <v>35</v>
      </c>
      <c r="AR95" s="26" t="s">
        <v>35</v>
      </c>
      <c r="AS95" s="34" t="s">
        <v>35</v>
      </c>
      <c r="AT95" s="41" t="s">
        <v>35</v>
      </c>
      <c r="AU95" s="26" t="s">
        <v>35</v>
      </c>
      <c r="AV95" s="26" t="s">
        <v>35</v>
      </c>
      <c r="AW95" s="26" t="s">
        <v>35</v>
      </c>
      <c r="AX95" s="34" t="s">
        <v>35</v>
      </c>
      <c r="AY95" s="41" t="s">
        <v>35</v>
      </c>
      <c r="AZ95" s="26" t="s">
        <v>35</v>
      </c>
      <c r="BA95" s="26" t="s">
        <v>35</v>
      </c>
      <c r="BB95" s="26" t="s">
        <v>35</v>
      </c>
      <c r="BC95" s="34" t="s">
        <v>35</v>
      </c>
      <c r="BD95" s="41" t="s">
        <v>35</v>
      </c>
      <c r="BE95" s="26" t="s">
        <v>35</v>
      </c>
      <c r="BF95" s="26" t="s">
        <v>35</v>
      </c>
      <c r="BG95" s="26" t="s">
        <v>35</v>
      </c>
      <c r="BH95" s="34" t="s">
        <v>35</v>
      </c>
      <c r="BI95" s="41" t="s">
        <v>35</v>
      </c>
      <c r="BJ95" s="26" t="s">
        <v>35</v>
      </c>
      <c r="BK95" s="26" t="s">
        <v>35</v>
      </c>
      <c r="BL95" s="26" t="s">
        <v>35</v>
      </c>
      <c r="BM95" s="34" t="s">
        <v>35</v>
      </c>
      <c r="BN95" s="41">
        <f t="shared" si="38"/>
        <v>26</v>
      </c>
      <c r="BO95" s="41">
        <f t="shared" si="39"/>
        <v>56</v>
      </c>
      <c r="BP95" s="41">
        <f t="shared" si="40"/>
        <v>-30</v>
      </c>
      <c r="BQ95" s="42">
        <f t="shared" si="41"/>
        <v>-6.5502183406113534</v>
      </c>
      <c r="BR95" s="25"/>
    </row>
    <row r="96" spans="1:70" s="7" customFormat="1" ht="18" customHeight="1">
      <c r="A96" s="25"/>
      <c r="B96" s="35" t="s">
        <v>47</v>
      </c>
      <c r="C96" s="35">
        <v>430470</v>
      </c>
      <c r="D96" s="27" t="s">
        <v>136</v>
      </c>
      <c r="E96" s="26">
        <v>13317</v>
      </c>
      <c r="F96" s="41">
        <f t="shared" si="28"/>
        <v>13289</v>
      </c>
      <c r="G96" s="26">
        <v>426</v>
      </c>
      <c r="H96" s="26">
        <v>454</v>
      </c>
      <c r="I96" s="26">
        <v>-28</v>
      </c>
      <c r="J96" s="42">
        <f t="shared" si="29"/>
        <v>-0.21025756551775926</v>
      </c>
      <c r="K96" s="41">
        <f t="shared" si="30"/>
        <v>13345</v>
      </c>
      <c r="L96" s="26">
        <v>460</v>
      </c>
      <c r="M96" s="26">
        <v>404</v>
      </c>
      <c r="N96" s="26">
        <v>56</v>
      </c>
      <c r="O96" s="42">
        <f t="shared" si="31"/>
        <v>0.42140115885318685</v>
      </c>
      <c r="P96" s="41">
        <f t="shared" si="32"/>
        <v>13376</v>
      </c>
      <c r="Q96" s="26">
        <v>436</v>
      </c>
      <c r="R96" s="26">
        <v>405</v>
      </c>
      <c r="S96" s="26">
        <v>31</v>
      </c>
      <c r="T96" s="42">
        <f t="shared" si="33"/>
        <v>0.23229674035219181</v>
      </c>
      <c r="U96" s="41">
        <f t="shared" si="34"/>
        <v>13103</v>
      </c>
      <c r="V96" s="26">
        <v>175</v>
      </c>
      <c r="W96" s="26">
        <v>448</v>
      </c>
      <c r="X96" s="26">
        <v>-273</v>
      </c>
      <c r="Y96" s="42">
        <f t="shared" si="35"/>
        <v>-2.0409688995215314</v>
      </c>
      <c r="Z96" s="41">
        <f t="shared" si="36"/>
        <v>12863</v>
      </c>
      <c r="AA96" s="26">
        <v>244</v>
      </c>
      <c r="AB96" s="26">
        <v>484</v>
      </c>
      <c r="AC96" s="26">
        <v>-240</v>
      </c>
      <c r="AD96" s="42">
        <f t="shared" si="37"/>
        <v>-1.8316416087918796</v>
      </c>
      <c r="AE96" s="41" t="s">
        <v>35</v>
      </c>
      <c r="AF96" s="26" t="s">
        <v>35</v>
      </c>
      <c r="AG96" s="26" t="s">
        <v>35</v>
      </c>
      <c r="AH96" s="26" t="s">
        <v>35</v>
      </c>
      <c r="AI96" s="34" t="s">
        <v>35</v>
      </c>
      <c r="AJ96" s="41" t="s">
        <v>35</v>
      </c>
      <c r="AK96" s="26" t="s">
        <v>35</v>
      </c>
      <c r="AL96" s="26" t="s">
        <v>35</v>
      </c>
      <c r="AM96" s="26" t="s">
        <v>35</v>
      </c>
      <c r="AN96" s="34" t="s">
        <v>35</v>
      </c>
      <c r="AO96" s="41" t="s">
        <v>35</v>
      </c>
      <c r="AP96" s="26" t="s">
        <v>35</v>
      </c>
      <c r="AQ96" s="26" t="s">
        <v>35</v>
      </c>
      <c r="AR96" s="26" t="s">
        <v>35</v>
      </c>
      <c r="AS96" s="34" t="s">
        <v>35</v>
      </c>
      <c r="AT96" s="41" t="s">
        <v>35</v>
      </c>
      <c r="AU96" s="26" t="s">
        <v>35</v>
      </c>
      <c r="AV96" s="26" t="s">
        <v>35</v>
      </c>
      <c r="AW96" s="26" t="s">
        <v>35</v>
      </c>
      <c r="AX96" s="34" t="s">
        <v>35</v>
      </c>
      <c r="AY96" s="41" t="s">
        <v>35</v>
      </c>
      <c r="AZ96" s="26" t="s">
        <v>35</v>
      </c>
      <c r="BA96" s="26" t="s">
        <v>35</v>
      </c>
      <c r="BB96" s="26" t="s">
        <v>35</v>
      </c>
      <c r="BC96" s="34" t="s">
        <v>35</v>
      </c>
      <c r="BD96" s="41" t="s">
        <v>35</v>
      </c>
      <c r="BE96" s="26" t="s">
        <v>35</v>
      </c>
      <c r="BF96" s="26" t="s">
        <v>35</v>
      </c>
      <c r="BG96" s="26" t="s">
        <v>35</v>
      </c>
      <c r="BH96" s="34" t="s">
        <v>35</v>
      </c>
      <c r="BI96" s="41" t="s">
        <v>35</v>
      </c>
      <c r="BJ96" s="26" t="s">
        <v>35</v>
      </c>
      <c r="BK96" s="26" t="s">
        <v>35</v>
      </c>
      <c r="BL96" s="26" t="s">
        <v>35</v>
      </c>
      <c r="BM96" s="34" t="s">
        <v>35</v>
      </c>
      <c r="BN96" s="41">
        <f t="shared" si="38"/>
        <v>1741</v>
      </c>
      <c r="BO96" s="41">
        <f t="shared" si="39"/>
        <v>2195</v>
      </c>
      <c r="BP96" s="41">
        <f t="shared" si="40"/>
        <v>-454</v>
      </c>
      <c r="BQ96" s="42">
        <f t="shared" si="41"/>
        <v>-3.4091762408950967</v>
      </c>
      <c r="BR96" s="25"/>
    </row>
    <row r="97" spans="1:70" s="7" customFormat="1" ht="18" customHeight="1">
      <c r="A97" s="25"/>
      <c r="B97" s="35" t="s">
        <v>47</v>
      </c>
      <c r="C97" s="35">
        <v>430471</v>
      </c>
      <c r="D97" s="27" t="s">
        <v>137</v>
      </c>
      <c r="E97" s="26">
        <v>818</v>
      </c>
      <c r="F97" s="41">
        <f t="shared" si="28"/>
        <v>835</v>
      </c>
      <c r="G97" s="26">
        <v>34</v>
      </c>
      <c r="H97" s="26">
        <v>17</v>
      </c>
      <c r="I97" s="26">
        <v>17</v>
      </c>
      <c r="J97" s="42">
        <f t="shared" si="29"/>
        <v>2.0782396088019559</v>
      </c>
      <c r="K97" s="41">
        <f t="shared" si="30"/>
        <v>872</v>
      </c>
      <c r="L97" s="26">
        <v>58</v>
      </c>
      <c r="M97" s="26">
        <v>21</v>
      </c>
      <c r="N97" s="26">
        <v>37</v>
      </c>
      <c r="O97" s="42">
        <f t="shared" si="31"/>
        <v>4.431137724550898</v>
      </c>
      <c r="P97" s="41">
        <f t="shared" si="32"/>
        <v>904</v>
      </c>
      <c r="Q97" s="26">
        <v>50</v>
      </c>
      <c r="R97" s="26">
        <v>18</v>
      </c>
      <c r="S97" s="26">
        <v>32</v>
      </c>
      <c r="T97" s="42">
        <f t="shared" si="33"/>
        <v>3.669724770642202</v>
      </c>
      <c r="U97" s="41">
        <f t="shared" si="34"/>
        <v>817</v>
      </c>
      <c r="V97" s="26">
        <v>4</v>
      </c>
      <c r="W97" s="26">
        <v>91</v>
      </c>
      <c r="X97" s="26">
        <v>-87</v>
      </c>
      <c r="Y97" s="42">
        <f t="shared" si="35"/>
        <v>-9.6238938053097343</v>
      </c>
      <c r="Z97" s="41">
        <f t="shared" si="36"/>
        <v>698</v>
      </c>
      <c r="AA97" s="26">
        <v>3</v>
      </c>
      <c r="AB97" s="26">
        <v>122</v>
      </c>
      <c r="AC97" s="26">
        <v>-119</v>
      </c>
      <c r="AD97" s="42">
        <f t="shared" si="37"/>
        <v>-14.56548347613219</v>
      </c>
      <c r="AE97" s="41" t="s">
        <v>35</v>
      </c>
      <c r="AF97" s="26" t="s">
        <v>35</v>
      </c>
      <c r="AG97" s="26" t="s">
        <v>35</v>
      </c>
      <c r="AH97" s="26" t="s">
        <v>35</v>
      </c>
      <c r="AI97" s="34" t="s">
        <v>35</v>
      </c>
      <c r="AJ97" s="41" t="s">
        <v>35</v>
      </c>
      <c r="AK97" s="26" t="s">
        <v>35</v>
      </c>
      <c r="AL97" s="26" t="s">
        <v>35</v>
      </c>
      <c r="AM97" s="26" t="s">
        <v>35</v>
      </c>
      <c r="AN97" s="34" t="s">
        <v>35</v>
      </c>
      <c r="AO97" s="41" t="s">
        <v>35</v>
      </c>
      <c r="AP97" s="26" t="s">
        <v>35</v>
      </c>
      <c r="AQ97" s="26" t="s">
        <v>35</v>
      </c>
      <c r="AR97" s="26" t="s">
        <v>35</v>
      </c>
      <c r="AS97" s="34" t="s">
        <v>35</v>
      </c>
      <c r="AT97" s="41" t="s">
        <v>35</v>
      </c>
      <c r="AU97" s="26" t="s">
        <v>35</v>
      </c>
      <c r="AV97" s="26" t="s">
        <v>35</v>
      </c>
      <c r="AW97" s="26" t="s">
        <v>35</v>
      </c>
      <c r="AX97" s="34" t="s">
        <v>35</v>
      </c>
      <c r="AY97" s="41" t="s">
        <v>35</v>
      </c>
      <c r="AZ97" s="26" t="s">
        <v>35</v>
      </c>
      <c r="BA97" s="26" t="s">
        <v>35</v>
      </c>
      <c r="BB97" s="26" t="s">
        <v>35</v>
      </c>
      <c r="BC97" s="34" t="s">
        <v>35</v>
      </c>
      <c r="BD97" s="41" t="s">
        <v>35</v>
      </c>
      <c r="BE97" s="26" t="s">
        <v>35</v>
      </c>
      <c r="BF97" s="26" t="s">
        <v>35</v>
      </c>
      <c r="BG97" s="26" t="s">
        <v>35</v>
      </c>
      <c r="BH97" s="34" t="s">
        <v>35</v>
      </c>
      <c r="BI97" s="41" t="s">
        <v>35</v>
      </c>
      <c r="BJ97" s="26" t="s">
        <v>35</v>
      </c>
      <c r="BK97" s="26" t="s">
        <v>35</v>
      </c>
      <c r="BL97" s="26" t="s">
        <v>35</v>
      </c>
      <c r="BM97" s="34" t="s">
        <v>35</v>
      </c>
      <c r="BN97" s="41">
        <f t="shared" si="38"/>
        <v>149</v>
      </c>
      <c r="BO97" s="41">
        <f t="shared" si="39"/>
        <v>269</v>
      </c>
      <c r="BP97" s="41">
        <f t="shared" si="40"/>
        <v>-120</v>
      </c>
      <c r="BQ97" s="42">
        <f t="shared" si="41"/>
        <v>-14.669926650366749</v>
      </c>
      <c r="BR97" s="25"/>
    </row>
    <row r="98" spans="1:70" s="7" customFormat="1" ht="18" customHeight="1">
      <c r="A98" s="25"/>
      <c r="B98" s="35" t="s">
        <v>47</v>
      </c>
      <c r="C98" s="35">
        <v>430480</v>
      </c>
      <c r="D98" s="27" t="s">
        <v>138</v>
      </c>
      <c r="E98" s="26">
        <v>11414</v>
      </c>
      <c r="F98" s="41">
        <f t="shared" si="28"/>
        <v>11528</v>
      </c>
      <c r="G98" s="26">
        <v>399</v>
      </c>
      <c r="H98" s="26">
        <v>285</v>
      </c>
      <c r="I98" s="26">
        <v>114</v>
      </c>
      <c r="J98" s="42">
        <f t="shared" si="29"/>
        <v>0.99877343613106706</v>
      </c>
      <c r="K98" s="41">
        <f t="shared" si="30"/>
        <v>11698</v>
      </c>
      <c r="L98" s="26">
        <v>481</v>
      </c>
      <c r="M98" s="26">
        <v>311</v>
      </c>
      <c r="N98" s="26">
        <v>170</v>
      </c>
      <c r="O98" s="42">
        <f t="shared" si="31"/>
        <v>1.4746703678001387</v>
      </c>
      <c r="P98" s="41">
        <f t="shared" si="32"/>
        <v>11750</v>
      </c>
      <c r="Q98" s="26">
        <v>386</v>
      </c>
      <c r="R98" s="26">
        <v>334</v>
      </c>
      <c r="S98" s="26">
        <v>52</v>
      </c>
      <c r="T98" s="42">
        <f t="shared" si="33"/>
        <v>0.44452043084287918</v>
      </c>
      <c r="U98" s="41">
        <f t="shared" si="34"/>
        <v>11612</v>
      </c>
      <c r="V98" s="26">
        <v>134</v>
      </c>
      <c r="W98" s="26">
        <v>272</v>
      </c>
      <c r="X98" s="26">
        <v>-138</v>
      </c>
      <c r="Y98" s="42">
        <f t="shared" si="35"/>
        <v>-1.1744680851063829</v>
      </c>
      <c r="Z98" s="41">
        <f t="shared" si="36"/>
        <v>11516</v>
      </c>
      <c r="AA98" s="26">
        <v>194</v>
      </c>
      <c r="AB98" s="26">
        <v>290</v>
      </c>
      <c r="AC98" s="26">
        <v>-96</v>
      </c>
      <c r="AD98" s="42">
        <f t="shared" si="37"/>
        <v>-0.826730967964175</v>
      </c>
      <c r="AE98" s="41" t="s">
        <v>35</v>
      </c>
      <c r="AF98" s="26" t="s">
        <v>35</v>
      </c>
      <c r="AG98" s="26" t="s">
        <v>35</v>
      </c>
      <c r="AH98" s="26" t="s">
        <v>35</v>
      </c>
      <c r="AI98" s="34" t="s">
        <v>35</v>
      </c>
      <c r="AJ98" s="41" t="s">
        <v>35</v>
      </c>
      <c r="AK98" s="26" t="s">
        <v>35</v>
      </c>
      <c r="AL98" s="26" t="s">
        <v>35</v>
      </c>
      <c r="AM98" s="26" t="s">
        <v>35</v>
      </c>
      <c r="AN98" s="34" t="s">
        <v>35</v>
      </c>
      <c r="AO98" s="41" t="s">
        <v>35</v>
      </c>
      <c r="AP98" s="26" t="s">
        <v>35</v>
      </c>
      <c r="AQ98" s="26" t="s">
        <v>35</v>
      </c>
      <c r="AR98" s="26" t="s">
        <v>35</v>
      </c>
      <c r="AS98" s="34" t="s">
        <v>35</v>
      </c>
      <c r="AT98" s="41" t="s">
        <v>35</v>
      </c>
      <c r="AU98" s="26" t="s">
        <v>35</v>
      </c>
      <c r="AV98" s="26" t="s">
        <v>35</v>
      </c>
      <c r="AW98" s="26" t="s">
        <v>35</v>
      </c>
      <c r="AX98" s="34" t="s">
        <v>35</v>
      </c>
      <c r="AY98" s="41" t="s">
        <v>35</v>
      </c>
      <c r="AZ98" s="26" t="s">
        <v>35</v>
      </c>
      <c r="BA98" s="26" t="s">
        <v>35</v>
      </c>
      <c r="BB98" s="26" t="s">
        <v>35</v>
      </c>
      <c r="BC98" s="34" t="s">
        <v>35</v>
      </c>
      <c r="BD98" s="41" t="s">
        <v>35</v>
      </c>
      <c r="BE98" s="26" t="s">
        <v>35</v>
      </c>
      <c r="BF98" s="26" t="s">
        <v>35</v>
      </c>
      <c r="BG98" s="26" t="s">
        <v>35</v>
      </c>
      <c r="BH98" s="34" t="s">
        <v>35</v>
      </c>
      <c r="BI98" s="41" t="s">
        <v>35</v>
      </c>
      <c r="BJ98" s="26" t="s">
        <v>35</v>
      </c>
      <c r="BK98" s="26" t="s">
        <v>35</v>
      </c>
      <c r="BL98" s="26" t="s">
        <v>35</v>
      </c>
      <c r="BM98" s="34" t="s">
        <v>35</v>
      </c>
      <c r="BN98" s="41">
        <f t="shared" si="38"/>
        <v>1594</v>
      </c>
      <c r="BO98" s="41">
        <f t="shared" si="39"/>
        <v>1492</v>
      </c>
      <c r="BP98" s="41">
        <f t="shared" si="40"/>
        <v>102</v>
      </c>
      <c r="BQ98" s="42">
        <f t="shared" si="41"/>
        <v>0.89363939022253369</v>
      </c>
      <c r="BR98" s="25"/>
    </row>
    <row r="99" spans="1:70" s="7" customFormat="1" ht="18" customHeight="1">
      <c r="A99" s="25"/>
      <c r="B99" s="35" t="s">
        <v>47</v>
      </c>
      <c r="C99" s="35">
        <v>430485</v>
      </c>
      <c r="D99" s="27" t="s">
        <v>139</v>
      </c>
      <c r="E99" s="26">
        <v>56</v>
      </c>
      <c r="F99" s="41">
        <f t="shared" si="28"/>
        <v>64</v>
      </c>
      <c r="G99" s="26">
        <v>8</v>
      </c>
      <c r="H99" s="26">
        <v>0</v>
      </c>
      <c r="I99" s="26">
        <v>8</v>
      </c>
      <c r="J99" s="42">
        <f t="shared" si="29"/>
        <v>14.285714285714285</v>
      </c>
      <c r="K99" s="41">
        <f t="shared" si="30"/>
        <v>64</v>
      </c>
      <c r="L99" s="26">
        <v>1</v>
      </c>
      <c r="M99" s="26">
        <v>1</v>
      </c>
      <c r="N99" s="26">
        <v>0</v>
      </c>
      <c r="O99" s="42">
        <f t="shared" si="31"/>
        <v>0</v>
      </c>
      <c r="P99" s="41">
        <f t="shared" si="32"/>
        <v>67</v>
      </c>
      <c r="Q99" s="26">
        <v>3</v>
      </c>
      <c r="R99" s="26">
        <v>0</v>
      </c>
      <c r="S99" s="26">
        <v>3</v>
      </c>
      <c r="T99" s="42">
        <f t="shared" si="33"/>
        <v>4.6875</v>
      </c>
      <c r="U99" s="41">
        <f t="shared" si="34"/>
        <v>63</v>
      </c>
      <c r="V99" s="26">
        <v>0</v>
      </c>
      <c r="W99" s="26">
        <v>4</v>
      </c>
      <c r="X99" s="26">
        <v>-4</v>
      </c>
      <c r="Y99" s="42">
        <f t="shared" si="35"/>
        <v>-5.9701492537313428</v>
      </c>
      <c r="Z99" s="41">
        <f t="shared" si="36"/>
        <v>62</v>
      </c>
      <c r="AA99" s="26">
        <v>0</v>
      </c>
      <c r="AB99" s="26">
        <v>1</v>
      </c>
      <c r="AC99" s="26">
        <v>-1</v>
      </c>
      <c r="AD99" s="42">
        <f t="shared" si="37"/>
        <v>-1.5873015873015872</v>
      </c>
      <c r="AE99" s="41" t="s">
        <v>35</v>
      </c>
      <c r="AF99" s="26" t="s">
        <v>35</v>
      </c>
      <c r="AG99" s="26" t="s">
        <v>35</v>
      </c>
      <c r="AH99" s="26" t="s">
        <v>35</v>
      </c>
      <c r="AI99" s="34" t="s">
        <v>35</v>
      </c>
      <c r="AJ99" s="41" t="s">
        <v>35</v>
      </c>
      <c r="AK99" s="26" t="s">
        <v>35</v>
      </c>
      <c r="AL99" s="26" t="s">
        <v>35</v>
      </c>
      <c r="AM99" s="26" t="s">
        <v>35</v>
      </c>
      <c r="AN99" s="34" t="s">
        <v>35</v>
      </c>
      <c r="AO99" s="41" t="s">
        <v>35</v>
      </c>
      <c r="AP99" s="26" t="s">
        <v>35</v>
      </c>
      <c r="AQ99" s="26" t="s">
        <v>35</v>
      </c>
      <c r="AR99" s="26" t="s">
        <v>35</v>
      </c>
      <c r="AS99" s="34" t="s">
        <v>35</v>
      </c>
      <c r="AT99" s="41" t="s">
        <v>35</v>
      </c>
      <c r="AU99" s="26" t="s">
        <v>35</v>
      </c>
      <c r="AV99" s="26" t="s">
        <v>35</v>
      </c>
      <c r="AW99" s="26" t="s">
        <v>35</v>
      </c>
      <c r="AX99" s="34" t="s">
        <v>35</v>
      </c>
      <c r="AY99" s="41" t="s">
        <v>35</v>
      </c>
      <c r="AZ99" s="26" t="s">
        <v>35</v>
      </c>
      <c r="BA99" s="26" t="s">
        <v>35</v>
      </c>
      <c r="BB99" s="26" t="s">
        <v>35</v>
      </c>
      <c r="BC99" s="34" t="s">
        <v>35</v>
      </c>
      <c r="BD99" s="41" t="s">
        <v>35</v>
      </c>
      <c r="BE99" s="26" t="s">
        <v>35</v>
      </c>
      <c r="BF99" s="26" t="s">
        <v>35</v>
      </c>
      <c r="BG99" s="26" t="s">
        <v>35</v>
      </c>
      <c r="BH99" s="34" t="s">
        <v>35</v>
      </c>
      <c r="BI99" s="41" t="s">
        <v>35</v>
      </c>
      <c r="BJ99" s="26" t="s">
        <v>35</v>
      </c>
      <c r="BK99" s="26" t="s">
        <v>35</v>
      </c>
      <c r="BL99" s="26" t="s">
        <v>35</v>
      </c>
      <c r="BM99" s="34" t="s">
        <v>35</v>
      </c>
      <c r="BN99" s="41">
        <f t="shared" si="38"/>
        <v>12</v>
      </c>
      <c r="BO99" s="41">
        <f t="shared" si="39"/>
        <v>6</v>
      </c>
      <c r="BP99" s="41">
        <f t="shared" si="40"/>
        <v>6</v>
      </c>
      <c r="BQ99" s="42">
        <f t="shared" si="41"/>
        <v>10.714285714285714</v>
      </c>
      <c r="BR99" s="25"/>
    </row>
    <row r="100" spans="1:70" s="7" customFormat="1" ht="18" customHeight="1">
      <c r="A100" s="25"/>
      <c r="B100" s="35" t="s">
        <v>47</v>
      </c>
      <c r="C100" s="35">
        <v>430490</v>
      </c>
      <c r="D100" s="27" t="s">
        <v>140</v>
      </c>
      <c r="E100" s="26">
        <v>2748</v>
      </c>
      <c r="F100" s="41">
        <f t="shared" si="28"/>
        <v>2723</v>
      </c>
      <c r="G100" s="26">
        <v>75</v>
      </c>
      <c r="H100" s="26">
        <v>100</v>
      </c>
      <c r="I100" s="26">
        <v>-25</v>
      </c>
      <c r="J100" s="42">
        <f t="shared" si="29"/>
        <v>-0.9097525473071324</v>
      </c>
      <c r="K100" s="41">
        <f t="shared" si="30"/>
        <v>2719</v>
      </c>
      <c r="L100" s="26">
        <v>91</v>
      </c>
      <c r="M100" s="26">
        <v>95</v>
      </c>
      <c r="N100" s="26">
        <v>-4</v>
      </c>
      <c r="O100" s="42">
        <f t="shared" si="31"/>
        <v>-0.14689680499449137</v>
      </c>
      <c r="P100" s="41">
        <f t="shared" si="32"/>
        <v>2714</v>
      </c>
      <c r="Q100" s="26">
        <v>79</v>
      </c>
      <c r="R100" s="26">
        <v>84</v>
      </c>
      <c r="S100" s="26">
        <v>-5</v>
      </c>
      <c r="T100" s="42">
        <f t="shared" si="33"/>
        <v>-0.18389113644722324</v>
      </c>
      <c r="U100" s="41">
        <f t="shared" si="34"/>
        <v>2677</v>
      </c>
      <c r="V100" s="26">
        <v>45</v>
      </c>
      <c r="W100" s="26">
        <v>82</v>
      </c>
      <c r="X100" s="26">
        <v>-37</v>
      </c>
      <c r="Y100" s="42">
        <f t="shared" si="35"/>
        <v>-1.363301400147384</v>
      </c>
      <c r="Z100" s="41">
        <f t="shared" si="36"/>
        <v>2716</v>
      </c>
      <c r="AA100" s="26">
        <v>107</v>
      </c>
      <c r="AB100" s="26">
        <v>68</v>
      </c>
      <c r="AC100" s="26">
        <v>39</v>
      </c>
      <c r="AD100" s="42">
        <f t="shared" si="37"/>
        <v>1.4568546880836757</v>
      </c>
      <c r="AE100" s="41" t="s">
        <v>35</v>
      </c>
      <c r="AF100" s="26" t="s">
        <v>35</v>
      </c>
      <c r="AG100" s="26" t="s">
        <v>35</v>
      </c>
      <c r="AH100" s="26" t="s">
        <v>35</v>
      </c>
      <c r="AI100" s="34" t="s">
        <v>35</v>
      </c>
      <c r="AJ100" s="41" t="s">
        <v>35</v>
      </c>
      <c r="AK100" s="26" t="s">
        <v>35</v>
      </c>
      <c r="AL100" s="26" t="s">
        <v>35</v>
      </c>
      <c r="AM100" s="26" t="s">
        <v>35</v>
      </c>
      <c r="AN100" s="34" t="s">
        <v>35</v>
      </c>
      <c r="AO100" s="41" t="s">
        <v>35</v>
      </c>
      <c r="AP100" s="26" t="s">
        <v>35</v>
      </c>
      <c r="AQ100" s="26" t="s">
        <v>35</v>
      </c>
      <c r="AR100" s="26" t="s">
        <v>35</v>
      </c>
      <c r="AS100" s="34" t="s">
        <v>35</v>
      </c>
      <c r="AT100" s="41" t="s">
        <v>35</v>
      </c>
      <c r="AU100" s="26" t="s">
        <v>35</v>
      </c>
      <c r="AV100" s="26" t="s">
        <v>35</v>
      </c>
      <c r="AW100" s="26" t="s">
        <v>35</v>
      </c>
      <c r="AX100" s="34" t="s">
        <v>35</v>
      </c>
      <c r="AY100" s="41" t="s">
        <v>35</v>
      </c>
      <c r="AZ100" s="26" t="s">
        <v>35</v>
      </c>
      <c r="BA100" s="26" t="s">
        <v>35</v>
      </c>
      <c r="BB100" s="26" t="s">
        <v>35</v>
      </c>
      <c r="BC100" s="34" t="s">
        <v>35</v>
      </c>
      <c r="BD100" s="41" t="s">
        <v>35</v>
      </c>
      <c r="BE100" s="26" t="s">
        <v>35</v>
      </c>
      <c r="BF100" s="26" t="s">
        <v>35</v>
      </c>
      <c r="BG100" s="26" t="s">
        <v>35</v>
      </c>
      <c r="BH100" s="34" t="s">
        <v>35</v>
      </c>
      <c r="BI100" s="41" t="s">
        <v>35</v>
      </c>
      <c r="BJ100" s="26" t="s">
        <v>35</v>
      </c>
      <c r="BK100" s="26" t="s">
        <v>35</v>
      </c>
      <c r="BL100" s="26" t="s">
        <v>35</v>
      </c>
      <c r="BM100" s="34" t="s">
        <v>35</v>
      </c>
      <c r="BN100" s="41">
        <f t="shared" si="38"/>
        <v>397</v>
      </c>
      <c r="BO100" s="41">
        <f t="shared" si="39"/>
        <v>429</v>
      </c>
      <c r="BP100" s="41">
        <f t="shared" si="40"/>
        <v>-32</v>
      </c>
      <c r="BQ100" s="42">
        <f t="shared" si="41"/>
        <v>-1.1644832605531297</v>
      </c>
      <c r="BR100" s="25"/>
    </row>
    <row r="101" spans="1:70" s="7" customFormat="1" ht="18" customHeight="1">
      <c r="A101" s="25"/>
      <c r="B101" s="35" t="s">
        <v>47</v>
      </c>
      <c r="C101" s="35">
        <v>430495</v>
      </c>
      <c r="D101" s="27" t="s">
        <v>141</v>
      </c>
      <c r="E101" s="26">
        <v>296</v>
      </c>
      <c r="F101" s="41">
        <f t="shared" si="28"/>
        <v>290</v>
      </c>
      <c r="G101" s="26">
        <v>4</v>
      </c>
      <c r="H101" s="26">
        <v>10</v>
      </c>
      <c r="I101" s="26">
        <v>-6</v>
      </c>
      <c r="J101" s="42">
        <f t="shared" si="29"/>
        <v>-2.0270270270270272</v>
      </c>
      <c r="K101" s="41">
        <f t="shared" si="30"/>
        <v>293</v>
      </c>
      <c r="L101" s="26">
        <v>14</v>
      </c>
      <c r="M101" s="26">
        <v>11</v>
      </c>
      <c r="N101" s="26">
        <v>3</v>
      </c>
      <c r="O101" s="42">
        <f t="shared" si="31"/>
        <v>1.0344827586206897</v>
      </c>
      <c r="P101" s="41">
        <f t="shared" si="32"/>
        <v>299</v>
      </c>
      <c r="Q101" s="26">
        <v>14</v>
      </c>
      <c r="R101" s="26">
        <v>8</v>
      </c>
      <c r="S101" s="26">
        <v>6</v>
      </c>
      <c r="T101" s="42">
        <f t="shared" si="33"/>
        <v>2.0477815699658701</v>
      </c>
      <c r="U101" s="41">
        <f t="shared" si="34"/>
        <v>300</v>
      </c>
      <c r="V101" s="26">
        <v>9</v>
      </c>
      <c r="W101" s="26">
        <v>8</v>
      </c>
      <c r="X101" s="26">
        <v>1</v>
      </c>
      <c r="Y101" s="42">
        <f t="shared" si="35"/>
        <v>0.33444816053511706</v>
      </c>
      <c r="Z101" s="41">
        <f t="shared" si="36"/>
        <v>299</v>
      </c>
      <c r="AA101" s="26">
        <v>3</v>
      </c>
      <c r="AB101" s="26">
        <v>4</v>
      </c>
      <c r="AC101" s="26">
        <v>-1</v>
      </c>
      <c r="AD101" s="42">
        <f t="shared" si="37"/>
        <v>-0.33333333333333337</v>
      </c>
      <c r="AE101" s="41" t="s">
        <v>35</v>
      </c>
      <c r="AF101" s="26" t="s">
        <v>35</v>
      </c>
      <c r="AG101" s="26" t="s">
        <v>35</v>
      </c>
      <c r="AH101" s="26" t="s">
        <v>35</v>
      </c>
      <c r="AI101" s="34" t="s">
        <v>35</v>
      </c>
      <c r="AJ101" s="41" t="s">
        <v>35</v>
      </c>
      <c r="AK101" s="26" t="s">
        <v>35</v>
      </c>
      <c r="AL101" s="26" t="s">
        <v>35</v>
      </c>
      <c r="AM101" s="26" t="s">
        <v>35</v>
      </c>
      <c r="AN101" s="34" t="s">
        <v>35</v>
      </c>
      <c r="AO101" s="41" t="s">
        <v>35</v>
      </c>
      <c r="AP101" s="26" t="s">
        <v>35</v>
      </c>
      <c r="AQ101" s="26" t="s">
        <v>35</v>
      </c>
      <c r="AR101" s="26" t="s">
        <v>35</v>
      </c>
      <c r="AS101" s="34" t="s">
        <v>35</v>
      </c>
      <c r="AT101" s="41" t="s">
        <v>35</v>
      </c>
      <c r="AU101" s="26" t="s">
        <v>35</v>
      </c>
      <c r="AV101" s="26" t="s">
        <v>35</v>
      </c>
      <c r="AW101" s="26" t="s">
        <v>35</v>
      </c>
      <c r="AX101" s="34" t="s">
        <v>35</v>
      </c>
      <c r="AY101" s="41" t="s">
        <v>35</v>
      </c>
      <c r="AZ101" s="26" t="s">
        <v>35</v>
      </c>
      <c r="BA101" s="26" t="s">
        <v>35</v>
      </c>
      <c r="BB101" s="26" t="s">
        <v>35</v>
      </c>
      <c r="BC101" s="34" t="s">
        <v>35</v>
      </c>
      <c r="BD101" s="41" t="s">
        <v>35</v>
      </c>
      <c r="BE101" s="26" t="s">
        <v>35</v>
      </c>
      <c r="BF101" s="26" t="s">
        <v>35</v>
      </c>
      <c r="BG101" s="26" t="s">
        <v>35</v>
      </c>
      <c r="BH101" s="34" t="s">
        <v>35</v>
      </c>
      <c r="BI101" s="41" t="s">
        <v>35</v>
      </c>
      <c r="BJ101" s="26" t="s">
        <v>35</v>
      </c>
      <c r="BK101" s="26" t="s">
        <v>35</v>
      </c>
      <c r="BL101" s="26" t="s">
        <v>35</v>
      </c>
      <c r="BM101" s="34" t="s">
        <v>35</v>
      </c>
      <c r="BN101" s="41">
        <f t="shared" si="38"/>
        <v>44</v>
      </c>
      <c r="BO101" s="41">
        <f t="shared" si="39"/>
        <v>41</v>
      </c>
      <c r="BP101" s="41">
        <f t="shared" si="40"/>
        <v>3</v>
      </c>
      <c r="BQ101" s="42">
        <f t="shared" si="41"/>
        <v>1.0135135135135136</v>
      </c>
      <c r="BR101" s="25"/>
    </row>
    <row r="102" spans="1:70" s="7" customFormat="1" ht="18" customHeight="1">
      <c r="A102" s="25"/>
      <c r="B102" s="35" t="s">
        <v>47</v>
      </c>
      <c r="C102" s="35">
        <v>430500</v>
      </c>
      <c r="D102" s="27" t="s">
        <v>142</v>
      </c>
      <c r="E102" s="26">
        <v>871</v>
      </c>
      <c r="F102" s="41">
        <f t="shared" si="28"/>
        <v>864</v>
      </c>
      <c r="G102" s="26">
        <v>10</v>
      </c>
      <c r="H102" s="26">
        <v>17</v>
      </c>
      <c r="I102" s="26">
        <v>-7</v>
      </c>
      <c r="J102" s="42">
        <f t="shared" si="29"/>
        <v>-0.80367393800229625</v>
      </c>
      <c r="K102" s="41">
        <f t="shared" si="30"/>
        <v>875</v>
      </c>
      <c r="L102" s="26">
        <v>19</v>
      </c>
      <c r="M102" s="26">
        <v>8</v>
      </c>
      <c r="N102" s="26">
        <v>11</v>
      </c>
      <c r="O102" s="42">
        <f t="shared" si="31"/>
        <v>1.2731481481481481</v>
      </c>
      <c r="P102" s="41">
        <f t="shared" si="32"/>
        <v>886</v>
      </c>
      <c r="Q102" s="26">
        <v>37</v>
      </c>
      <c r="R102" s="26">
        <v>26</v>
      </c>
      <c r="S102" s="26">
        <v>11</v>
      </c>
      <c r="T102" s="42">
        <f t="shared" si="33"/>
        <v>1.2571428571428571</v>
      </c>
      <c r="U102" s="41">
        <f t="shared" si="34"/>
        <v>855</v>
      </c>
      <c r="V102" s="26">
        <v>4</v>
      </c>
      <c r="W102" s="26">
        <v>35</v>
      </c>
      <c r="X102" s="26">
        <v>-31</v>
      </c>
      <c r="Y102" s="42">
        <f t="shared" si="35"/>
        <v>-3.4988713318284423</v>
      </c>
      <c r="Z102" s="41">
        <f t="shared" si="36"/>
        <v>844</v>
      </c>
      <c r="AA102" s="26">
        <v>10</v>
      </c>
      <c r="AB102" s="26">
        <v>21</v>
      </c>
      <c r="AC102" s="26">
        <v>-11</v>
      </c>
      <c r="AD102" s="42">
        <f t="shared" si="37"/>
        <v>-1.2865497076023393</v>
      </c>
      <c r="AE102" s="41" t="s">
        <v>35</v>
      </c>
      <c r="AF102" s="26" t="s">
        <v>35</v>
      </c>
      <c r="AG102" s="26" t="s">
        <v>35</v>
      </c>
      <c r="AH102" s="26" t="s">
        <v>35</v>
      </c>
      <c r="AI102" s="34" t="s">
        <v>35</v>
      </c>
      <c r="AJ102" s="41" t="s">
        <v>35</v>
      </c>
      <c r="AK102" s="26" t="s">
        <v>35</v>
      </c>
      <c r="AL102" s="26" t="s">
        <v>35</v>
      </c>
      <c r="AM102" s="26" t="s">
        <v>35</v>
      </c>
      <c r="AN102" s="34" t="s">
        <v>35</v>
      </c>
      <c r="AO102" s="41" t="s">
        <v>35</v>
      </c>
      <c r="AP102" s="26" t="s">
        <v>35</v>
      </c>
      <c r="AQ102" s="26" t="s">
        <v>35</v>
      </c>
      <c r="AR102" s="26" t="s">
        <v>35</v>
      </c>
      <c r="AS102" s="34" t="s">
        <v>35</v>
      </c>
      <c r="AT102" s="41" t="s">
        <v>35</v>
      </c>
      <c r="AU102" s="26" t="s">
        <v>35</v>
      </c>
      <c r="AV102" s="26" t="s">
        <v>35</v>
      </c>
      <c r="AW102" s="26" t="s">
        <v>35</v>
      </c>
      <c r="AX102" s="34" t="s">
        <v>35</v>
      </c>
      <c r="AY102" s="41" t="s">
        <v>35</v>
      </c>
      <c r="AZ102" s="26" t="s">
        <v>35</v>
      </c>
      <c r="BA102" s="26" t="s">
        <v>35</v>
      </c>
      <c r="BB102" s="26" t="s">
        <v>35</v>
      </c>
      <c r="BC102" s="34" t="s">
        <v>35</v>
      </c>
      <c r="BD102" s="41" t="s">
        <v>35</v>
      </c>
      <c r="BE102" s="26" t="s">
        <v>35</v>
      </c>
      <c r="BF102" s="26" t="s">
        <v>35</v>
      </c>
      <c r="BG102" s="26" t="s">
        <v>35</v>
      </c>
      <c r="BH102" s="34" t="s">
        <v>35</v>
      </c>
      <c r="BI102" s="41" t="s">
        <v>35</v>
      </c>
      <c r="BJ102" s="26" t="s">
        <v>35</v>
      </c>
      <c r="BK102" s="26" t="s">
        <v>35</v>
      </c>
      <c r="BL102" s="26" t="s">
        <v>35</v>
      </c>
      <c r="BM102" s="34" t="s">
        <v>35</v>
      </c>
      <c r="BN102" s="41">
        <f t="shared" si="38"/>
        <v>80</v>
      </c>
      <c r="BO102" s="41">
        <f t="shared" si="39"/>
        <v>107</v>
      </c>
      <c r="BP102" s="41">
        <f t="shared" si="40"/>
        <v>-27</v>
      </c>
      <c r="BQ102" s="42">
        <f t="shared" si="41"/>
        <v>-3.0998851894374284</v>
      </c>
      <c r="BR102" s="25"/>
    </row>
    <row r="103" spans="1:70" s="7" customFormat="1" ht="18" customHeight="1">
      <c r="A103" s="25"/>
      <c r="B103" s="35" t="s">
        <v>47</v>
      </c>
      <c r="C103" s="35">
        <v>430510</v>
      </c>
      <c r="D103" s="27" t="s">
        <v>143</v>
      </c>
      <c r="E103" s="26">
        <v>150662</v>
      </c>
      <c r="F103" s="41">
        <f t="shared" si="28"/>
        <v>151237</v>
      </c>
      <c r="G103" s="26">
        <v>5490</v>
      </c>
      <c r="H103" s="26">
        <v>4915</v>
      </c>
      <c r="I103" s="26">
        <v>575</v>
      </c>
      <c r="J103" s="42">
        <f t="shared" si="29"/>
        <v>0.38164898912798184</v>
      </c>
      <c r="K103" s="41">
        <f t="shared" si="30"/>
        <v>153064</v>
      </c>
      <c r="L103" s="26">
        <v>7175</v>
      </c>
      <c r="M103" s="26">
        <v>5348</v>
      </c>
      <c r="N103" s="26">
        <v>1827</v>
      </c>
      <c r="O103" s="42">
        <f t="shared" si="31"/>
        <v>1.2080377156383688</v>
      </c>
      <c r="P103" s="41">
        <f t="shared" si="32"/>
        <v>152243</v>
      </c>
      <c r="Q103" s="26">
        <v>5065</v>
      </c>
      <c r="R103" s="26">
        <v>5886</v>
      </c>
      <c r="S103" s="26">
        <v>-821</v>
      </c>
      <c r="T103" s="42">
        <f t="shared" si="33"/>
        <v>-0.53637694036481465</v>
      </c>
      <c r="U103" s="41">
        <f t="shared" si="34"/>
        <v>147145</v>
      </c>
      <c r="V103" s="26">
        <v>1691</v>
      </c>
      <c r="W103" s="26">
        <v>6789</v>
      </c>
      <c r="X103" s="26">
        <v>-5098</v>
      </c>
      <c r="Y103" s="42">
        <f t="shared" si="35"/>
        <v>-3.3485940240273773</v>
      </c>
      <c r="Z103" s="41">
        <f t="shared" si="36"/>
        <v>144258</v>
      </c>
      <c r="AA103" s="26">
        <v>2022</v>
      </c>
      <c r="AB103" s="26">
        <v>4909</v>
      </c>
      <c r="AC103" s="26">
        <v>-2887</v>
      </c>
      <c r="AD103" s="42">
        <f t="shared" si="37"/>
        <v>-1.9620102619864761</v>
      </c>
      <c r="AE103" s="41" t="s">
        <v>35</v>
      </c>
      <c r="AF103" s="26" t="s">
        <v>35</v>
      </c>
      <c r="AG103" s="26" t="s">
        <v>35</v>
      </c>
      <c r="AH103" s="26" t="s">
        <v>35</v>
      </c>
      <c r="AI103" s="34" t="s">
        <v>35</v>
      </c>
      <c r="AJ103" s="41" t="s">
        <v>35</v>
      </c>
      <c r="AK103" s="26" t="s">
        <v>35</v>
      </c>
      <c r="AL103" s="26" t="s">
        <v>35</v>
      </c>
      <c r="AM103" s="26" t="s">
        <v>35</v>
      </c>
      <c r="AN103" s="34" t="s">
        <v>35</v>
      </c>
      <c r="AO103" s="41" t="s">
        <v>35</v>
      </c>
      <c r="AP103" s="26" t="s">
        <v>35</v>
      </c>
      <c r="AQ103" s="26" t="s">
        <v>35</v>
      </c>
      <c r="AR103" s="26" t="s">
        <v>35</v>
      </c>
      <c r="AS103" s="34" t="s">
        <v>35</v>
      </c>
      <c r="AT103" s="41" t="s">
        <v>35</v>
      </c>
      <c r="AU103" s="26" t="s">
        <v>35</v>
      </c>
      <c r="AV103" s="26" t="s">
        <v>35</v>
      </c>
      <c r="AW103" s="26" t="s">
        <v>35</v>
      </c>
      <c r="AX103" s="34" t="s">
        <v>35</v>
      </c>
      <c r="AY103" s="41" t="s">
        <v>35</v>
      </c>
      <c r="AZ103" s="26" t="s">
        <v>35</v>
      </c>
      <c r="BA103" s="26" t="s">
        <v>35</v>
      </c>
      <c r="BB103" s="26" t="s">
        <v>35</v>
      </c>
      <c r="BC103" s="34" t="s">
        <v>35</v>
      </c>
      <c r="BD103" s="41" t="s">
        <v>35</v>
      </c>
      <c r="BE103" s="26" t="s">
        <v>35</v>
      </c>
      <c r="BF103" s="26" t="s">
        <v>35</v>
      </c>
      <c r="BG103" s="26" t="s">
        <v>35</v>
      </c>
      <c r="BH103" s="34" t="s">
        <v>35</v>
      </c>
      <c r="BI103" s="41" t="s">
        <v>35</v>
      </c>
      <c r="BJ103" s="26" t="s">
        <v>35</v>
      </c>
      <c r="BK103" s="26" t="s">
        <v>35</v>
      </c>
      <c r="BL103" s="26" t="s">
        <v>35</v>
      </c>
      <c r="BM103" s="34" t="s">
        <v>35</v>
      </c>
      <c r="BN103" s="41">
        <f t="shared" si="38"/>
        <v>21443</v>
      </c>
      <c r="BO103" s="41">
        <f t="shared" si="39"/>
        <v>27847</v>
      </c>
      <c r="BP103" s="41">
        <f t="shared" si="40"/>
        <v>-6404</v>
      </c>
      <c r="BQ103" s="42">
        <f t="shared" si="41"/>
        <v>-4.2505741328271229</v>
      </c>
      <c r="BR103" s="25"/>
    </row>
    <row r="104" spans="1:70" s="7" customFormat="1" ht="18" customHeight="1">
      <c r="A104" s="25"/>
      <c r="B104" s="35" t="s">
        <v>47</v>
      </c>
      <c r="C104" s="35">
        <v>430511</v>
      </c>
      <c r="D104" s="27" t="s">
        <v>144</v>
      </c>
      <c r="E104" s="26">
        <v>100</v>
      </c>
      <c r="F104" s="41">
        <f t="shared" si="28"/>
        <v>101</v>
      </c>
      <c r="G104" s="26">
        <v>4</v>
      </c>
      <c r="H104" s="26">
        <v>3</v>
      </c>
      <c r="I104" s="26">
        <v>1</v>
      </c>
      <c r="J104" s="42">
        <f t="shared" si="29"/>
        <v>1</v>
      </c>
      <c r="K104" s="41">
        <f t="shared" si="30"/>
        <v>102</v>
      </c>
      <c r="L104" s="26">
        <v>2</v>
      </c>
      <c r="M104" s="26">
        <v>1</v>
      </c>
      <c r="N104" s="26">
        <v>1</v>
      </c>
      <c r="O104" s="42">
        <f t="shared" si="31"/>
        <v>0.99009900990099009</v>
      </c>
      <c r="P104" s="41">
        <f t="shared" si="32"/>
        <v>102</v>
      </c>
      <c r="Q104" s="26">
        <v>3</v>
      </c>
      <c r="R104" s="26">
        <v>3</v>
      </c>
      <c r="S104" s="26">
        <v>0</v>
      </c>
      <c r="T104" s="42">
        <f t="shared" si="33"/>
        <v>0</v>
      </c>
      <c r="U104" s="41">
        <f t="shared" si="34"/>
        <v>99</v>
      </c>
      <c r="V104" s="26">
        <v>0</v>
      </c>
      <c r="W104" s="26">
        <v>3</v>
      </c>
      <c r="X104" s="26">
        <v>-3</v>
      </c>
      <c r="Y104" s="42">
        <f t="shared" si="35"/>
        <v>-2.9411764705882351</v>
      </c>
      <c r="Z104" s="41">
        <f t="shared" si="36"/>
        <v>98</v>
      </c>
      <c r="AA104" s="26">
        <v>0</v>
      </c>
      <c r="AB104" s="26">
        <v>1</v>
      </c>
      <c r="AC104" s="26">
        <v>-1</v>
      </c>
      <c r="AD104" s="42">
        <f t="shared" si="37"/>
        <v>-1.0101010101010102</v>
      </c>
      <c r="AE104" s="41" t="s">
        <v>35</v>
      </c>
      <c r="AF104" s="26" t="s">
        <v>35</v>
      </c>
      <c r="AG104" s="26" t="s">
        <v>35</v>
      </c>
      <c r="AH104" s="26" t="s">
        <v>35</v>
      </c>
      <c r="AI104" s="34" t="s">
        <v>35</v>
      </c>
      <c r="AJ104" s="41" t="s">
        <v>35</v>
      </c>
      <c r="AK104" s="26" t="s">
        <v>35</v>
      </c>
      <c r="AL104" s="26" t="s">
        <v>35</v>
      </c>
      <c r="AM104" s="26" t="s">
        <v>35</v>
      </c>
      <c r="AN104" s="34" t="s">
        <v>35</v>
      </c>
      <c r="AO104" s="41" t="s">
        <v>35</v>
      </c>
      <c r="AP104" s="26" t="s">
        <v>35</v>
      </c>
      <c r="AQ104" s="26" t="s">
        <v>35</v>
      </c>
      <c r="AR104" s="26" t="s">
        <v>35</v>
      </c>
      <c r="AS104" s="34" t="s">
        <v>35</v>
      </c>
      <c r="AT104" s="41" t="s">
        <v>35</v>
      </c>
      <c r="AU104" s="26" t="s">
        <v>35</v>
      </c>
      <c r="AV104" s="26" t="s">
        <v>35</v>
      </c>
      <c r="AW104" s="26" t="s">
        <v>35</v>
      </c>
      <c r="AX104" s="34" t="s">
        <v>35</v>
      </c>
      <c r="AY104" s="41" t="s">
        <v>35</v>
      </c>
      <c r="AZ104" s="26" t="s">
        <v>35</v>
      </c>
      <c r="BA104" s="26" t="s">
        <v>35</v>
      </c>
      <c r="BB104" s="26" t="s">
        <v>35</v>
      </c>
      <c r="BC104" s="34" t="s">
        <v>35</v>
      </c>
      <c r="BD104" s="41" t="s">
        <v>35</v>
      </c>
      <c r="BE104" s="26" t="s">
        <v>35</v>
      </c>
      <c r="BF104" s="26" t="s">
        <v>35</v>
      </c>
      <c r="BG104" s="26" t="s">
        <v>35</v>
      </c>
      <c r="BH104" s="34" t="s">
        <v>35</v>
      </c>
      <c r="BI104" s="41" t="s">
        <v>35</v>
      </c>
      <c r="BJ104" s="26" t="s">
        <v>35</v>
      </c>
      <c r="BK104" s="26" t="s">
        <v>35</v>
      </c>
      <c r="BL104" s="26" t="s">
        <v>35</v>
      </c>
      <c r="BM104" s="34" t="s">
        <v>35</v>
      </c>
      <c r="BN104" s="41">
        <f t="shared" si="38"/>
        <v>9</v>
      </c>
      <c r="BO104" s="41">
        <f t="shared" si="39"/>
        <v>11</v>
      </c>
      <c r="BP104" s="41">
        <f t="shared" si="40"/>
        <v>-2</v>
      </c>
      <c r="BQ104" s="42">
        <f t="shared" si="41"/>
        <v>-2</v>
      </c>
      <c r="BR104" s="25"/>
    </row>
    <row r="105" spans="1:70" s="7" customFormat="1" ht="18" customHeight="1">
      <c r="A105" s="25"/>
      <c r="B105" s="35" t="s">
        <v>47</v>
      </c>
      <c r="C105" s="35">
        <v>430512</v>
      </c>
      <c r="D105" s="27" t="s">
        <v>145</v>
      </c>
      <c r="E105" s="26">
        <v>230</v>
      </c>
      <c r="F105" s="41">
        <f t="shared" si="28"/>
        <v>231</v>
      </c>
      <c r="G105" s="26">
        <v>3</v>
      </c>
      <c r="H105" s="26">
        <v>2</v>
      </c>
      <c r="I105" s="26">
        <v>1</v>
      </c>
      <c r="J105" s="42">
        <f t="shared" si="29"/>
        <v>0.43478260869565216</v>
      </c>
      <c r="K105" s="41">
        <f t="shared" si="30"/>
        <v>232</v>
      </c>
      <c r="L105" s="26">
        <v>1</v>
      </c>
      <c r="M105" s="26">
        <v>0</v>
      </c>
      <c r="N105" s="26">
        <v>1</v>
      </c>
      <c r="O105" s="42">
        <f t="shared" si="31"/>
        <v>0.4329004329004329</v>
      </c>
      <c r="P105" s="41">
        <f t="shared" si="32"/>
        <v>233</v>
      </c>
      <c r="Q105" s="26">
        <v>2</v>
      </c>
      <c r="R105" s="26">
        <v>1</v>
      </c>
      <c r="S105" s="26">
        <v>1</v>
      </c>
      <c r="T105" s="42">
        <f t="shared" si="33"/>
        <v>0.43103448275862066</v>
      </c>
      <c r="U105" s="41">
        <f t="shared" si="34"/>
        <v>233</v>
      </c>
      <c r="V105" s="26">
        <v>0</v>
      </c>
      <c r="W105" s="26">
        <v>0</v>
      </c>
      <c r="X105" s="26">
        <v>0</v>
      </c>
      <c r="Y105" s="42">
        <f t="shared" si="35"/>
        <v>0</v>
      </c>
      <c r="Z105" s="41">
        <f t="shared" si="36"/>
        <v>232</v>
      </c>
      <c r="AA105" s="26">
        <v>0</v>
      </c>
      <c r="AB105" s="26">
        <v>1</v>
      </c>
      <c r="AC105" s="26">
        <v>-1</v>
      </c>
      <c r="AD105" s="42">
        <f t="shared" si="37"/>
        <v>-0.42918454935622319</v>
      </c>
      <c r="AE105" s="41" t="s">
        <v>35</v>
      </c>
      <c r="AF105" s="26" t="s">
        <v>35</v>
      </c>
      <c r="AG105" s="26" t="s">
        <v>35</v>
      </c>
      <c r="AH105" s="26" t="s">
        <v>35</v>
      </c>
      <c r="AI105" s="34" t="s">
        <v>35</v>
      </c>
      <c r="AJ105" s="41" t="s">
        <v>35</v>
      </c>
      <c r="AK105" s="26" t="s">
        <v>35</v>
      </c>
      <c r="AL105" s="26" t="s">
        <v>35</v>
      </c>
      <c r="AM105" s="26" t="s">
        <v>35</v>
      </c>
      <c r="AN105" s="34" t="s">
        <v>35</v>
      </c>
      <c r="AO105" s="41" t="s">
        <v>35</v>
      </c>
      <c r="AP105" s="26" t="s">
        <v>35</v>
      </c>
      <c r="AQ105" s="26" t="s">
        <v>35</v>
      </c>
      <c r="AR105" s="26" t="s">
        <v>35</v>
      </c>
      <c r="AS105" s="34" t="s">
        <v>35</v>
      </c>
      <c r="AT105" s="41" t="s">
        <v>35</v>
      </c>
      <c r="AU105" s="26" t="s">
        <v>35</v>
      </c>
      <c r="AV105" s="26" t="s">
        <v>35</v>
      </c>
      <c r="AW105" s="26" t="s">
        <v>35</v>
      </c>
      <c r="AX105" s="34" t="s">
        <v>35</v>
      </c>
      <c r="AY105" s="41" t="s">
        <v>35</v>
      </c>
      <c r="AZ105" s="26" t="s">
        <v>35</v>
      </c>
      <c r="BA105" s="26" t="s">
        <v>35</v>
      </c>
      <c r="BB105" s="26" t="s">
        <v>35</v>
      </c>
      <c r="BC105" s="34" t="s">
        <v>35</v>
      </c>
      <c r="BD105" s="41" t="s">
        <v>35</v>
      </c>
      <c r="BE105" s="26" t="s">
        <v>35</v>
      </c>
      <c r="BF105" s="26" t="s">
        <v>35</v>
      </c>
      <c r="BG105" s="26" t="s">
        <v>35</v>
      </c>
      <c r="BH105" s="34" t="s">
        <v>35</v>
      </c>
      <c r="BI105" s="41" t="s">
        <v>35</v>
      </c>
      <c r="BJ105" s="26" t="s">
        <v>35</v>
      </c>
      <c r="BK105" s="26" t="s">
        <v>35</v>
      </c>
      <c r="BL105" s="26" t="s">
        <v>35</v>
      </c>
      <c r="BM105" s="34" t="s">
        <v>35</v>
      </c>
      <c r="BN105" s="41">
        <f t="shared" si="38"/>
        <v>6</v>
      </c>
      <c r="BO105" s="41">
        <f t="shared" si="39"/>
        <v>4</v>
      </c>
      <c r="BP105" s="41">
        <f t="shared" si="40"/>
        <v>2</v>
      </c>
      <c r="BQ105" s="42">
        <f t="shared" si="41"/>
        <v>0.86956521739130432</v>
      </c>
      <c r="BR105" s="25"/>
    </row>
    <row r="106" spans="1:70" s="7" customFormat="1" ht="18" customHeight="1">
      <c r="A106" s="25"/>
      <c r="B106" s="35" t="s">
        <v>47</v>
      </c>
      <c r="C106" s="35">
        <v>430513</v>
      </c>
      <c r="D106" s="27" t="s">
        <v>146</v>
      </c>
      <c r="E106" s="26">
        <v>182</v>
      </c>
      <c r="F106" s="41">
        <f t="shared" si="28"/>
        <v>181</v>
      </c>
      <c r="G106" s="26">
        <v>2</v>
      </c>
      <c r="H106" s="26">
        <v>3</v>
      </c>
      <c r="I106" s="26">
        <v>-1</v>
      </c>
      <c r="J106" s="42">
        <f t="shared" si="29"/>
        <v>-0.5494505494505495</v>
      </c>
      <c r="K106" s="41">
        <f t="shared" si="30"/>
        <v>184</v>
      </c>
      <c r="L106" s="26">
        <v>5</v>
      </c>
      <c r="M106" s="26">
        <v>2</v>
      </c>
      <c r="N106" s="26">
        <v>3</v>
      </c>
      <c r="O106" s="42">
        <f t="shared" si="31"/>
        <v>1.6574585635359116</v>
      </c>
      <c r="P106" s="41">
        <f t="shared" si="32"/>
        <v>183</v>
      </c>
      <c r="Q106" s="26">
        <v>6</v>
      </c>
      <c r="R106" s="26">
        <v>7</v>
      </c>
      <c r="S106" s="26">
        <v>-1</v>
      </c>
      <c r="T106" s="42">
        <f t="shared" si="33"/>
        <v>-0.54347826086956519</v>
      </c>
      <c r="U106" s="41">
        <f t="shared" si="34"/>
        <v>183</v>
      </c>
      <c r="V106" s="26">
        <v>0</v>
      </c>
      <c r="W106" s="26">
        <v>0</v>
      </c>
      <c r="X106" s="26">
        <v>0</v>
      </c>
      <c r="Y106" s="42">
        <f t="shared" si="35"/>
        <v>0</v>
      </c>
      <c r="Z106" s="41">
        <f t="shared" si="36"/>
        <v>180</v>
      </c>
      <c r="AA106" s="26">
        <v>1</v>
      </c>
      <c r="AB106" s="26">
        <v>4</v>
      </c>
      <c r="AC106" s="26">
        <v>-3</v>
      </c>
      <c r="AD106" s="42">
        <f t="shared" si="37"/>
        <v>-1.639344262295082</v>
      </c>
      <c r="AE106" s="41" t="s">
        <v>35</v>
      </c>
      <c r="AF106" s="26" t="s">
        <v>35</v>
      </c>
      <c r="AG106" s="26" t="s">
        <v>35</v>
      </c>
      <c r="AH106" s="26" t="s">
        <v>35</v>
      </c>
      <c r="AI106" s="34" t="s">
        <v>35</v>
      </c>
      <c r="AJ106" s="41" t="s">
        <v>35</v>
      </c>
      <c r="AK106" s="26" t="s">
        <v>35</v>
      </c>
      <c r="AL106" s="26" t="s">
        <v>35</v>
      </c>
      <c r="AM106" s="26" t="s">
        <v>35</v>
      </c>
      <c r="AN106" s="34" t="s">
        <v>35</v>
      </c>
      <c r="AO106" s="41" t="s">
        <v>35</v>
      </c>
      <c r="AP106" s="26" t="s">
        <v>35</v>
      </c>
      <c r="AQ106" s="26" t="s">
        <v>35</v>
      </c>
      <c r="AR106" s="26" t="s">
        <v>35</v>
      </c>
      <c r="AS106" s="34" t="s">
        <v>35</v>
      </c>
      <c r="AT106" s="41" t="s">
        <v>35</v>
      </c>
      <c r="AU106" s="26" t="s">
        <v>35</v>
      </c>
      <c r="AV106" s="26" t="s">
        <v>35</v>
      </c>
      <c r="AW106" s="26" t="s">
        <v>35</v>
      </c>
      <c r="AX106" s="34" t="s">
        <v>35</v>
      </c>
      <c r="AY106" s="41" t="s">
        <v>35</v>
      </c>
      <c r="AZ106" s="26" t="s">
        <v>35</v>
      </c>
      <c r="BA106" s="26" t="s">
        <v>35</v>
      </c>
      <c r="BB106" s="26" t="s">
        <v>35</v>
      </c>
      <c r="BC106" s="34" t="s">
        <v>35</v>
      </c>
      <c r="BD106" s="41" t="s">
        <v>35</v>
      </c>
      <c r="BE106" s="26" t="s">
        <v>35</v>
      </c>
      <c r="BF106" s="26" t="s">
        <v>35</v>
      </c>
      <c r="BG106" s="26" t="s">
        <v>35</v>
      </c>
      <c r="BH106" s="34" t="s">
        <v>35</v>
      </c>
      <c r="BI106" s="41" t="s">
        <v>35</v>
      </c>
      <c r="BJ106" s="26" t="s">
        <v>35</v>
      </c>
      <c r="BK106" s="26" t="s">
        <v>35</v>
      </c>
      <c r="BL106" s="26" t="s">
        <v>35</v>
      </c>
      <c r="BM106" s="34" t="s">
        <v>35</v>
      </c>
      <c r="BN106" s="41">
        <f t="shared" si="38"/>
        <v>14</v>
      </c>
      <c r="BO106" s="41">
        <f t="shared" si="39"/>
        <v>16</v>
      </c>
      <c r="BP106" s="41">
        <f t="shared" si="40"/>
        <v>-2</v>
      </c>
      <c r="BQ106" s="42">
        <f t="shared" si="41"/>
        <v>-1.098901098901099</v>
      </c>
      <c r="BR106" s="25"/>
    </row>
    <row r="107" spans="1:70" s="7" customFormat="1" ht="18" customHeight="1">
      <c r="A107" s="25"/>
      <c r="B107" s="35" t="s">
        <v>47</v>
      </c>
      <c r="C107" s="35">
        <v>430515</v>
      </c>
      <c r="D107" s="27" t="s">
        <v>147</v>
      </c>
      <c r="E107" s="26">
        <v>86</v>
      </c>
      <c r="F107" s="41">
        <f t="shared" si="28"/>
        <v>89</v>
      </c>
      <c r="G107" s="26">
        <v>4</v>
      </c>
      <c r="H107" s="26">
        <v>1</v>
      </c>
      <c r="I107" s="26">
        <v>3</v>
      </c>
      <c r="J107" s="42">
        <f t="shared" si="29"/>
        <v>3.4883720930232558</v>
      </c>
      <c r="K107" s="41">
        <f t="shared" si="30"/>
        <v>89</v>
      </c>
      <c r="L107" s="26">
        <v>1</v>
      </c>
      <c r="M107" s="26">
        <v>1</v>
      </c>
      <c r="N107" s="26">
        <v>0</v>
      </c>
      <c r="O107" s="42">
        <f t="shared" si="31"/>
        <v>0</v>
      </c>
      <c r="P107" s="41">
        <f t="shared" si="32"/>
        <v>88</v>
      </c>
      <c r="Q107" s="26">
        <v>2</v>
      </c>
      <c r="R107" s="26">
        <v>3</v>
      </c>
      <c r="S107" s="26">
        <v>-1</v>
      </c>
      <c r="T107" s="42">
        <f t="shared" si="33"/>
        <v>-1.1235955056179776</v>
      </c>
      <c r="U107" s="41">
        <f t="shared" si="34"/>
        <v>87</v>
      </c>
      <c r="V107" s="26">
        <v>1</v>
      </c>
      <c r="W107" s="26">
        <v>2</v>
      </c>
      <c r="X107" s="26">
        <v>-1</v>
      </c>
      <c r="Y107" s="42">
        <f t="shared" si="35"/>
        <v>-1.1363636363636365</v>
      </c>
      <c r="Z107" s="41">
        <f t="shared" si="36"/>
        <v>84</v>
      </c>
      <c r="AA107" s="26">
        <v>0</v>
      </c>
      <c r="AB107" s="26">
        <v>3</v>
      </c>
      <c r="AC107" s="26">
        <v>-3</v>
      </c>
      <c r="AD107" s="42">
        <f t="shared" si="37"/>
        <v>-3.4482758620689653</v>
      </c>
      <c r="AE107" s="41" t="s">
        <v>35</v>
      </c>
      <c r="AF107" s="26" t="s">
        <v>35</v>
      </c>
      <c r="AG107" s="26" t="s">
        <v>35</v>
      </c>
      <c r="AH107" s="26" t="s">
        <v>35</v>
      </c>
      <c r="AI107" s="34" t="s">
        <v>35</v>
      </c>
      <c r="AJ107" s="41" t="s">
        <v>35</v>
      </c>
      <c r="AK107" s="26" t="s">
        <v>35</v>
      </c>
      <c r="AL107" s="26" t="s">
        <v>35</v>
      </c>
      <c r="AM107" s="26" t="s">
        <v>35</v>
      </c>
      <c r="AN107" s="34" t="s">
        <v>35</v>
      </c>
      <c r="AO107" s="41" t="s">
        <v>35</v>
      </c>
      <c r="AP107" s="26" t="s">
        <v>35</v>
      </c>
      <c r="AQ107" s="26" t="s">
        <v>35</v>
      </c>
      <c r="AR107" s="26" t="s">
        <v>35</v>
      </c>
      <c r="AS107" s="34" t="s">
        <v>35</v>
      </c>
      <c r="AT107" s="41" t="s">
        <v>35</v>
      </c>
      <c r="AU107" s="26" t="s">
        <v>35</v>
      </c>
      <c r="AV107" s="26" t="s">
        <v>35</v>
      </c>
      <c r="AW107" s="26" t="s">
        <v>35</v>
      </c>
      <c r="AX107" s="34" t="s">
        <v>35</v>
      </c>
      <c r="AY107" s="41" t="s">
        <v>35</v>
      </c>
      <c r="AZ107" s="26" t="s">
        <v>35</v>
      </c>
      <c r="BA107" s="26" t="s">
        <v>35</v>
      </c>
      <c r="BB107" s="26" t="s">
        <v>35</v>
      </c>
      <c r="BC107" s="34" t="s">
        <v>35</v>
      </c>
      <c r="BD107" s="41" t="s">
        <v>35</v>
      </c>
      <c r="BE107" s="26" t="s">
        <v>35</v>
      </c>
      <c r="BF107" s="26" t="s">
        <v>35</v>
      </c>
      <c r="BG107" s="26" t="s">
        <v>35</v>
      </c>
      <c r="BH107" s="34" t="s">
        <v>35</v>
      </c>
      <c r="BI107" s="41" t="s">
        <v>35</v>
      </c>
      <c r="BJ107" s="26" t="s">
        <v>35</v>
      </c>
      <c r="BK107" s="26" t="s">
        <v>35</v>
      </c>
      <c r="BL107" s="26" t="s">
        <v>35</v>
      </c>
      <c r="BM107" s="34" t="s">
        <v>35</v>
      </c>
      <c r="BN107" s="41">
        <f t="shared" si="38"/>
        <v>8</v>
      </c>
      <c r="BO107" s="41">
        <f t="shared" si="39"/>
        <v>10</v>
      </c>
      <c r="BP107" s="41">
        <f t="shared" si="40"/>
        <v>-2</v>
      </c>
      <c r="BQ107" s="42">
        <f t="shared" si="41"/>
        <v>-2.3255813953488373</v>
      </c>
      <c r="BR107" s="25"/>
    </row>
    <row r="108" spans="1:70" s="7" customFormat="1" ht="18" customHeight="1">
      <c r="A108" s="25"/>
      <c r="B108" s="35" t="s">
        <v>47</v>
      </c>
      <c r="C108" s="35">
        <v>430517</v>
      </c>
      <c r="D108" s="27" t="s">
        <v>148</v>
      </c>
      <c r="E108" s="26">
        <v>596</v>
      </c>
      <c r="F108" s="41">
        <f t="shared" si="28"/>
        <v>592</v>
      </c>
      <c r="G108" s="26">
        <v>6</v>
      </c>
      <c r="H108" s="26">
        <v>10</v>
      </c>
      <c r="I108" s="26">
        <v>-4</v>
      </c>
      <c r="J108" s="42">
        <f t="shared" si="29"/>
        <v>-0.67114093959731547</v>
      </c>
      <c r="K108" s="41">
        <f t="shared" si="30"/>
        <v>599</v>
      </c>
      <c r="L108" s="26">
        <v>21</v>
      </c>
      <c r="M108" s="26">
        <v>14</v>
      </c>
      <c r="N108" s="26">
        <v>7</v>
      </c>
      <c r="O108" s="42">
        <f t="shared" si="31"/>
        <v>1.1824324324324325</v>
      </c>
      <c r="P108" s="41">
        <f t="shared" si="32"/>
        <v>599</v>
      </c>
      <c r="Q108" s="26">
        <v>9</v>
      </c>
      <c r="R108" s="26">
        <v>9</v>
      </c>
      <c r="S108" s="26">
        <v>0</v>
      </c>
      <c r="T108" s="42">
        <f t="shared" si="33"/>
        <v>0</v>
      </c>
      <c r="U108" s="41">
        <f t="shared" si="34"/>
        <v>591</v>
      </c>
      <c r="V108" s="26">
        <v>1</v>
      </c>
      <c r="W108" s="26">
        <v>9</v>
      </c>
      <c r="X108" s="26">
        <v>-8</v>
      </c>
      <c r="Y108" s="42">
        <f t="shared" si="35"/>
        <v>-1.335559265442404</v>
      </c>
      <c r="Z108" s="41">
        <f t="shared" si="36"/>
        <v>587</v>
      </c>
      <c r="AA108" s="26">
        <v>5</v>
      </c>
      <c r="AB108" s="26">
        <v>9</v>
      </c>
      <c r="AC108" s="26">
        <v>-4</v>
      </c>
      <c r="AD108" s="42">
        <f t="shared" si="37"/>
        <v>-0.67681895093062605</v>
      </c>
      <c r="AE108" s="41" t="s">
        <v>35</v>
      </c>
      <c r="AF108" s="26" t="s">
        <v>35</v>
      </c>
      <c r="AG108" s="26" t="s">
        <v>35</v>
      </c>
      <c r="AH108" s="26" t="s">
        <v>35</v>
      </c>
      <c r="AI108" s="34" t="s">
        <v>35</v>
      </c>
      <c r="AJ108" s="41" t="s">
        <v>35</v>
      </c>
      <c r="AK108" s="26" t="s">
        <v>35</v>
      </c>
      <c r="AL108" s="26" t="s">
        <v>35</v>
      </c>
      <c r="AM108" s="26" t="s">
        <v>35</v>
      </c>
      <c r="AN108" s="34" t="s">
        <v>35</v>
      </c>
      <c r="AO108" s="41" t="s">
        <v>35</v>
      </c>
      <c r="AP108" s="26" t="s">
        <v>35</v>
      </c>
      <c r="AQ108" s="26" t="s">
        <v>35</v>
      </c>
      <c r="AR108" s="26" t="s">
        <v>35</v>
      </c>
      <c r="AS108" s="34" t="s">
        <v>35</v>
      </c>
      <c r="AT108" s="41" t="s">
        <v>35</v>
      </c>
      <c r="AU108" s="26" t="s">
        <v>35</v>
      </c>
      <c r="AV108" s="26" t="s">
        <v>35</v>
      </c>
      <c r="AW108" s="26" t="s">
        <v>35</v>
      </c>
      <c r="AX108" s="34" t="s">
        <v>35</v>
      </c>
      <c r="AY108" s="41" t="s">
        <v>35</v>
      </c>
      <c r="AZ108" s="26" t="s">
        <v>35</v>
      </c>
      <c r="BA108" s="26" t="s">
        <v>35</v>
      </c>
      <c r="BB108" s="26" t="s">
        <v>35</v>
      </c>
      <c r="BC108" s="34" t="s">
        <v>35</v>
      </c>
      <c r="BD108" s="41" t="s">
        <v>35</v>
      </c>
      <c r="BE108" s="26" t="s">
        <v>35</v>
      </c>
      <c r="BF108" s="26" t="s">
        <v>35</v>
      </c>
      <c r="BG108" s="26" t="s">
        <v>35</v>
      </c>
      <c r="BH108" s="34" t="s">
        <v>35</v>
      </c>
      <c r="BI108" s="41" t="s">
        <v>35</v>
      </c>
      <c r="BJ108" s="26" t="s">
        <v>35</v>
      </c>
      <c r="BK108" s="26" t="s">
        <v>35</v>
      </c>
      <c r="BL108" s="26" t="s">
        <v>35</v>
      </c>
      <c r="BM108" s="34" t="s">
        <v>35</v>
      </c>
      <c r="BN108" s="41">
        <f t="shared" si="38"/>
        <v>42</v>
      </c>
      <c r="BO108" s="41">
        <f t="shared" si="39"/>
        <v>51</v>
      </c>
      <c r="BP108" s="41">
        <f t="shared" si="40"/>
        <v>-9</v>
      </c>
      <c r="BQ108" s="42">
        <f t="shared" si="41"/>
        <v>-1.5100671140939599</v>
      </c>
      <c r="BR108" s="25"/>
    </row>
    <row r="109" spans="1:70" s="7" customFormat="1" ht="18" customHeight="1">
      <c r="A109" s="25"/>
      <c r="B109" s="35" t="s">
        <v>47</v>
      </c>
      <c r="C109" s="35">
        <v>430520</v>
      </c>
      <c r="D109" s="27" t="s">
        <v>149</v>
      </c>
      <c r="E109" s="26">
        <v>2757</v>
      </c>
      <c r="F109" s="41">
        <f t="shared" si="28"/>
        <v>2793</v>
      </c>
      <c r="G109" s="26">
        <v>102</v>
      </c>
      <c r="H109" s="26">
        <v>66</v>
      </c>
      <c r="I109" s="26">
        <v>36</v>
      </c>
      <c r="J109" s="42">
        <f t="shared" si="29"/>
        <v>1.3057671381936888</v>
      </c>
      <c r="K109" s="41">
        <f t="shared" si="30"/>
        <v>2762</v>
      </c>
      <c r="L109" s="26">
        <v>52</v>
      </c>
      <c r="M109" s="26">
        <v>83</v>
      </c>
      <c r="N109" s="26">
        <v>-31</v>
      </c>
      <c r="O109" s="42">
        <f t="shared" si="31"/>
        <v>-1.1099176512710347</v>
      </c>
      <c r="P109" s="41">
        <f t="shared" si="32"/>
        <v>2752</v>
      </c>
      <c r="Q109" s="26">
        <v>86</v>
      </c>
      <c r="R109" s="26">
        <v>96</v>
      </c>
      <c r="S109" s="26">
        <v>-10</v>
      </c>
      <c r="T109" s="42">
        <f t="shared" si="33"/>
        <v>-0.3620564808110065</v>
      </c>
      <c r="U109" s="41">
        <f t="shared" si="34"/>
        <v>2695</v>
      </c>
      <c r="V109" s="26">
        <v>29</v>
      </c>
      <c r="W109" s="26">
        <v>86</v>
      </c>
      <c r="X109" s="26">
        <v>-57</v>
      </c>
      <c r="Y109" s="42">
        <f t="shared" si="35"/>
        <v>-2.0712209302325579</v>
      </c>
      <c r="Z109" s="41">
        <f t="shared" si="36"/>
        <v>2688</v>
      </c>
      <c r="AA109" s="26">
        <v>38</v>
      </c>
      <c r="AB109" s="26">
        <v>45</v>
      </c>
      <c r="AC109" s="26">
        <v>-7</v>
      </c>
      <c r="AD109" s="42">
        <f t="shared" si="37"/>
        <v>-0.25974025974025972</v>
      </c>
      <c r="AE109" s="41" t="s">
        <v>35</v>
      </c>
      <c r="AF109" s="26" t="s">
        <v>35</v>
      </c>
      <c r="AG109" s="26" t="s">
        <v>35</v>
      </c>
      <c r="AH109" s="26" t="s">
        <v>35</v>
      </c>
      <c r="AI109" s="34" t="s">
        <v>35</v>
      </c>
      <c r="AJ109" s="41" t="s">
        <v>35</v>
      </c>
      <c r="AK109" s="26" t="s">
        <v>35</v>
      </c>
      <c r="AL109" s="26" t="s">
        <v>35</v>
      </c>
      <c r="AM109" s="26" t="s">
        <v>35</v>
      </c>
      <c r="AN109" s="34" t="s">
        <v>35</v>
      </c>
      <c r="AO109" s="41" t="s">
        <v>35</v>
      </c>
      <c r="AP109" s="26" t="s">
        <v>35</v>
      </c>
      <c r="AQ109" s="26" t="s">
        <v>35</v>
      </c>
      <c r="AR109" s="26" t="s">
        <v>35</v>
      </c>
      <c r="AS109" s="34" t="s">
        <v>35</v>
      </c>
      <c r="AT109" s="41" t="s">
        <v>35</v>
      </c>
      <c r="AU109" s="26" t="s">
        <v>35</v>
      </c>
      <c r="AV109" s="26" t="s">
        <v>35</v>
      </c>
      <c r="AW109" s="26" t="s">
        <v>35</v>
      </c>
      <c r="AX109" s="34" t="s">
        <v>35</v>
      </c>
      <c r="AY109" s="41" t="s">
        <v>35</v>
      </c>
      <c r="AZ109" s="26" t="s">
        <v>35</v>
      </c>
      <c r="BA109" s="26" t="s">
        <v>35</v>
      </c>
      <c r="BB109" s="26" t="s">
        <v>35</v>
      </c>
      <c r="BC109" s="34" t="s">
        <v>35</v>
      </c>
      <c r="BD109" s="41" t="s">
        <v>35</v>
      </c>
      <c r="BE109" s="26" t="s">
        <v>35</v>
      </c>
      <c r="BF109" s="26" t="s">
        <v>35</v>
      </c>
      <c r="BG109" s="26" t="s">
        <v>35</v>
      </c>
      <c r="BH109" s="34" t="s">
        <v>35</v>
      </c>
      <c r="BI109" s="41" t="s">
        <v>35</v>
      </c>
      <c r="BJ109" s="26" t="s">
        <v>35</v>
      </c>
      <c r="BK109" s="26" t="s">
        <v>35</v>
      </c>
      <c r="BL109" s="26" t="s">
        <v>35</v>
      </c>
      <c r="BM109" s="34" t="s">
        <v>35</v>
      </c>
      <c r="BN109" s="41">
        <f t="shared" si="38"/>
        <v>307</v>
      </c>
      <c r="BO109" s="41">
        <f t="shared" si="39"/>
        <v>376</v>
      </c>
      <c r="BP109" s="41">
        <f t="shared" si="40"/>
        <v>-69</v>
      </c>
      <c r="BQ109" s="42">
        <f t="shared" si="41"/>
        <v>-2.5027203482045701</v>
      </c>
      <c r="BR109" s="25"/>
    </row>
    <row r="110" spans="1:70" s="7" customFormat="1" ht="18" customHeight="1">
      <c r="A110" s="25"/>
      <c r="B110" s="35" t="s">
        <v>47</v>
      </c>
      <c r="C110" s="35">
        <v>430530</v>
      </c>
      <c r="D110" s="27" t="s">
        <v>150</v>
      </c>
      <c r="E110" s="26">
        <v>1889</v>
      </c>
      <c r="F110" s="41">
        <f t="shared" si="28"/>
        <v>1921</v>
      </c>
      <c r="G110" s="26">
        <v>74</v>
      </c>
      <c r="H110" s="26">
        <v>42</v>
      </c>
      <c r="I110" s="26">
        <v>32</v>
      </c>
      <c r="J110" s="42">
        <f t="shared" si="29"/>
        <v>1.6940179989412389</v>
      </c>
      <c r="K110" s="41">
        <f t="shared" si="30"/>
        <v>1926</v>
      </c>
      <c r="L110" s="26">
        <v>62</v>
      </c>
      <c r="M110" s="26">
        <v>57</v>
      </c>
      <c r="N110" s="26">
        <v>5</v>
      </c>
      <c r="O110" s="42">
        <f t="shared" si="31"/>
        <v>0.26028110359187923</v>
      </c>
      <c r="P110" s="41">
        <f t="shared" si="32"/>
        <v>1926</v>
      </c>
      <c r="Q110" s="26">
        <v>51</v>
      </c>
      <c r="R110" s="26">
        <v>51</v>
      </c>
      <c r="S110" s="26">
        <v>0</v>
      </c>
      <c r="T110" s="42">
        <f t="shared" si="33"/>
        <v>0</v>
      </c>
      <c r="U110" s="41">
        <f t="shared" si="34"/>
        <v>1904</v>
      </c>
      <c r="V110" s="26">
        <v>19</v>
      </c>
      <c r="W110" s="26">
        <v>41</v>
      </c>
      <c r="X110" s="26">
        <v>-22</v>
      </c>
      <c r="Y110" s="42">
        <f t="shared" si="35"/>
        <v>-1.142263759086189</v>
      </c>
      <c r="Z110" s="41">
        <f t="shared" si="36"/>
        <v>1883</v>
      </c>
      <c r="AA110" s="26">
        <v>25</v>
      </c>
      <c r="AB110" s="26">
        <v>46</v>
      </c>
      <c r="AC110" s="26">
        <v>-21</v>
      </c>
      <c r="AD110" s="42">
        <f t="shared" si="37"/>
        <v>-1.1029411764705883</v>
      </c>
      <c r="AE110" s="41" t="s">
        <v>35</v>
      </c>
      <c r="AF110" s="26" t="s">
        <v>35</v>
      </c>
      <c r="AG110" s="26" t="s">
        <v>35</v>
      </c>
      <c r="AH110" s="26" t="s">
        <v>35</v>
      </c>
      <c r="AI110" s="34" t="s">
        <v>35</v>
      </c>
      <c r="AJ110" s="41" t="s">
        <v>35</v>
      </c>
      <c r="AK110" s="26" t="s">
        <v>35</v>
      </c>
      <c r="AL110" s="26" t="s">
        <v>35</v>
      </c>
      <c r="AM110" s="26" t="s">
        <v>35</v>
      </c>
      <c r="AN110" s="34" t="s">
        <v>35</v>
      </c>
      <c r="AO110" s="41" t="s">
        <v>35</v>
      </c>
      <c r="AP110" s="26" t="s">
        <v>35</v>
      </c>
      <c r="AQ110" s="26" t="s">
        <v>35</v>
      </c>
      <c r="AR110" s="26" t="s">
        <v>35</v>
      </c>
      <c r="AS110" s="34" t="s">
        <v>35</v>
      </c>
      <c r="AT110" s="41" t="s">
        <v>35</v>
      </c>
      <c r="AU110" s="26" t="s">
        <v>35</v>
      </c>
      <c r="AV110" s="26" t="s">
        <v>35</v>
      </c>
      <c r="AW110" s="26" t="s">
        <v>35</v>
      </c>
      <c r="AX110" s="34" t="s">
        <v>35</v>
      </c>
      <c r="AY110" s="41" t="s">
        <v>35</v>
      </c>
      <c r="AZ110" s="26" t="s">
        <v>35</v>
      </c>
      <c r="BA110" s="26" t="s">
        <v>35</v>
      </c>
      <c r="BB110" s="26" t="s">
        <v>35</v>
      </c>
      <c r="BC110" s="34" t="s">
        <v>35</v>
      </c>
      <c r="BD110" s="41" t="s">
        <v>35</v>
      </c>
      <c r="BE110" s="26" t="s">
        <v>35</v>
      </c>
      <c r="BF110" s="26" t="s">
        <v>35</v>
      </c>
      <c r="BG110" s="26" t="s">
        <v>35</v>
      </c>
      <c r="BH110" s="34" t="s">
        <v>35</v>
      </c>
      <c r="BI110" s="41" t="s">
        <v>35</v>
      </c>
      <c r="BJ110" s="26" t="s">
        <v>35</v>
      </c>
      <c r="BK110" s="26" t="s">
        <v>35</v>
      </c>
      <c r="BL110" s="26" t="s">
        <v>35</v>
      </c>
      <c r="BM110" s="34" t="s">
        <v>35</v>
      </c>
      <c r="BN110" s="41">
        <f t="shared" si="38"/>
        <v>231</v>
      </c>
      <c r="BO110" s="41">
        <f t="shared" si="39"/>
        <v>237</v>
      </c>
      <c r="BP110" s="41">
        <f t="shared" si="40"/>
        <v>-6</v>
      </c>
      <c r="BQ110" s="42">
        <f t="shared" si="41"/>
        <v>-0.31762837480148226</v>
      </c>
      <c r="BR110" s="25"/>
    </row>
    <row r="111" spans="1:70" s="7" customFormat="1" ht="18" customHeight="1">
      <c r="A111" s="25"/>
      <c r="B111" s="35" t="s">
        <v>47</v>
      </c>
      <c r="C111" s="35">
        <v>430535</v>
      </c>
      <c r="D111" s="27" t="s">
        <v>151</v>
      </c>
      <c r="E111" s="26">
        <v>5100</v>
      </c>
      <c r="F111" s="41">
        <f t="shared" si="28"/>
        <v>5070</v>
      </c>
      <c r="G111" s="26">
        <v>100</v>
      </c>
      <c r="H111" s="26">
        <v>130</v>
      </c>
      <c r="I111" s="26">
        <v>-30</v>
      </c>
      <c r="J111" s="42">
        <f t="shared" si="29"/>
        <v>-0.58823529411764708</v>
      </c>
      <c r="K111" s="41">
        <f t="shared" si="30"/>
        <v>5068</v>
      </c>
      <c r="L111" s="26">
        <v>138</v>
      </c>
      <c r="M111" s="26">
        <v>140</v>
      </c>
      <c r="N111" s="26">
        <v>-2</v>
      </c>
      <c r="O111" s="42">
        <f t="shared" si="31"/>
        <v>-3.9447731755424063E-2</v>
      </c>
      <c r="P111" s="41">
        <f t="shared" si="32"/>
        <v>5015</v>
      </c>
      <c r="Q111" s="26">
        <v>98</v>
      </c>
      <c r="R111" s="26">
        <v>151</v>
      </c>
      <c r="S111" s="26">
        <v>-53</v>
      </c>
      <c r="T111" s="42">
        <f t="shared" si="33"/>
        <v>-1.0457774269928966</v>
      </c>
      <c r="U111" s="41">
        <f t="shared" si="34"/>
        <v>4918</v>
      </c>
      <c r="V111" s="26">
        <v>71</v>
      </c>
      <c r="W111" s="26">
        <v>168</v>
      </c>
      <c r="X111" s="26">
        <v>-97</v>
      </c>
      <c r="Y111" s="42">
        <f t="shared" si="35"/>
        <v>-1.9341974077766702</v>
      </c>
      <c r="Z111" s="41">
        <f t="shared" si="36"/>
        <v>4856</v>
      </c>
      <c r="AA111" s="26">
        <v>60</v>
      </c>
      <c r="AB111" s="26">
        <v>122</v>
      </c>
      <c r="AC111" s="26">
        <v>-62</v>
      </c>
      <c r="AD111" s="42">
        <f t="shared" si="37"/>
        <v>-1.2606750711671411</v>
      </c>
      <c r="AE111" s="41" t="s">
        <v>35</v>
      </c>
      <c r="AF111" s="26" t="s">
        <v>35</v>
      </c>
      <c r="AG111" s="26" t="s">
        <v>35</v>
      </c>
      <c r="AH111" s="26" t="s">
        <v>35</v>
      </c>
      <c r="AI111" s="34" t="s">
        <v>35</v>
      </c>
      <c r="AJ111" s="41" t="s">
        <v>35</v>
      </c>
      <c r="AK111" s="26" t="s">
        <v>35</v>
      </c>
      <c r="AL111" s="26" t="s">
        <v>35</v>
      </c>
      <c r="AM111" s="26" t="s">
        <v>35</v>
      </c>
      <c r="AN111" s="34" t="s">
        <v>35</v>
      </c>
      <c r="AO111" s="41" t="s">
        <v>35</v>
      </c>
      <c r="AP111" s="26" t="s">
        <v>35</v>
      </c>
      <c r="AQ111" s="26" t="s">
        <v>35</v>
      </c>
      <c r="AR111" s="26" t="s">
        <v>35</v>
      </c>
      <c r="AS111" s="34" t="s">
        <v>35</v>
      </c>
      <c r="AT111" s="41" t="s">
        <v>35</v>
      </c>
      <c r="AU111" s="26" t="s">
        <v>35</v>
      </c>
      <c r="AV111" s="26" t="s">
        <v>35</v>
      </c>
      <c r="AW111" s="26" t="s">
        <v>35</v>
      </c>
      <c r="AX111" s="34" t="s">
        <v>35</v>
      </c>
      <c r="AY111" s="41" t="s">
        <v>35</v>
      </c>
      <c r="AZ111" s="26" t="s">
        <v>35</v>
      </c>
      <c r="BA111" s="26" t="s">
        <v>35</v>
      </c>
      <c r="BB111" s="26" t="s">
        <v>35</v>
      </c>
      <c r="BC111" s="34" t="s">
        <v>35</v>
      </c>
      <c r="BD111" s="41" t="s">
        <v>35</v>
      </c>
      <c r="BE111" s="26" t="s">
        <v>35</v>
      </c>
      <c r="BF111" s="26" t="s">
        <v>35</v>
      </c>
      <c r="BG111" s="26" t="s">
        <v>35</v>
      </c>
      <c r="BH111" s="34" t="s">
        <v>35</v>
      </c>
      <c r="BI111" s="41" t="s">
        <v>35</v>
      </c>
      <c r="BJ111" s="26" t="s">
        <v>35</v>
      </c>
      <c r="BK111" s="26" t="s">
        <v>35</v>
      </c>
      <c r="BL111" s="26" t="s">
        <v>35</v>
      </c>
      <c r="BM111" s="34" t="s">
        <v>35</v>
      </c>
      <c r="BN111" s="41">
        <f t="shared" si="38"/>
        <v>467</v>
      </c>
      <c r="BO111" s="41">
        <f t="shared" si="39"/>
        <v>711</v>
      </c>
      <c r="BP111" s="41">
        <f t="shared" si="40"/>
        <v>-244</v>
      </c>
      <c r="BQ111" s="42">
        <f t="shared" si="41"/>
        <v>-4.784313725490196</v>
      </c>
      <c r="BR111" s="25"/>
    </row>
    <row r="112" spans="1:70" s="7" customFormat="1" ht="18" customHeight="1">
      <c r="A112" s="25"/>
      <c r="B112" s="35" t="s">
        <v>47</v>
      </c>
      <c r="C112" s="35">
        <v>430537</v>
      </c>
      <c r="D112" s="27" t="s">
        <v>152</v>
      </c>
      <c r="E112" s="26">
        <v>117</v>
      </c>
      <c r="F112" s="41">
        <f t="shared" si="28"/>
        <v>113</v>
      </c>
      <c r="G112" s="26">
        <v>0</v>
      </c>
      <c r="H112" s="26">
        <v>4</v>
      </c>
      <c r="I112" s="26">
        <v>-4</v>
      </c>
      <c r="J112" s="42">
        <f t="shared" si="29"/>
        <v>-3.4188034188034191</v>
      </c>
      <c r="K112" s="41">
        <f t="shared" si="30"/>
        <v>123</v>
      </c>
      <c r="L112" s="26">
        <v>13</v>
      </c>
      <c r="M112" s="26">
        <v>3</v>
      </c>
      <c r="N112" s="26">
        <v>10</v>
      </c>
      <c r="O112" s="42">
        <f t="shared" si="31"/>
        <v>8.8495575221238933</v>
      </c>
      <c r="P112" s="41">
        <f t="shared" si="32"/>
        <v>128</v>
      </c>
      <c r="Q112" s="26">
        <v>10</v>
      </c>
      <c r="R112" s="26">
        <v>5</v>
      </c>
      <c r="S112" s="26">
        <v>5</v>
      </c>
      <c r="T112" s="42">
        <f t="shared" si="33"/>
        <v>4.0650406504065035</v>
      </c>
      <c r="U112" s="41">
        <f t="shared" si="34"/>
        <v>124</v>
      </c>
      <c r="V112" s="26">
        <v>5</v>
      </c>
      <c r="W112" s="26">
        <v>9</v>
      </c>
      <c r="X112" s="26">
        <v>-4</v>
      </c>
      <c r="Y112" s="42">
        <f t="shared" si="35"/>
        <v>-3.125</v>
      </c>
      <c r="Z112" s="41">
        <f t="shared" si="36"/>
        <v>117</v>
      </c>
      <c r="AA112" s="26">
        <v>0</v>
      </c>
      <c r="AB112" s="26">
        <v>7</v>
      </c>
      <c r="AC112" s="26">
        <v>-7</v>
      </c>
      <c r="AD112" s="42">
        <f t="shared" si="37"/>
        <v>-5.6451612903225801</v>
      </c>
      <c r="AE112" s="41" t="s">
        <v>35</v>
      </c>
      <c r="AF112" s="26" t="s">
        <v>35</v>
      </c>
      <c r="AG112" s="26" t="s">
        <v>35</v>
      </c>
      <c r="AH112" s="26" t="s">
        <v>35</v>
      </c>
      <c r="AI112" s="34" t="s">
        <v>35</v>
      </c>
      <c r="AJ112" s="41" t="s">
        <v>35</v>
      </c>
      <c r="AK112" s="26" t="s">
        <v>35</v>
      </c>
      <c r="AL112" s="26" t="s">
        <v>35</v>
      </c>
      <c r="AM112" s="26" t="s">
        <v>35</v>
      </c>
      <c r="AN112" s="34" t="s">
        <v>35</v>
      </c>
      <c r="AO112" s="41" t="s">
        <v>35</v>
      </c>
      <c r="AP112" s="26" t="s">
        <v>35</v>
      </c>
      <c r="AQ112" s="26" t="s">
        <v>35</v>
      </c>
      <c r="AR112" s="26" t="s">
        <v>35</v>
      </c>
      <c r="AS112" s="34" t="s">
        <v>35</v>
      </c>
      <c r="AT112" s="41" t="s">
        <v>35</v>
      </c>
      <c r="AU112" s="26" t="s">
        <v>35</v>
      </c>
      <c r="AV112" s="26" t="s">
        <v>35</v>
      </c>
      <c r="AW112" s="26" t="s">
        <v>35</v>
      </c>
      <c r="AX112" s="34" t="s">
        <v>35</v>
      </c>
      <c r="AY112" s="41" t="s">
        <v>35</v>
      </c>
      <c r="AZ112" s="26" t="s">
        <v>35</v>
      </c>
      <c r="BA112" s="26" t="s">
        <v>35</v>
      </c>
      <c r="BB112" s="26" t="s">
        <v>35</v>
      </c>
      <c r="BC112" s="34" t="s">
        <v>35</v>
      </c>
      <c r="BD112" s="41" t="s">
        <v>35</v>
      </c>
      <c r="BE112" s="26" t="s">
        <v>35</v>
      </c>
      <c r="BF112" s="26" t="s">
        <v>35</v>
      </c>
      <c r="BG112" s="26" t="s">
        <v>35</v>
      </c>
      <c r="BH112" s="34" t="s">
        <v>35</v>
      </c>
      <c r="BI112" s="41" t="s">
        <v>35</v>
      </c>
      <c r="BJ112" s="26" t="s">
        <v>35</v>
      </c>
      <c r="BK112" s="26" t="s">
        <v>35</v>
      </c>
      <c r="BL112" s="26" t="s">
        <v>35</v>
      </c>
      <c r="BM112" s="34" t="s">
        <v>35</v>
      </c>
      <c r="BN112" s="41">
        <f t="shared" si="38"/>
        <v>28</v>
      </c>
      <c r="BO112" s="41">
        <f t="shared" si="39"/>
        <v>28</v>
      </c>
      <c r="BP112" s="41">
        <f t="shared" si="40"/>
        <v>0</v>
      </c>
      <c r="BQ112" s="42">
        <f t="shared" si="41"/>
        <v>0</v>
      </c>
      <c r="BR112" s="25"/>
    </row>
    <row r="113" spans="1:70" s="7" customFormat="1" ht="18" customHeight="1">
      <c r="A113" s="25"/>
      <c r="B113" s="35" t="s">
        <v>47</v>
      </c>
      <c r="C113" s="35">
        <v>430540</v>
      </c>
      <c r="D113" s="27" t="s">
        <v>153</v>
      </c>
      <c r="E113" s="26">
        <v>454</v>
      </c>
      <c r="F113" s="41">
        <f t="shared" si="28"/>
        <v>462</v>
      </c>
      <c r="G113" s="26">
        <v>18</v>
      </c>
      <c r="H113" s="26">
        <v>10</v>
      </c>
      <c r="I113" s="26">
        <v>8</v>
      </c>
      <c r="J113" s="42">
        <f t="shared" si="29"/>
        <v>1.7621145374449341</v>
      </c>
      <c r="K113" s="41">
        <f t="shared" si="30"/>
        <v>471</v>
      </c>
      <c r="L113" s="26">
        <v>17</v>
      </c>
      <c r="M113" s="26">
        <v>8</v>
      </c>
      <c r="N113" s="26">
        <v>9</v>
      </c>
      <c r="O113" s="42">
        <f t="shared" si="31"/>
        <v>1.948051948051948</v>
      </c>
      <c r="P113" s="41">
        <f t="shared" si="32"/>
        <v>488</v>
      </c>
      <c r="Q113" s="26">
        <v>27</v>
      </c>
      <c r="R113" s="26">
        <v>10</v>
      </c>
      <c r="S113" s="26">
        <v>17</v>
      </c>
      <c r="T113" s="42">
        <f t="shared" si="33"/>
        <v>3.6093418259023355</v>
      </c>
      <c r="U113" s="41">
        <f t="shared" si="34"/>
        <v>467</v>
      </c>
      <c r="V113" s="26">
        <v>2</v>
      </c>
      <c r="W113" s="26">
        <v>23</v>
      </c>
      <c r="X113" s="26">
        <v>-21</v>
      </c>
      <c r="Y113" s="42">
        <f t="shared" si="35"/>
        <v>-4.3032786885245899</v>
      </c>
      <c r="Z113" s="41">
        <f t="shared" si="36"/>
        <v>466</v>
      </c>
      <c r="AA113" s="26">
        <v>8</v>
      </c>
      <c r="AB113" s="26">
        <v>9</v>
      </c>
      <c r="AC113" s="26">
        <v>-1</v>
      </c>
      <c r="AD113" s="42">
        <f t="shared" si="37"/>
        <v>-0.21413276231263384</v>
      </c>
      <c r="AE113" s="41" t="s">
        <v>35</v>
      </c>
      <c r="AF113" s="26" t="s">
        <v>35</v>
      </c>
      <c r="AG113" s="26" t="s">
        <v>35</v>
      </c>
      <c r="AH113" s="26" t="s">
        <v>35</v>
      </c>
      <c r="AI113" s="34" t="s">
        <v>35</v>
      </c>
      <c r="AJ113" s="41" t="s">
        <v>35</v>
      </c>
      <c r="AK113" s="26" t="s">
        <v>35</v>
      </c>
      <c r="AL113" s="26" t="s">
        <v>35</v>
      </c>
      <c r="AM113" s="26" t="s">
        <v>35</v>
      </c>
      <c r="AN113" s="34" t="s">
        <v>35</v>
      </c>
      <c r="AO113" s="41" t="s">
        <v>35</v>
      </c>
      <c r="AP113" s="26" t="s">
        <v>35</v>
      </c>
      <c r="AQ113" s="26" t="s">
        <v>35</v>
      </c>
      <c r="AR113" s="26" t="s">
        <v>35</v>
      </c>
      <c r="AS113" s="34" t="s">
        <v>35</v>
      </c>
      <c r="AT113" s="41" t="s">
        <v>35</v>
      </c>
      <c r="AU113" s="26" t="s">
        <v>35</v>
      </c>
      <c r="AV113" s="26" t="s">
        <v>35</v>
      </c>
      <c r="AW113" s="26" t="s">
        <v>35</v>
      </c>
      <c r="AX113" s="34" t="s">
        <v>35</v>
      </c>
      <c r="AY113" s="41" t="s">
        <v>35</v>
      </c>
      <c r="AZ113" s="26" t="s">
        <v>35</v>
      </c>
      <c r="BA113" s="26" t="s">
        <v>35</v>
      </c>
      <c r="BB113" s="26" t="s">
        <v>35</v>
      </c>
      <c r="BC113" s="34" t="s">
        <v>35</v>
      </c>
      <c r="BD113" s="41" t="s">
        <v>35</v>
      </c>
      <c r="BE113" s="26" t="s">
        <v>35</v>
      </c>
      <c r="BF113" s="26" t="s">
        <v>35</v>
      </c>
      <c r="BG113" s="26" t="s">
        <v>35</v>
      </c>
      <c r="BH113" s="34" t="s">
        <v>35</v>
      </c>
      <c r="BI113" s="41" t="s">
        <v>35</v>
      </c>
      <c r="BJ113" s="26" t="s">
        <v>35</v>
      </c>
      <c r="BK113" s="26" t="s">
        <v>35</v>
      </c>
      <c r="BL113" s="26" t="s">
        <v>35</v>
      </c>
      <c r="BM113" s="34" t="s">
        <v>35</v>
      </c>
      <c r="BN113" s="41">
        <f t="shared" si="38"/>
        <v>72</v>
      </c>
      <c r="BO113" s="41">
        <f t="shared" si="39"/>
        <v>60</v>
      </c>
      <c r="BP113" s="41">
        <f t="shared" si="40"/>
        <v>12</v>
      </c>
      <c r="BQ113" s="42">
        <f t="shared" si="41"/>
        <v>2.643171806167401</v>
      </c>
      <c r="BR113" s="25"/>
    </row>
    <row r="114" spans="1:70" s="7" customFormat="1" ht="18" customHeight="1">
      <c r="A114" s="25"/>
      <c r="B114" s="35" t="s">
        <v>47</v>
      </c>
      <c r="C114" s="35">
        <v>430543</v>
      </c>
      <c r="D114" s="27" t="s">
        <v>154</v>
      </c>
      <c r="E114" s="26">
        <v>1665</v>
      </c>
      <c r="F114" s="41">
        <f t="shared" si="28"/>
        <v>1705</v>
      </c>
      <c r="G114" s="26">
        <v>109</v>
      </c>
      <c r="H114" s="26">
        <v>69</v>
      </c>
      <c r="I114" s="26">
        <v>40</v>
      </c>
      <c r="J114" s="42">
        <f t="shared" si="29"/>
        <v>2.4024024024024024</v>
      </c>
      <c r="K114" s="41">
        <f t="shared" si="30"/>
        <v>1672</v>
      </c>
      <c r="L114" s="26">
        <v>44</v>
      </c>
      <c r="M114" s="26">
        <v>77</v>
      </c>
      <c r="N114" s="26">
        <v>-33</v>
      </c>
      <c r="O114" s="42">
        <f t="shared" si="31"/>
        <v>-1.935483870967742</v>
      </c>
      <c r="P114" s="41">
        <f t="shared" si="32"/>
        <v>1642</v>
      </c>
      <c r="Q114" s="26">
        <v>56</v>
      </c>
      <c r="R114" s="26">
        <v>86</v>
      </c>
      <c r="S114" s="26">
        <v>-30</v>
      </c>
      <c r="T114" s="42">
        <f t="shared" si="33"/>
        <v>-1.7942583732057416</v>
      </c>
      <c r="U114" s="41">
        <f t="shared" si="34"/>
        <v>1582</v>
      </c>
      <c r="V114" s="26">
        <v>4</v>
      </c>
      <c r="W114" s="26">
        <v>64</v>
      </c>
      <c r="X114" s="26">
        <v>-60</v>
      </c>
      <c r="Y114" s="42">
        <f t="shared" si="35"/>
        <v>-3.6540803897685747</v>
      </c>
      <c r="Z114" s="41">
        <f t="shared" si="36"/>
        <v>1559</v>
      </c>
      <c r="AA114" s="26">
        <v>17</v>
      </c>
      <c r="AB114" s="26">
        <v>40</v>
      </c>
      <c r="AC114" s="26">
        <v>-23</v>
      </c>
      <c r="AD114" s="42">
        <f t="shared" si="37"/>
        <v>-1.4538558786346398</v>
      </c>
      <c r="AE114" s="41" t="s">
        <v>35</v>
      </c>
      <c r="AF114" s="26" t="s">
        <v>35</v>
      </c>
      <c r="AG114" s="26" t="s">
        <v>35</v>
      </c>
      <c r="AH114" s="26" t="s">
        <v>35</v>
      </c>
      <c r="AI114" s="34" t="s">
        <v>35</v>
      </c>
      <c r="AJ114" s="41" t="s">
        <v>35</v>
      </c>
      <c r="AK114" s="26" t="s">
        <v>35</v>
      </c>
      <c r="AL114" s="26" t="s">
        <v>35</v>
      </c>
      <c r="AM114" s="26" t="s">
        <v>35</v>
      </c>
      <c r="AN114" s="34" t="s">
        <v>35</v>
      </c>
      <c r="AO114" s="41" t="s">
        <v>35</v>
      </c>
      <c r="AP114" s="26" t="s">
        <v>35</v>
      </c>
      <c r="AQ114" s="26" t="s">
        <v>35</v>
      </c>
      <c r="AR114" s="26" t="s">
        <v>35</v>
      </c>
      <c r="AS114" s="34" t="s">
        <v>35</v>
      </c>
      <c r="AT114" s="41" t="s">
        <v>35</v>
      </c>
      <c r="AU114" s="26" t="s">
        <v>35</v>
      </c>
      <c r="AV114" s="26" t="s">
        <v>35</v>
      </c>
      <c r="AW114" s="26" t="s">
        <v>35</v>
      </c>
      <c r="AX114" s="34" t="s">
        <v>35</v>
      </c>
      <c r="AY114" s="41" t="s">
        <v>35</v>
      </c>
      <c r="AZ114" s="26" t="s">
        <v>35</v>
      </c>
      <c r="BA114" s="26" t="s">
        <v>35</v>
      </c>
      <c r="BB114" s="26" t="s">
        <v>35</v>
      </c>
      <c r="BC114" s="34" t="s">
        <v>35</v>
      </c>
      <c r="BD114" s="41" t="s">
        <v>35</v>
      </c>
      <c r="BE114" s="26" t="s">
        <v>35</v>
      </c>
      <c r="BF114" s="26" t="s">
        <v>35</v>
      </c>
      <c r="BG114" s="26" t="s">
        <v>35</v>
      </c>
      <c r="BH114" s="34" t="s">
        <v>35</v>
      </c>
      <c r="BI114" s="41" t="s">
        <v>35</v>
      </c>
      <c r="BJ114" s="26" t="s">
        <v>35</v>
      </c>
      <c r="BK114" s="26" t="s">
        <v>35</v>
      </c>
      <c r="BL114" s="26" t="s">
        <v>35</v>
      </c>
      <c r="BM114" s="34" t="s">
        <v>35</v>
      </c>
      <c r="BN114" s="41">
        <f t="shared" si="38"/>
        <v>230</v>
      </c>
      <c r="BO114" s="41">
        <f t="shared" si="39"/>
        <v>336</v>
      </c>
      <c r="BP114" s="41">
        <f t="shared" si="40"/>
        <v>-106</v>
      </c>
      <c r="BQ114" s="42">
        <f t="shared" si="41"/>
        <v>-6.3663663663663659</v>
      </c>
      <c r="BR114" s="25"/>
    </row>
    <row r="115" spans="1:70" s="7" customFormat="1" ht="18" customHeight="1">
      <c r="A115" s="25"/>
      <c r="B115" s="35" t="s">
        <v>47</v>
      </c>
      <c r="C115" s="35">
        <v>430544</v>
      </c>
      <c r="D115" s="27" t="s">
        <v>155</v>
      </c>
      <c r="E115" s="26">
        <v>111</v>
      </c>
      <c r="F115" s="41">
        <f t="shared" si="28"/>
        <v>115</v>
      </c>
      <c r="G115" s="26">
        <v>11</v>
      </c>
      <c r="H115" s="26">
        <v>7</v>
      </c>
      <c r="I115" s="26">
        <v>4</v>
      </c>
      <c r="J115" s="42">
        <f t="shared" si="29"/>
        <v>3.6036036036036037</v>
      </c>
      <c r="K115" s="41">
        <f t="shared" si="30"/>
        <v>115</v>
      </c>
      <c r="L115" s="26">
        <v>6</v>
      </c>
      <c r="M115" s="26">
        <v>6</v>
      </c>
      <c r="N115" s="26">
        <v>0</v>
      </c>
      <c r="O115" s="42">
        <f t="shared" si="31"/>
        <v>0</v>
      </c>
      <c r="P115" s="41">
        <f t="shared" si="32"/>
        <v>122</v>
      </c>
      <c r="Q115" s="26">
        <v>8</v>
      </c>
      <c r="R115" s="26">
        <v>1</v>
      </c>
      <c r="S115" s="26">
        <v>7</v>
      </c>
      <c r="T115" s="42">
        <f t="shared" si="33"/>
        <v>6.0869565217391308</v>
      </c>
      <c r="U115" s="41">
        <f t="shared" si="34"/>
        <v>121</v>
      </c>
      <c r="V115" s="26">
        <v>5</v>
      </c>
      <c r="W115" s="26">
        <v>6</v>
      </c>
      <c r="X115" s="26">
        <v>-1</v>
      </c>
      <c r="Y115" s="42">
        <f t="shared" si="35"/>
        <v>-0.81967213114754101</v>
      </c>
      <c r="Z115" s="41">
        <f t="shared" si="36"/>
        <v>122</v>
      </c>
      <c r="AA115" s="26">
        <v>3</v>
      </c>
      <c r="AB115" s="26">
        <v>2</v>
      </c>
      <c r="AC115" s="26">
        <v>1</v>
      </c>
      <c r="AD115" s="42">
        <f t="shared" si="37"/>
        <v>0.82644628099173556</v>
      </c>
      <c r="AE115" s="41" t="s">
        <v>35</v>
      </c>
      <c r="AF115" s="26" t="s">
        <v>35</v>
      </c>
      <c r="AG115" s="26" t="s">
        <v>35</v>
      </c>
      <c r="AH115" s="26" t="s">
        <v>35</v>
      </c>
      <c r="AI115" s="34" t="s">
        <v>35</v>
      </c>
      <c r="AJ115" s="41" t="s">
        <v>35</v>
      </c>
      <c r="AK115" s="26" t="s">
        <v>35</v>
      </c>
      <c r="AL115" s="26" t="s">
        <v>35</v>
      </c>
      <c r="AM115" s="26" t="s">
        <v>35</v>
      </c>
      <c r="AN115" s="34" t="s">
        <v>35</v>
      </c>
      <c r="AO115" s="41" t="s">
        <v>35</v>
      </c>
      <c r="AP115" s="26" t="s">
        <v>35</v>
      </c>
      <c r="AQ115" s="26" t="s">
        <v>35</v>
      </c>
      <c r="AR115" s="26" t="s">
        <v>35</v>
      </c>
      <c r="AS115" s="34" t="s">
        <v>35</v>
      </c>
      <c r="AT115" s="41" t="s">
        <v>35</v>
      </c>
      <c r="AU115" s="26" t="s">
        <v>35</v>
      </c>
      <c r="AV115" s="26" t="s">
        <v>35</v>
      </c>
      <c r="AW115" s="26" t="s">
        <v>35</v>
      </c>
      <c r="AX115" s="34" t="s">
        <v>35</v>
      </c>
      <c r="AY115" s="41" t="s">
        <v>35</v>
      </c>
      <c r="AZ115" s="26" t="s">
        <v>35</v>
      </c>
      <c r="BA115" s="26" t="s">
        <v>35</v>
      </c>
      <c r="BB115" s="26" t="s">
        <v>35</v>
      </c>
      <c r="BC115" s="34" t="s">
        <v>35</v>
      </c>
      <c r="BD115" s="41" t="s">
        <v>35</v>
      </c>
      <c r="BE115" s="26" t="s">
        <v>35</v>
      </c>
      <c r="BF115" s="26" t="s">
        <v>35</v>
      </c>
      <c r="BG115" s="26" t="s">
        <v>35</v>
      </c>
      <c r="BH115" s="34" t="s">
        <v>35</v>
      </c>
      <c r="BI115" s="41" t="s">
        <v>35</v>
      </c>
      <c r="BJ115" s="26" t="s">
        <v>35</v>
      </c>
      <c r="BK115" s="26" t="s">
        <v>35</v>
      </c>
      <c r="BL115" s="26" t="s">
        <v>35</v>
      </c>
      <c r="BM115" s="34" t="s">
        <v>35</v>
      </c>
      <c r="BN115" s="41">
        <f t="shared" si="38"/>
        <v>33</v>
      </c>
      <c r="BO115" s="41">
        <f t="shared" si="39"/>
        <v>22</v>
      </c>
      <c r="BP115" s="41">
        <f t="shared" si="40"/>
        <v>11</v>
      </c>
      <c r="BQ115" s="42">
        <f t="shared" si="41"/>
        <v>9.9099099099099099</v>
      </c>
      <c r="BR115" s="25"/>
    </row>
    <row r="116" spans="1:70" s="7" customFormat="1" ht="18" customHeight="1">
      <c r="A116" s="25"/>
      <c r="B116" s="35" t="s">
        <v>47</v>
      </c>
      <c r="C116" s="35">
        <v>430545</v>
      </c>
      <c r="D116" s="27" t="s">
        <v>156</v>
      </c>
      <c r="E116" s="26">
        <v>1501</v>
      </c>
      <c r="F116" s="41">
        <f t="shared" si="28"/>
        <v>1560</v>
      </c>
      <c r="G116" s="26">
        <v>108</v>
      </c>
      <c r="H116" s="26">
        <v>49</v>
      </c>
      <c r="I116" s="26">
        <v>59</v>
      </c>
      <c r="J116" s="42">
        <f t="shared" si="29"/>
        <v>3.930712858094604</v>
      </c>
      <c r="K116" s="41">
        <f t="shared" si="30"/>
        <v>1535</v>
      </c>
      <c r="L116" s="26">
        <v>35</v>
      </c>
      <c r="M116" s="26">
        <v>60</v>
      </c>
      <c r="N116" s="26">
        <v>-25</v>
      </c>
      <c r="O116" s="42">
        <f t="shared" si="31"/>
        <v>-1.6025641025641024</v>
      </c>
      <c r="P116" s="41">
        <f t="shared" si="32"/>
        <v>1462</v>
      </c>
      <c r="Q116" s="26">
        <v>27</v>
      </c>
      <c r="R116" s="26">
        <v>100</v>
      </c>
      <c r="S116" s="26">
        <v>-73</v>
      </c>
      <c r="T116" s="42">
        <f t="shared" si="33"/>
        <v>-4.7557003257328994</v>
      </c>
      <c r="U116" s="41">
        <f t="shared" si="34"/>
        <v>1426</v>
      </c>
      <c r="V116" s="26">
        <v>6</v>
      </c>
      <c r="W116" s="26">
        <v>42</v>
      </c>
      <c r="X116" s="26">
        <v>-36</v>
      </c>
      <c r="Y116" s="42">
        <f t="shared" si="35"/>
        <v>-2.4623803009575922</v>
      </c>
      <c r="Z116" s="41">
        <f t="shared" si="36"/>
        <v>1409</v>
      </c>
      <c r="AA116" s="26">
        <v>18</v>
      </c>
      <c r="AB116" s="26">
        <v>35</v>
      </c>
      <c r="AC116" s="26">
        <v>-17</v>
      </c>
      <c r="AD116" s="42">
        <f t="shared" si="37"/>
        <v>-1.1921458625525947</v>
      </c>
      <c r="AE116" s="41" t="s">
        <v>35</v>
      </c>
      <c r="AF116" s="26" t="s">
        <v>35</v>
      </c>
      <c r="AG116" s="26" t="s">
        <v>35</v>
      </c>
      <c r="AH116" s="26" t="s">
        <v>35</v>
      </c>
      <c r="AI116" s="34" t="s">
        <v>35</v>
      </c>
      <c r="AJ116" s="41" t="s">
        <v>35</v>
      </c>
      <c r="AK116" s="26" t="s">
        <v>35</v>
      </c>
      <c r="AL116" s="26" t="s">
        <v>35</v>
      </c>
      <c r="AM116" s="26" t="s">
        <v>35</v>
      </c>
      <c r="AN116" s="34" t="s">
        <v>35</v>
      </c>
      <c r="AO116" s="41" t="s">
        <v>35</v>
      </c>
      <c r="AP116" s="26" t="s">
        <v>35</v>
      </c>
      <c r="AQ116" s="26" t="s">
        <v>35</v>
      </c>
      <c r="AR116" s="26" t="s">
        <v>35</v>
      </c>
      <c r="AS116" s="34" t="s">
        <v>35</v>
      </c>
      <c r="AT116" s="41" t="s">
        <v>35</v>
      </c>
      <c r="AU116" s="26" t="s">
        <v>35</v>
      </c>
      <c r="AV116" s="26" t="s">
        <v>35</v>
      </c>
      <c r="AW116" s="26" t="s">
        <v>35</v>
      </c>
      <c r="AX116" s="34" t="s">
        <v>35</v>
      </c>
      <c r="AY116" s="41" t="s">
        <v>35</v>
      </c>
      <c r="AZ116" s="26" t="s">
        <v>35</v>
      </c>
      <c r="BA116" s="26" t="s">
        <v>35</v>
      </c>
      <c r="BB116" s="26" t="s">
        <v>35</v>
      </c>
      <c r="BC116" s="34" t="s">
        <v>35</v>
      </c>
      <c r="BD116" s="41" t="s">
        <v>35</v>
      </c>
      <c r="BE116" s="26" t="s">
        <v>35</v>
      </c>
      <c r="BF116" s="26" t="s">
        <v>35</v>
      </c>
      <c r="BG116" s="26" t="s">
        <v>35</v>
      </c>
      <c r="BH116" s="34" t="s">
        <v>35</v>
      </c>
      <c r="BI116" s="41" t="s">
        <v>35</v>
      </c>
      <c r="BJ116" s="26" t="s">
        <v>35</v>
      </c>
      <c r="BK116" s="26" t="s">
        <v>35</v>
      </c>
      <c r="BL116" s="26" t="s">
        <v>35</v>
      </c>
      <c r="BM116" s="34" t="s">
        <v>35</v>
      </c>
      <c r="BN116" s="41">
        <f t="shared" si="38"/>
        <v>194</v>
      </c>
      <c r="BO116" s="41">
        <f t="shared" si="39"/>
        <v>286</v>
      </c>
      <c r="BP116" s="41">
        <f t="shared" si="40"/>
        <v>-92</v>
      </c>
      <c r="BQ116" s="42">
        <f t="shared" si="41"/>
        <v>-6.1292471685542971</v>
      </c>
      <c r="BR116" s="25"/>
    </row>
    <row r="117" spans="1:70" s="7" customFormat="1" ht="18" customHeight="1">
      <c r="A117" s="25"/>
      <c r="B117" s="35" t="s">
        <v>47</v>
      </c>
      <c r="C117" s="35">
        <v>430550</v>
      </c>
      <c r="D117" s="27" t="s">
        <v>157</v>
      </c>
      <c r="E117" s="26">
        <v>428</v>
      </c>
      <c r="F117" s="41">
        <f t="shared" si="28"/>
        <v>436</v>
      </c>
      <c r="G117" s="26">
        <v>14</v>
      </c>
      <c r="H117" s="26">
        <v>6</v>
      </c>
      <c r="I117" s="26">
        <v>8</v>
      </c>
      <c r="J117" s="42">
        <f t="shared" si="29"/>
        <v>1.8691588785046727</v>
      </c>
      <c r="K117" s="41">
        <f t="shared" si="30"/>
        <v>437</v>
      </c>
      <c r="L117" s="26">
        <v>21</v>
      </c>
      <c r="M117" s="26">
        <v>20</v>
      </c>
      <c r="N117" s="26">
        <v>1</v>
      </c>
      <c r="O117" s="42">
        <f t="shared" si="31"/>
        <v>0.22935779816513763</v>
      </c>
      <c r="P117" s="41">
        <f t="shared" si="32"/>
        <v>450</v>
      </c>
      <c r="Q117" s="26">
        <v>28</v>
      </c>
      <c r="R117" s="26">
        <v>15</v>
      </c>
      <c r="S117" s="26">
        <v>13</v>
      </c>
      <c r="T117" s="42">
        <f t="shared" si="33"/>
        <v>2.9748283752860414</v>
      </c>
      <c r="U117" s="41">
        <f t="shared" si="34"/>
        <v>445</v>
      </c>
      <c r="V117" s="26">
        <v>10</v>
      </c>
      <c r="W117" s="26">
        <v>15</v>
      </c>
      <c r="X117" s="26">
        <v>-5</v>
      </c>
      <c r="Y117" s="42">
        <f t="shared" si="35"/>
        <v>-1.1111111111111112</v>
      </c>
      <c r="Z117" s="41">
        <f t="shared" si="36"/>
        <v>422</v>
      </c>
      <c r="AA117" s="26">
        <v>2</v>
      </c>
      <c r="AB117" s="26">
        <v>25</v>
      </c>
      <c r="AC117" s="26">
        <v>-23</v>
      </c>
      <c r="AD117" s="42">
        <f t="shared" si="37"/>
        <v>-5.1685393258426959</v>
      </c>
      <c r="AE117" s="41" t="s">
        <v>35</v>
      </c>
      <c r="AF117" s="26" t="s">
        <v>35</v>
      </c>
      <c r="AG117" s="26" t="s">
        <v>35</v>
      </c>
      <c r="AH117" s="26" t="s">
        <v>35</v>
      </c>
      <c r="AI117" s="34" t="s">
        <v>35</v>
      </c>
      <c r="AJ117" s="41" t="s">
        <v>35</v>
      </c>
      <c r="AK117" s="26" t="s">
        <v>35</v>
      </c>
      <c r="AL117" s="26" t="s">
        <v>35</v>
      </c>
      <c r="AM117" s="26" t="s">
        <v>35</v>
      </c>
      <c r="AN117" s="34" t="s">
        <v>35</v>
      </c>
      <c r="AO117" s="41" t="s">
        <v>35</v>
      </c>
      <c r="AP117" s="26" t="s">
        <v>35</v>
      </c>
      <c r="AQ117" s="26" t="s">
        <v>35</v>
      </c>
      <c r="AR117" s="26" t="s">
        <v>35</v>
      </c>
      <c r="AS117" s="34" t="s">
        <v>35</v>
      </c>
      <c r="AT117" s="41" t="s">
        <v>35</v>
      </c>
      <c r="AU117" s="26" t="s">
        <v>35</v>
      </c>
      <c r="AV117" s="26" t="s">
        <v>35</v>
      </c>
      <c r="AW117" s="26" t="s">
        <v>35</v>
      </c>
      <c r="AX117" s="34" t="s">
        <v>35</v>
      </c>
      <c r="AY117" s="41" t="s">
        <v>35</v>
      </c>
      <c r="AZ117" s="26" t="s">
        <v>35</v>
      </c>
      <c r="BA117" s="26" t="s">
        <v>35</v>
      </c>
      <c r="BB117" s="26" t="s">
        <v>35</v>
      </c>
      <c r="BC117" s="34" t="s">
        <v>35</v>
      </c>
      <c r="BD117" s="41" t="s">
        <v>35</v>
      </c>
      <c r="BE117" s="26" t="s">
        <v>35</v>
      </c>
      <c r="BF117" s="26" t="s">
        <v>35</v>
      </c>
      <c r="BG117" s="26" t="s">
        <v>35</v>
      </c>
      <c r="BH117" s="34" t="s">
        <v>35</v>
      </c>
      <c r="BI117" s="41" t="s">
        <v>35</v>
      </c>
      <c r="BJ117" s="26" t="s">
        <v>35</v>
      </c>
      <c r="BK117" s="26" t="s">
        <v>35</v>
      </c>
      <c r="BL117" s="26" t="s">
        <v>35</v>
      </c>
      <c r="BM117" s="34" t="s">
        <v>35</v>
      </c>
      <c r="BN117" s="41">
        <f t="shared" si="38"/>
        <v>75</v>
      </c>
      <c r="BO117" s="41">
        <f t="shared" si="39"/>
        <v>81</v>
      </c>
      <c r="BP117" s="41">
        <f t="shared" si="40"/>
        <v>-6</v>
      </c>
      <c r="BQ117" s="42">
        <f t="shared" si="41"/>
        <v>-1.4018691588785046</v>
      </c>
      <c r="BR117" s="25"/>
    </row>
    <row r="118" spans="1:70" s="7" customFormat="1" ht="18" customHeight="1">
      <c r="A118" s="25"/>
      <c r="B118" s="35" t="s">
        <v>47</v>
      </c>
      <c r="C118" s="35">
        <v>430558</v>
      </c>
      <c r="D118" s="27" t="s">
        <v>158</v>
      </c>
      <c r="E118" s="26">
        <v>259</v>
      </c>
      <c r="F118" s="41">
        <f t="shared" si="28"/>
        <v>261</v>
      </c>
      <c r="G118" s="26">
        <v>8</v>
      </c>
      <c r="H118" s="26">
        <v>6</v>
      </c>
      <c r="I118" s="26">
        <v>2</v>
      </c>
      <c r="J118" s="42">
        <f t="shared" si="29"/>
        <v>0.77220077220077221</v>
      </c>
      <c r="K118" s="41">
        <f t="shared" si="30"/>
        <v>264</v>
      </c>
      <c r="L118" s="26">
        <v>8</v>
      </c>
      <c r="M118" s="26">
        <v>5</v>
      </c>
      <c r="N118" s="26">
        <v>3</v>
      </c>
      <c r="O118" s="42">
        <f t="shared" si="31"/>
        <v>1.1494252873563218</v>
      </c>
      <c r="P118" s="41">
        <f t="shared" si="32"/>
        <v>262</v>
      </c>
      <c r="Q118" s="26">
        <v>5</v>
      </c>
      <c r="R118" s="26">
        <v>7</v>
      </c>
      <c r="S118" s="26">
        <v>-2</v>
      </c>
      <c r="T118" s="42">
        <f t="shared" si="33"/>
        <v>-0.75757575757575757</v>
      </c>
      <c r="U118" s="41">
        <f t="shared" si="34"/>
        <v>256</v>
      </c>
      <c r="V118" s="26">
        <v>1</v>
      </c>
      <c r="W118" s="26">
        <v>7</v>
      </c>
      <c r="X118" s="26">
        <v>-6</v>
      </c>
      <c r="Y118" s="42">
        <f t="shared" si="35"/>
        <v>-2.2900763358778624</v>
      </c>
      <c r="Z118" s="41">
        <f t="shared" si="36"/>
        <v>257</v>
      </c>
      <c r="AA118" s="26">
        <v>4</v>
      </c>
      <c r="AB118" s="26">
        <v>3</v>
      </c>
      <c r="AC118" s="26">
        <v>1</v>
      </c>
      <c r="AD118" s="42">
        <f t="shared" si="37"/>
        <v>0.390625</v>
      </c>
      <c r="AE118" s="41" t="s">
        <v>35</v>
      </c>
      <c r="AF118" s="26" t="s">
        <v>35</v>
      </c>
      <c r="AG118" s="26" t="s">
        <v>35</v>
      </c>
      <c r="AH118" s="26" t="s">
        <v>35</v>
      </c>
      <c r="AI118" s="34" t="s">
        <v>35</v>
      </c>
      <c r="AJ118" s="41" t="s">
        <v>35</v>
      </c>
      <c r="AK118" s="26" t="s">
        <v>35</v>
      </c>
      <c r="AL118" s="26" t="s">
        <v>35</v>
      </c>
      <c r="AM118" s="26" t="s">
        <v>35</v>
      </c>
      <c r="AN118" s="34" t="s">
        <v>35</v>
      </c>
      <c r="AO118" s="41" t="s">
        <v>35</v>
      </c>
      <c r="AP118" s="26" t="s">
        <v>35</v>
      </c>
      <c r="AQ118" s="26" t="s">
        <v>35</v>
      </c>
      <c r="AR118" s="26" t="s">
        <v>35</v>
      </c>
      <c r="AS118" s="34" t="s">
        <v>35</v>
      </c>
      <c r="AT118" s="41" t="s">
        <v>35</v>
      </c>
      <c r="AU118" s="26" t="s">
        <v>35</v>
      </c>
      <c r="AV118" s="26" t="s">
        <v>35</v>
      </c>
      <c r="AW118" s="26" t="s">
        <v>35</v>
      </c>
      <c r="AX118" s="34" t="s">
        <v>35</v>
      </c>
      <c r="AY118" s="41" t="s">
        <v>35</v>
      </c>
      <c r="AZ118" s="26" t="s">
        <v>35</v>
      </c>
      <c r="BA118" s="26" t="s">
        <v>35</v>
      </c>
      <c r="BB118" s="26" t="s">
        <v>35</v>
      </c>
      <c r="BC118" s="34" t="s">
        <v>35</v>
      </c>
      <c r="BD118" s="41" t="s">
        <v>35</v>
      </c>
      <c r="BE118" s="26" t="s">
        <v>35</v>
      </c>
      <c r="BF118" s="26" t="s">
        <v>35</v>
      </c>
      <c r="BG118" s="26" t="s">
        <v>35</v>
      </c>
      <c r="BH118" s="34" t="s">
        <v>35</v>
      </c>
      <c r="BI118" s="41" t="s">
        <v>35</v>
      </c>
      <c r="BJ118" s="26" t="s">
        <v>35</v>
      </c>
      <c r="BK118" s="26" t="s">
        <v>35</v>
      </c>
      <c r="BL118" s="26" t="s">
        <v>35</v>
      </c>
      <c r="BM118" s="34" t="s">
        <v>35</v>
      </c>
      <c r="BN118" s="41">
        <f t="shared" si="38"/>
        <v>26</v>
      </c>
      <c r="BO118" s="41">
        <f t="shared" si="39"/>
        <v>28</v>
      </c>
      <c r="BP118" s="41">
        <f t="shared" si="40"/>
        <v>-2</v>
      </c>
      <c r="BQ118" s="42">
        <f t="shared" si="41"/>
        <v>-0.77220077220077221</v>
      </c>
      <c r="BR118" s="25"/>
    </row>
    <row r="119" spans="1:70" s="7" customFormat="1" ht="18" customHeight="1">
      <c r="A119" s="25"/>
      <c r="B119" s="35" t="s">
        <v>47</v>
      </c>
      <c r="C119" s="35">
        <v>430560</v>
      </c>
      <c r="D119" s="27" t="s">
        <v>159</v>
      </c>
      <c r="E119" s="26">
        <v>302</v>
      </c>
      <c r="F119" s="41">
        <f t="shared" si="28"/>
        <v>302</v>
      </c>
      <c r="G119" s="26">
        <v>1</v>
      </c>
      <c r="H119" s="26">
        <v>1</v>
      </c>
      <c r="I119" s="26">
        <v>0</v>
      </c>
      <c r="J119" s="42">
        <f t="shared" si="29"/>
        <v>0</v>
      </c>
      <c r="K119" s="41">
        <f t="shared" si="30"/>
        <v>318</v>
      </c>
      <c r="L119" s="26">
        <v>20</v>
      </c>
      <c r="M119" s="26">
        <v>4</v>
      </c>
      <c r="N119" s="26">
        <v>16</v>
      </c>
      <c r="O119" s="42">
        <f t="shared" si="31"/>
        <v>5.298013245033113</v>
      </c>
      <c r="P119" s="41">
        <f t="shared" si="32"/>
        <v>334</v>
      </c>
      <c r="Q119" s="26">
        <v>19</v>
      </c>
      <c r="R119" s="26">
        <v>3</v>
      </c>
      <c r="S119" s="26">
        <v>16</v>
      </c>
      <c r="T119" s="42">
        <f t="shared" si="33"/>
        <v>5.0314465408805038</v>
      </c>
      <c r="U119" s="41">
        <f t="shared" si="34"/>
        <v>308</v>
      </c>
      <c r="V119" s="26">
        <v>1</v>
      </c>
      <c r="W119" s="26">
        <v>27</v>
      </c>
      <c r="X119" s="26">
        <v>-26</v>
      </c>
      <c r="Y119" s="42">
        <f t="shared" si="35"/>
        <v>-7.7844311377245514</v>
      </c>
      <c r="Z119" s="41">
        <f t="shared" si="36"/>
        <v>302</v>
      </c>
      <c r="AA119" s="26">
        <v>3</v>
      </c>
      <c r="AB119" s="26">
        <v>9</v>
      </c>
      <c r="AC119" s="26">
        <v>-6</v>
      </c>
      <c r="AD119" s="42">
        <f t="shared" si="37"/>
        <v>-1.948051948051948</v>
      </c>
      <c r="AE119" s="41" t="s">
        <v>35</v>
      </c>
      <c r="AF119" s="26" t="s">
        <v>35</v>
      </c>
      <c r="AG119" s="26" t="s">
        <v>35</v>
      </c>
      <c r="AH119" s="26" t="s">
        <v>35</v>
      </c>
      <c r="AI119" s="34" t="s">
        <v>35</v>
      </c>
      <c r="AJ119" s="41" t="s">
        <v>35</v>
      </c>
      <c r="AK119" s="26" t="s">
        <v>35</v>
      </c>
      <c r="AL119" s="26" t="s">
        <v>35</v>
      </c>
      <c r="AM119" s="26" t="s">
        <v>35</v>
      </c>
      <c r="AN119" s="34" t="s">
        <v>35</v>
      </c>
      <c r="AO119" s="41" t="s">
        <v>35</v>
      </c>
      <c r="AP119" s="26" t="s">
        <v>35</v>
      </c>
      <c r="AQ119" s="26" t="s">
        <v>35</v>
      </c>
      <c r="AR119" s="26" t="s">
        <v>35</v>
      </c>
      <c r="AS119" s="34" t="s">
        <v>35</v>
      </c>
      <c r="AT119" s="41" t="s">
        <v>35</v>
      </c>
      <c r="AU119" s="26" t="s">
        <v>35</v>
      </c>
      <c r="AV119" s="26" t="s">
        <v>35</v>
      </c>
      <c r="AW119" s="26" t="s">
        <v>35</v>
      </c>
      <c r="AX119" s="34" t="s">
        <v>35</v>
      </c>
      <c r="AY119" s="41" t="s">
        <v>35</v>
      </c>
      <c r="AZ119" s="26" t="s">
        <v>35</v>
      </c>
      <c r="BA119" s="26" t="s">
        <v>35</v>
      </c>
      <c r="BB119" s="26" t="s">
        <v>35</v>
      </c>
      <c r="BC119" s="34" t="s">
        <v>35</v>
      </c>
      <c r="BD119" s="41" t="s">
        <v>35</v>
      </c>
      <c r="BE119" s="26" t="s">
        <v>35</v>
      </c>
      <c r="BF119" s="26" t="s">
        <v>35</v>
      </c>
      <c r="BG119" s="26" t="s">
        <v>35</v>
      </c>
      <c r="BH119" s="34" t="s">
        <v>35</v>
      </c>
      <c r="BI119" s="41" t="s">
        <v>35</v>
      </c>
      <c r="BJ119" s="26" t="s">
        <v>35</v>
      </c>
      <c r="BK119" s="26" t="s">
        <v>35</v>
      </c>
      <c r="BL119" s="26" t="s">
        <v>35</v>
      </c>
      <c r="BM119" s="34" t="s">
        <v>35</v>
      </c>
      <c r="BN119" s="41">
        <f t="shared" si="38"/>
        <v>44</v>
      </c>
      <c r="BO119" s="41">
        <f t="shared" si="39"/>
        <v>44</v>
      </c>
      <c r="BP119" s="41">
        <f t="shared" si="40"/>
        <v>0</v>
      </c>
      <c r="BQ119" s="42">
        <f t="shared" si="41"/>
        <v>0</v>
      </c>
      <c r="BR119" s="25"/>
    </row>
    <row r="120" spans="1:70" s="7" customFormat="1" ht="18" customHeight="1">
      <c r="A120" s="25"/>
      <c r="B120" s="35" t="s">
        <v>47</v>
      </c>
      <c r="C120" s="35">
        <v>430570</v>
      </c>
      <c r="D120" s="27" t="s">
        <v>160</v>
      </c>
      <c r="E120" s="26">
        <v>1506</v>
      </c>
      <c r="F120" s="41">
        <f t="shared" si="28"/>
        <v>1491</v>
      </c>
      <c r="G120" s="26">
        <v>32</v>
      </c>
      <c r="H120" s="26">
        <v>47</v>
      </c>
      <c r="I120" s="26">
        <v>-15</v>
      </c>
      <c r="J120" s="42">
        <f t="shared" si="29"/>
        <v>-0.99601593625498008</v>
      </c>
      <c r="K120" s="41">
        <f t="shared" si="30"/>
        <v>1470</v>
      </c>
      <c r="L120" s="26">
        <v>45</v>
      </c>
      <c r="M120" s="26">
        <v>66</v>
      </c>
      <c r="N120" s="26">
        <v>-21</v>
      </c>
      <c r="O120" s="42">
        <f t="shared" si="31"/>
        <v>-1.4084507042253522</v>
      </c>
      <c r="P120" s="41">
        <f t="shared" si="32"/>
        <v>1482</v>
      </c>
      <c r="Q120" s="26">
        <v>75</v>
      </c>
      <c r="R120" s="26">
        <v>63</v>
      </c>
      <c r="S120" s="26">
        <v>12</v>
      </c>
      <c r="T120" s="42">
        <f t="shared" si="33"/>
        <v>0.81632653061224492</v>
      </c>
      <c r="U120" s="41">
        <f t="shared" si="34"/>
        <v>1417</v>
      </c>
      <c r="V120" s="26">
        <v>14</v>
      </c>
      <c r="W120" s="26">
        <v>79</v>
      </c>
      <c r="X120" s="26">
        <v>-65</v>
      </c>
      <c r="Y120" s="42">
        <f t="shared" si="35"/>
        <v>-4.3859649122807012</v>
      </c>
      <c r="Z120" s="41">
        <f t="shared" si="36"/>
        <v>1397</v>
      </c>
      <c r="AA120" s="26">
        <v>19</v>
      </c>
      <c r="AB120" s="26">
        <v>39</v>
      </c>
      <c r="AC120" s="26">
        <v>-20</v>
      </c>
      <c r="AD120" s="42">
        <f t="shared" si="37"/>
        <v>-1.4114326040931546</v>
      </c>
      <c r="AE120" s="41" t="s">
        <v>35</v>
      </c>
      <c r="AF120" s="26" t="s">
        <v>35</v>
      </c>
      <c r="AG120" s="26" t="s">
        <v>35</v>
      </c>
      <c r="AH120" s="26" t="s">
        <v>35</v>
      </c>
      <c r="AI120" s="34" t="s">
        <v>35</v>
      </c>
      <c r="AJ120" s="41" t="s">
        <v>35</v>
      </c>
      <c r="AK120" s="26" t="s">
        <v>35</v>
      </c>
      <c r="AL120" s="26" t="s">
        <v>35</v>
      </c>
      <c r="AM120" s="26" t="s">
        <v>35</v>
      </c>
      <c r="AN120" s="34" t="s">
        <v>35</v>
      </c>
      <c r="AO120" s="41" t="s">
        <v>35</v>
      </c>
      <c r="AP120" s="26" t="s">
        <v>35</v>
      </c>
      <c r="AQ120" s="26" t="s">
        <v>35</v>
      </c>
      <c r="AR120" s="26" t="s">
        <v>35</v>
      </c>
      <c r="AS120" s="34" t="s">
        <v>35</v>
      </c>
      <c r="AT120" s="41" t="s">
        <v>35</v>
      </c>
      <c r="AU120" s="26" t="s">
        <v>35</v>
      </c>
      <c r="AV120" s="26" t="s">
        <v>35</v>
      </c>
      <c r="AW120" s="26" t="s">
        <v>35</v>
      </c>
      <c r="AX120" s="34" t="s">
        <v>35</v>
      </c>
      <c r="AY120" s="41" t="s">
        <v>35</v>
      </c>
      <c r="AZ120" s="26" t="s">
        <v>35</v>
      </c>
      <c r="BA120" s="26" t="s">
        <v>35</v>
      </c>
      <c r="BB120" s="26" t="s">
        <v>35</v>
      </c>
      <c r="BC120" s="34" t="s">
        <v>35</v>
      </c>
      <c r="BD120" s="41" t="s">
        <v>35</v>
      </c>
      <c r="BE120" s="26" t="s">
        <v>35</v>
      </c>
      <c r="BF120" s="26" t="s">
        <v>35</v>
      </c>
      <c r="BG120" s="26" t="s">
        <v>35</v>
      </c>
      <c r="BH120" s="34" t="s">
        <v>35</v>
      </c>
      <c r="BI120" s="41" t="s">
        <v>35</v>
      </c>
      <c r="BJ120" s="26" t="s">
        <v>35</v>
      </c>
      <c r="BK120" s="26" t="s">
        <v>35</v>
      </c>
      <c r="BL120" s="26" t="s">
        <v>35</v>
      </c>
      <c r="BM120" s="34" t="s">
        <v>35</v>
      </c>
      <c r="BN120" s="41">
        <f t="shared" si="38"/>
        <v>185</v>
      </c>
      <c r="BO120" s="41">
        <f t="shared" si="39"/>
        <v>294</v>
      </c>
      <c r="BP120" s="41">
        <f t="shared" si="40"/>
        <v>-109</v>
      </c>
      <c r="BQ120" s="42">
        <f t="shared" si="41"/>
        <v>-7.2377158034528559</v>
      </c>
      <c r="BR120" s="25"/>
    </row>
    <row r="121" spans="1:70" s="7" customFormat="1" ht="18" customHeight="1">
      <c r="A121" s="25"/>
      <c r="B121" s="35" t="s">
        <v>47</v>
      </c>
      <c r="C121" s="35">
        <v>430580</v>
      </c>
      <c r="D121" s="27" t="s">
        <v>161</v>
      </c>
      <c r="E121" s="26">
        <v>1772</v>
      </c>
      <c r="F121" s="41">
        <f t="shared" si="28"/>
        <v>1780</v>
      </c>
      <c r="G121" s="26">
        <v>51</v>
      </c>
      <c r="H121" s="26">
        <v>43</v>
      </c>
      <c r="I121" s="26">
        <v>8</v>
      </c>
      <c r="J121" s="42">
        <f t="shared" si="29"/>
        <v>0.45146726862302478</v>
      </c>
      <c r="K121" s="41">
        <f t="shared" si="30"/>
        <v>1790</v>
      </c>
      <c r="L121" s="26">
        <v>58</v>
      </c>
      <c r="M121" s="26">
        <v>48</v>
      </c>
      <c r="N121" s="26">
        <v>10</v>
      </c>
      <c r="O121" s="42">
        <f t="shared" si="31"/>
        <v>0.5617977528089888</v>
      </c>
      <c r="P121" s="41">
        <f t="shared" si="32"/>
        <v>1794</v>
      </c>
      <c r="Q121" s="26">
        <v>51</v>
      </c>
      <c r="R121" s="26">
        <v>47</v>
      </c>
      <c r="S121" s="26">
        <v>4</v>
      </c>
      <c r="T121" s="42">
        <f t="shared" si="33"/>
        <v>0.22346368715083798</v>
      </c>
      <c r="U121" s="41">
        <f t="shared" si="34"/>
        <v>1753</v>
      </c>
      <c r="V121" s="26">
        <v>18</v>
      </c>
      <c r="W121" s="26">
        <v>59</v>
      </c>
      <c r="X121" s="26">
        <v>-41</v>
      </c>
      <c r="Y121" s="42">
        <f t="shared" si="35"/>
        <v>-2.2853957636566333</v>
      </c>
      <c r="Z121" s="41">
        <f t="shared" si="36"/>
        <v>1739</v>
      </c>
      <c r="AA121" s="26">
        <v>14</v>
      </c>
      <c r="AB121" s="26">
        <v>28</v>
      </c>
      <c r="AC121" s="26">
        <v>-14</v>
      </c>
      <c r="AD121" s="42">
        <f t="shared" si="37"/>
        <v>-0.79863091842555622</v>
      </c>
      <c r="AE121" s="41" t="s">
        <v>35</v>
      </c>
      <c r="AF121" s="26" t="s">
        <v>35</v>
      </c>
      <c r="AG121" s="26" t="s">
        <v>35</v>
      </c>
      <c r="AH121" s="26" t="s">
        <v>35</v>
      </c>
      <c r="AI121" s="34" t="s">
        <v>35</v>
      </c>
      <c r="AJ121" s="41" t="s">
        <v>35</v>
      </c>
      <c r="AK121" s="26" t="s">
        <v>35</v>
      </c>
      <c r="AL121" s="26" t="s">
        <v>35</v>
      </c>
      <c r="AM121" s="26" t="s">
        <v>35</v>
      </c>
      <c r="AN121" s="34" t="s">
        <v>35</v>
      </c>
      <c r="AO121" s="41" t="s">
        <v>35</v>
      </c>
      <c r="AP121" s="26" t="s">
        <v>35</v>
      </c>
      <c r="AQ121" s="26" t="s">
        <v>35</v>
      </c>
      <c r="AR121" s="26" t="s">
        <v>35</v>
      </c>
      <c r="AS121" s="34" t="s">
        <v>35</v>
      </c>
      <c r="AT121" s="41" t="s">
        <v>35</v>
      </c>
      <c r="AU121" s="26" t="s">
        <v>35</v>
      </c>
      <c r="AV121" s="26" t="s">
        <v>35</v>
      </c>
      <c r="AW121" s="26" t="s">
        <v>35</v>
      </c>
      <c r="AX121" s="34" t="s">
        <v>35</v>
      </c>
      <c r="AY121" s="41" t="s">
        <v>35</v>
      </c>
      <c r="AZ121" s="26" t="s">
        <v>35</v>
      </c>
      <c r="BA121" s="26" t="s">
        <v>35</v>
      </c>
      <c r="BB121" s="26" t="s">
        <v>35</v>
      </c>
      <c r="BC121" s="34" t="s">
        <v>35</v>
      </c>
      <c r="BD121" s="41" t="s">
        <v>35</v>
      </c>
      <c r="BE121" s="26" t="s">
        <v>35</v>
      </c>
      <c r="BF121" s="26" t="s">
        <v>35</v>
      </c>
      <c r="BG121" s="26" t="s">
        <v>35</v>
      </c>
      <c r="BH121" s="34" t="s">
        <v>35</v>
      </c>
      <c r="BI121" s="41" t="s">
        <v>35</v>
      </c>
      <c r="BJ121" s="26" t="s">
        <v>35</v>
      </c>
      <c r="BK121" s="26" t="s">
        <v>35</v>
      </c>
      <c r="BL121" s="26" t="s">
        <v>35</v>
      </c>
      <c r="BM121" s="34" t="s">
        <v>35</v>
      </c>
      <c r="BN121" s="41">
        <f t="shared" si="38"/>
        <v>192</v>
      </c>
      <c r="BO121" s="41">
        <f t="shared" si="39"/>
        <v>225</v>
      </c>
      <c r="BP121" s="41">
        <f t="shared" si="40"/>
        <v>-33</v>
      </c>
      <c r="BQ121" s="42">
        <f t="shared" si="41"/>
        <v>-1.8623024830699775</v>
      </c>
      <c r="BR121" s="25"/>
    </row>
    <row r="122" spans="1:70" s="7" customFormat="1" ht="18" customHeight="1">
      <c r="A122" s="25"/>
      <c r="B122" s="35" t="s">
        <v>47</v>
      </c>
      <c r="C122" s="35">
        <v>430583</v>
      </c>
      <c r="D122" s="27" t="s">
        <v>162</v>
      </c>
      <c r="E122" s="26">
        <v>36</v>
      </c>
      <c r="F122" s="41">
        <f t="shared" si="28"/>
        <v>35</v>
      </c>
      <c r="G122" s="26">
        <v>0</v>
      </c>
      <c r="H122" s="26">
        <v>1</v>
      </c>
      <c r="I122" s="26">
        <v>-1</v>
      </c>
      <c r="J122" s="42">
        <f t="shared" si="29"/>
        <v>-2.7777777777777777</v>
      </c>
      <c r="K122" s="41">
        <f t="shared" si="30"/>
        <v>36</v>
      </c>
      <c r="L122" s="26">
        <v>1</v>
      </c>
      <c r="M122" s="26">
        <v>0</v>
      </c>
      <c r="N122" s="26">
        <v>1</v>
      </c>
      <c r="O122" s="42">
        <f t="shared" si="31"/>
        <v>2.8571428571428572</v>
      </c>
      <c r="P122" s="41">
        <f t="shared" si="32"/>
        <v>36</v>
      </c>
      <c r="Q122" s="26">
        <v>0</v>
      </c>
      <c r="R122" s="26">
        <v>0</v>
      </c>
      <c r="S122" s="26">
        <v>0</v>
      </c>
      <c r="T122" s="42">
        <f t="shared" si="33"/>
        <v>0</v>
      </c>
      <c r="U122" s="41">
        <f t="shared" si="34"/>
        <v>36</v>
      </c>
      <c r="V122" s="26">
        <v>0</v>
      </c>
      <c r="W122" s="26">
        <v>0</v>
      </c>
      <c r="X122" s="26">
        <v>0</v>
      </c>
      <c r="Y122" s="42">
        <f t="shared" si="35"/>
        <v>0</v>
      </c>
      <c r="Z122" s="41">
        <f t="shared" si="36"/>
        <v>36</v>
      </c>
      <c r="AA122" s="26">
        <v>0</v>
      </c>
      <c r="AB122" s="26">
        <v>0</v>
      </c>
      <c r="AC122" s="26">
        <v>0</v>
      </c>
      <c r="AD122" s="42">
        <f t="shared" si="37"/>
        <v>0</v>
      </c>
      <c r="AE122" s="41" t="s">
        <v>35</v>
      </c>
      <c r="AF122" s="26" t="s">
        <v>35</v>
      </c>
      <c r="AG122" s="26" t="s">
        <v>35</v>
      </c>
      <c r="AH122" s="26" t="s">
        <v>35</v>
      </c>
      <c r="AI122" s="34" t="s">
        <v>35</v>
      </c>
      <c r="AJ122" s="41" t="s">
        <v>35</v>
      </c>
      <c r="AK122" s="26" t="s">
        <v>35</v>
      </c>
      <c r="AL122" s="26" t="s">
        <v>35</v>
      </c>
      <c r="AM122" s="26" t="s">
        <v>35</v>
      </c>
      <c r="AN122" s="34" t="s">
        <v>35</v>
      </c>
      <c r="AO122" s="41" t="s">
        <v>35</v>
      </c>
      <c r="AP122" s="26" t="s">
        <v>35</v>
      </c>
      <c r="AQ122" s="26" t="s">
        <v>35</v>
      </c>
      <c r="AR122" s="26" t="s">
        <v>35</v>
      </c>
      <c r="AS122" s="34" t="s">
        <v>35</v>
      </c>
      <c r="AT122" s="41" t="s">
        <v>35</v>
      </c>
      <c r="AU122" s="26" t="s">
        <v>35</v>
      </c>
      <c r="AV122" s="26" t="s">
        <v>35</v>
      </c>
      <c r="AW122" s="26" t="s">
        <v>35</v>
      </c>
      <c r="AX122" s="34" t="s">
        <v>35</v>
      </c>
      <c r="AY122" s="41" t="s">
        <v>35</v>
      </c>
      <c r="AZ122" s="26" t="s">
        <v>35</v>
      </c>
      <c r="BA122" s="26" t="s">
        <v>35</v>
      </c>
      <c r="BB122" s="26" t="s">
        <v>35</v>
      </c>
      <c r="BC122" s="34" t="s">
        <v>35</v>
      </c>
      <c r="BD122" s="41" t="s">
        <v>35</v>
      </c>
      <c r="BE122" s="26" t="s">
        <v>35</v>
      </c>
      <c r="BF122" s="26" t="s">
        <v>35</v>
      </c>
      <c r="BG122" s="26" t="s">
        <v>35</v>
      </c>
      <c r="BH122" s="34" t="s">
        <v>35</v>
      </c>
      <c r="BI122" s="41" t="s">
        <v>35</v>
      </c>
      <c r="BJ122" s="26" t="s">
        <v>35</v>
      </c>
      <c r="BK122" s="26" t="s">
        <v>35</v>
      </c>
      <c r="BL122" s="26" t="s">
        <v>35</v>
      </c>
      <c r="BM122" s="34" t="s">
        <v>35</v>
      </c>
      <c r="BN122" s="41">
        <f t="shared" si="38"/>
        <v>1</v>
      </c>
      <c r="BO122" s="41">
        <f t="shared" si="39"/>
        <v>1</v>
      </c>
      <c r="BP122" s="41">
        <f t="shared" si="40"/>
        <v>0</v>
      </c>
      <c r="BQ122" s="42">
        <f t="shared" si="41"/>
        <v>0</v>
      </c>
      <c r="BR122" s="25"/>
    </row>
    <row r="123" spans="1:70" s="7" customFormat="1" ht="18" customHeight="1">
      <c r="A123" s="25"/>
      <c r="B123" s="35" t="s">
        <v>47</v>
      </c>
      <c r="C123" s="35">
        <v>430585</v>
      </c>
      <c r="D123" s="27" t="s">
        <v>163</v>
      </c>
      <c r="E123" s="26">
        <v>136</v>
      </c>
      <c r="F123" s="41">
        <f t="shared" si="28"/>
        <v>145</v>
      </c>
      <c r="G123" s="26">
        <v>9</v>
      </c>
      <c r="H123" s="26">
        <v>0</v>
      </c>
      <c r="I123" s="26">
        <v>9</v>
      </c>
      <c r="J123" s="42">
        <f t="shared" si="29"/>
        <v>6.6176470588235299</v>
      </c>
      <c r="K123" s="41">
        <f t="shared" si="30"/>
        <v>155</v>
      </c>
      <c r="L123" s="26">
        <v>13</v>
      </c>
      <c r="M123" s="26">
        <v>3</v>
      </c>
      <c r="N123" s="26">
        <v>10</v>
      </c>
      <c r="O123" s="42">
        <f t="shared" si="31"/>
        <v>6.8965517241379306</v>
      </c>
      <c r="P123" s="41">
        <f t="shared" si="32"/>
        <v>158</v>
      </c>
      <c r="Q123" s="26">
        <v>5</v>
      </c>
      <c r="R123" s="26">
        <v>2</v>
      </c>
      <c r="S123" s="26">
        <v>3</v>
      </c>
      <c r="T123" s="42">
        <f t="shared" si="33"/>
        <v>1.935483870967742</v>
      </c>
      <c r="U123" s="41">
        <f t="shared" si="34"/>
        <v>139</v>
      </c>
      <c r="V123" s="26">
        <v>1</v>
      </c>
      <c r="W123" s="26">
        <v>20</v>
      </c>
      <c r="X123" s="26">
        <v>-19</v>
      </c>
      <c r="Y123" s="42">
        <f t="shared" si="35"/>
        <v>-12.025316455696203</v>
      </c>
      <c r="Z123" s="41">
        <f t="shared" si="36"/>
        <v>143</v>
      </c>
      <c r="AA123" s="26">
        <v>8</v>
      </c>
      <c r="AB123" s="26">
        <v>4</v>
      </c>
      <c r="AC123" s="26">
        <v>4</v>
      </c>
      <c r="AD123" s="42">
        <f t="shared" si="37"/>
        <v>2.877697841726619</v>
      </c>
      <c r="AE123" s="41" t="s">
        <v>35</v>
      </c>
      <c r="AF123" s="26" t="s">
        <v>35</v>
      </c>
      <c r="AG123" s="26" t="s">
        <v>35</v>
      </c>
      <c r="AH123" s="26" t="s">
        <v>35</v>
      </c>
      <c r="AI123" s="34" t="s">
        <v>35</v>
      </c>
      <c r="AJ123" s="41" t="s">
        <v>35</v>
      </c>
      <c r="AK123" s="26" t="s">
        <v>35</v>
      </c>
      <c r="AL123" s="26" t="s">
        <v>35</v>
      </c>
      <c r="AM123" s="26" t="s">
        <v>35</v>
      </c>
      <c r="AN123" s="34" t="s">
        <v>35</v>
      </c>
      <c r="AO123" s="41" t="s">
        <v>35</v>
      </c>
      <c r="AP123" s="26" t="s">
        <v>35</v>
      </c>
      <c r="AQ123" s="26" t="s">
        <v>35</v>
      </c>
      <c r="AR123" s="26" t="s">
        <v>35</v>
      </c>
      <c r="AS123" s="34" t="s">
        <v>35</v>
      </c>
      <c r="AT123" s="41" t="s">
        <v>35</v>
      </c>
      <c r="AU123" s="26" t="s">
        <v>35</v>
      </c>
      <c r="AV123" s="26" t="s">
        <v>35</v>
      </c>
      <c r="AW123" s="26" t="s">
        <v>35</v>
      </c>
      <c r="AX123" s="34" t="s">
        <v>35</v>
      </c>
      <c r="AY123" s="41" t="s">
        <v>35</v>
      </c>
      <c r="AZ123" s="26" t="s">
        <v>35</v>
      </c>
      <c r="BA123" s="26" t="s">
        <v>35</v>
      </c>
      <c r="BB123" s="26" t="s">
        <v>35</v>
      </c>
      <c r="BC123" s="34" t="s">
        <v>35</v>
      </c>
      <c r="BD123" s="41" t="s">
        <v>35</v>
      </c>
      <c r="BE123" s="26" t="s">
        <v>35</v>
      </c>
      <c r="BF123" s="26" t="s">
        <v>35</v>
      </c>
      <c r="BG123" s="26" t="s">
        <v>35</v>
      </c>
      <c r="BH123" s="34" t="s">
        <v>35</v>
      </c>
      <c r="BI123" s="41" t="s">
        <v>35</v>
      </c>
      <c r="BJ123" s="26" t="s">
        <v>35</v>
      </c>
      <c r="BK123" s="26" t="s">
        <v>35</v>
      </c>
      <c r="BL123" s="26" t="s">
        <v>35</v>
      </c>
      <c r="BM123" s="34" t="s">
        <v>35</v>
      </c>
      <c r="BN123" s="41">
        <f t="shared" si="38"/>
        <v>36</v>
      </c>
      <c r="BO123" s="41">
        <f t="shared" si="39"/>
        <v>29</v>
      </c>
      <c r="BP123" s="41">
        <f t="shared" si="40"/>
        <v>7</v>
      </c>
      <c r="BQ123" s="42">
        <f t="shared" si="41"/>
        <v>5.1470588235294112</v>
      </c>
      <c r="BR123" s="25"/>
    </row>
    <row r="124" spans="1:70" s="7" customFormat="1" ht="18" customHeight="1">
      <c r="A124" s="25"/>
      <c r="B124" s="35" t="s">
        <v>47</v>
      </c>
      <c r="C124" s="35">
        <v>430587</v>
      </c>
      <c r="D124" s="27" t="s">
        <v>164</v>
      </c>
      <c r="E124" s="26">
        <v>235</v>
      </c>
      <c r="F124" s="41">
        <f t="shared" si="28"/>
        <v>235</v>
      </c>
      <c r="G124" s="26">
        <v>3</v>
      </c>
      <c r="H124" s="26">
        <v>3</v>
      </c>
      <c r="I124" s="26">
        <v>0</v>
      </c>
      <c r="J124" s="42">
        <f t="shared" si="29"/>
        <v>0</v>
      </c>
      <c r="K124" s="41">
        <f t="shared" si="30"/>
        <v>234</v>
      </c>
      <c r="L124" s="26">
        <v>3</v>
      </c>
      <c r="M124" s="26">
        <v>4</v>
      </c>
      <c r="N124" s="26">
        <v>-1</v>
      </c>
      <c r="O124" s="42">
        <f t="shared" si="31"/>
        <v>-0.42553191489361702</v>
      </c>
      <c r="P124" s="41">
        <f t="shared" si="32"/>
        <v>245</v>
      </c>
      <c r="Q124" s="26">
        <v>20</v>
      </c>
      <c r="R124" s="26">
        <v>9</v>
      </c>
      <c r="S124" s="26">
        <v>11</v>
      </c>
      <c r="T124" s="42">
        <f t="shared" si="33"/>
        <v>4.700854700854701</v>
      </c>
      <c r="U124" s="41">
        <f t="shared" si="34"/>
        <v>236</v>
      </c>
      <c r="V124" s="26">
        <v>6</v>
      </c>
      <c r="W124" s="26">
        <v>15</v>
      </c>
      <c r="X124" s="26">
        <v>-9</v>
      </c>
      <c r="Y124" s="42">
        <f t="shared" si="35"/>
        <v>-3.6734693877551026</v>
      </c>
      <c r="Z124" s="41">
        <f t="shared" si="36"/>
        <v>236</v>
      </c>
      <c r="AA124" s="26">
        <v>5</v>
      </c>
      <c r="AB124" s="26">
        <v>5</v>
      </c>
      <c r="AC124" s="26">
        <v>0</v>
      </c>
      <c r="AD124" s="42">
        <f t="shared" si="37"/>
        <v>0</v>
      </c>
      <c r="AE124" s="41" t="s">
        <v>35</v>
      </c>
      <c r="AF124" s="26" t="s">
        <v>35</v>
      </c>
      <c r="AG124" s="26" t="s">
        <v>35</v>
      </c>
      <c r="AH124" s="26" t="s">
        <v>35</v>
      </c>
      <c r="AI124" s="34" t="s">
        <v>35</v>
      </c>
      <c r="AJ124" s="41" t="s">
        <v>35</v>
      </c>
      <c r="AK124" s="26" t="s">
        <v>35</v>
      </c>
      <c r="AL124" s="26" t="s">
        <v>35</v>
      </c>
      <c r="AM124" s="26" t="s">
        <v>35</v>
      </c>
      <c r="AN124" s="34" t="s">
        <v>35</v>
      </c>
      <c r="AO124" s="41" t="s">
        <v>35</v>
      </c>
      <c r="AP124" s="26" t="s">
        <v>35</v>
      </c>
      <c r="AQ124" s="26" t="s">
        <v>35</v>
      </c>
      <c r="AR124" s="26" t="s">
        <v>35</v>
      </c>
      <c r="AS124" s="34" t="s">
        <v>35</v>
      </c>
      <c r="AT124" s="41" t="s">
        <v>35</v>
      </c>
      <c r="AU124" s="26" t="s">
        <v>35</v>
      </c>
      <c r="AV124" s="26" t="s">
        <v>35</v>
      </c>
      <c r="AW124" s="26" t="s">
        <v>35</v>
      </c>
      <c r="AX124" s="34" t="s">
        <v>35</v>
      </c>
      <c r="AY124" s="41" t="s">
        <v>35</v>
      </c>
      <c r="AZ124" s="26" t="s">
        <v>35</v>
      </c>
      <c r="BA124" s="26" t="s">
        <v>35</v>
      </c>
      <c r="BB124" s="26" t="s">
        <v>35</v>
      </c>
      <c r="BC124" s="34" t="s">
        <v>35</v>
      </c>
      <c r="BD124" s="41" t="s">
        <v>35</v>
      </c>
      <c r="BE124" s="26" t="s">
        <v>35</v>
      </c>
      <c r="BF124" s="26" t="s">
        <v>35</v>
      </c>
      <c r="BG124" s="26" t="s">
        <v>35</v>
      </c>
      <c r="BH124" s="34" t="s">
        <v>35</v>
      </c>
      <c r="BI124" s="41" t="s">
        <v>35</v>
      </c>
      <c r="BJ124" s="26" t="s">
        <v>35</v>
      </c>
      <c r="BK124" s="26" t="s">
        <v>35</v>
      </c>
      <c r="BL124" s="26" t="s">
        <v>35</v>
      </c>
      <c r="BM124" s="34" t="s">
        <v>35</v>
      </c>
      <c r="BN124" s="41">
        <f t="shared" si="38"/>
        <v>37</v>
      </c>
      <c r="BO124" s="41">
        <f t="shared" si="39"/>
        <v>36</v>
      </c>
      <c r="BP124" s="41">
        <f t="shared" si="40"/>
        <v>1</v>
      </c>
      <c r="BQ124" s="42">
        <f t="shared" si="41"/>
        <v>0.42553191489361702</v>
      </c>
      <c r="BR124" s="25"/>
    </row>
    <row r="125" spans="1:70" s="7" customFormat="1" ht="18" customHeight="1">
      <c r="A125" s="25"/>
      <c r="B125" s="35" t="s">
        <v>47</v>
      </c>
      <c r="C125" s="35">
        <v>430590</v>
      </c>
      <c r="D125" s="27" t="s">
        <v>165</v>
      </c>
      <c r="E125" s="26">
        <v>629</v>
      </c>
      <c r="F125" s="41">
        <f t="shared" si="28"/>
        <v>628</v>
      </c>
      <c r="G125" s="26">
        <v>18</v>
      </c>
      <c r="H125" s="26">
        <v>19</v>
      </c>
      <c r="I125" s="26">
        <v>-1</v>
      </c>
      <c r="J125" s="42">
        <f t="shared" si="29"/>
        <v>-0.1589825119236884</v>
      </c>
      <c r="K125" s="41">
        <f t="shared" si="30"/>
        <v>626</v>
      </c>
      <c r="L125" s="26">
        <v>17</v>
      </c>
      <c r="M125" s="26">
        <v>19</v>
      </c>
      <c r="N125" s="26">
        <v>-2</v>
      </c>
      <c r="O125" s="42">
        <f t="shared" si="31"/>
        <v>-0.31847133757961787</v>
      </c>
      <c r="P125" s="41">
        <f t="shared" si="32"/>
        <v>638</v>
      </c>
      <c r="Q125" s="26">
        <v>32</v>
      </c>
      <c r="R125" s="26">
        <v>20</v>
      </c>
      <c r="S125" s="26">
        <v>12</v>
      </c>
      <c r="T125" s="42">
        <f t="shared" si="33"/>
        <v>1.9169329073482428</v>
      </c>
      <c r="U125" s="41">
        <f t="shared" si="34"/>
        <v>629</v>
      </c>
      <c r="V125" s="26">
        <v>15</v>
      </c>
      <c r="W125" s="26">
        <v>24</v>
      </c>
      <c r="X125" s="26">
        <v>-9</v>
      </c>
      <c r="Y125" s="42">
        <f t="shared" si="35"/>
        <v>-1.4106583072100314</v>
      </c>
      <c r="Z125" s="41">
        <f t="shared" si="36"/>
        <v>627</v>
      </c>
      <c r="AA125" s="26">
        <v>10</v>
      </c>
      <c r="AB125" s="26">
        <v>12</v>
      </c>
      <c r="AC125" s="26">
        <v>-2</v>
      </c>
      <c r="AD125" s="42">
        <f t="shared" si="37"/>
        <v>-0.31796502384737679</v>
      </c>
      <c r="AE125" s="41" t="s">
        <v>35</v>
      </c>
      <c r="AF125" s="26" t="s">
        <v>35</v>
      </c>
      <c r="AG125" s="26" t="s">
        <v>35</v>
      </c>
      <c r="AH125" s="26" t="s">
        <v>35</v>
      </c>
      <c r="AI125" s="34" t="s">
        <v>35</v>
      </c>
      <c r="AJ125" s="41" t="s">
        <v>35</v>
      </c>
      <c r="AK125" s="26" t="s">
        <v>35</v>
      </c>
      <c r="AL125" s="26" t="s">
        <v>35</v>
      </c>
      <c r="AM125" s="26" t="s">
        <v>35</v>
      </c>
      <c r="AN125" s="34" t="s">
        <v>35</v>
      </c>
      <c r="AO125" s="41" t="s">
        <v>35</v>
      </c>
      <c r="AP125" s="26" t="s">
        <v>35</v>
      </c>
      <c r="AQ125" s="26" t="s">
        <v>35</v>
      </c>
      <c r="AR125" s="26" t="s">
        <v>35</v>
      </c>
      <c r="AS125" s="34" t="s">
        <v>35</v>
      </c>
      <c r="AT125" s="41" t="s">
        <v>35</v>
      </c>
      <c r="AU125" s="26" t="s">
        <v>35</v>
      </c>
      <c r="AV125" s="26" t="s">
        <v>35</v>
      </c>
      <c r="AW125" s="26" t="s">
        <v>35</v>
      </c>
      <c r="AX125" s="34" t="s">
        <v>35</v>
      </c>
      <c r="AY125" s="41" t="s">
        <v>35</v>
      </c>
      <c r="AZ125" s="26" t="s">
        <v>35</v>
      </c>
      <c r="BA125" s="26" t="s">
        <v>35</v>
      </c>
      <c r="BB125" s="26" t="s">
        <v>35</v>
      </c>
      <c r="BC125" s="34" t="s">
        <v>35</v>
      </c>
      <c r="BD125" s="41" t="s">
        <v>35</v>
      </c>
      <c r="BE125" s="26" t="s">
        <v>35</v>
      </c>
      <c r="BF125" s="26" t="s">
        <v>35</v>
      </c>
      <c r="BG125" s="26" t="s">
        <v>35</v>
      </c>
      <c r="BH125" s="34" t="s">
        <v>35</v>
      </c>
      <c r="BI125" s="41" t="s">
        <v>35</v>
      </c>
      <c r="BJ125" s="26" t="s">
        <v>35</v>
      </c>
      <c r="BK125" s="26" t="s">
        <v>35</v>
      </c>
      <c r="BL125" s="26" t="s">
        <v>35</v>
      </c>
      <c r="BM125" s="34" t="s">
        <v>35</v>
      </c>
      <c r="BN125" s="41">
        <f t="shared" si="38"/>
        <v>92</v>
      </c>
      <c r="BO125" s="41">
        <f t="shared" si="39"/>
        <v>94</v>
      </c>
      <c r="BP125" s="41">
        <f t="shared" si="40"/>
        <v>-2</v>
      </c>
      <c r="BQ125" s="42">
        <f t="shared" si="41"/>
        <v>-0.31796502384737679</v>
      </c>
      <c r="BR125" s="25"/>
    </row>
    <row r="126" spans="1:70" s="7" customFormat="1" ht="18" customHeight="1">
      <c r="A126" s="25"/>
      <c r="B126" s="35" t="s">
        <v>47</v>
      </c>
      <c r="C126" s="35">
        <v>430593</v>
      </c>
      <c r="D126" s="27" t="s">
        <v>166</v>
      </c>
      <c r="E126" s="26">
        <v>64</v>
      </c>
      <c r="F126" s="41">
        <f t="shared" si="28"/>
        <v>65</v>
      </c>
      <c r="G126" s="26">
        <v>2</v>
      </c>
      <c r="H126" s="26">
        <v>1</v>
      </c>
      <c r="I126" s="26">
        <v>1</v>
      </c>
      <c r="J126" s="42">
        <f t="shared" si="29"/>
        <v>1.5625</v>
      </c>
      <c r="K126" s="41">
        <f t="shared" si="30"/>
        <v>65</v>
      </c>
      <c r="L126" s="26">
        <v>1</v>
      </c>
      <c r="M126" s="26">
        <v>1</v>
      </c>
      <c r="N126" s="26">
        <v>0</v>
      </c>
      <c r="O126" s="42">
        <f t="shared" si="31"/>
        <v>0</v>
      </c>
      <c r="P126" s="41">
        <f t="shared" si="32"/>
        <v>65</v>
      </c>
      <c r="Q126" s="26">
        <v>3</v>
      </c>
      <c r="R126" s="26">
        <v>3</v>
      </c>
      <c r="S126" s="26">
        <v>0</v>
      </c>
      <c r="T126" s="42">
        <f t="shared" si="33"/>
        <v>0</v>
      </c>
      <c r="U126" s="41">
        <f t="shared" si="34"/>
        <v>65</v>
      </c>
      <c r="V126" s="26">
        <v>0</v>
      </c>
      <c r="W126" s="26">
        <v>0</v>
      </c>
      <c r="X126" s="26">
        <v>0</v>
      </c>
      <c r="Y126" s="42">
        <f t="shared" si="35"/>
        <v>0</v>
      </c>
      <c r="Z126" s="41">
        <f t="shared" si="36"/>
        <v>65</v>
      </c>
      <c r="AA126" s="26">
        <v>1</v>
      </c>
      <c r="AB126" s="26">
        <v>1</v>
      </c>
      <c r="AC126" s="26">
        <v>0</v>
      </c>
      <c r="AD126" s="42">
        <f t="shared" si="37"/>
        <v>0</v>
      </c>
      <c r="AE126" s="41" t="s">
        <v>35</v>
      </c>
      <c r="AF126" s="26" t="s">
        <v>35</v>
      </c>
      <c r="AG126" s="26" t="s">
        <v>35</v>
      </c>
      <c r="AH126" s="26" t="s">
        <v>35</v>
      </c>
      <c r="AI126" s="34" t="s">
        <v>35</v>
      </c>
      <c r="AJ126" s="41" t="s">
        <v>35</v>
      </c>
      <c r="AK126" s="26" t="s">
        <v>35</v>
      </c>
      <c r="AL126" s="26" t="s">
        <v>35</v>
      </c>
      <c r="AM126" s="26" t="s">
        <v>35</v>
      </c>
      <c r="AN126" s="34" t="s">
        <v>35</v>
      </c>
      <c r="AO126" s="41" t="s">
        <v>35</v>
      </c>
      <c r="AP126" s="26" t="s">
        <v>35</v>
      </c>
      <c r="AQ126" s="26" t="s">
        <v>35</v>
      </c>
      <c r="AR126" s="26" t="s">
        <v>35</v>
      </c>
      <c r="AS126" s="34" t="s">
        <v>35</v>
      </c>
      <c r="AT126" s="41" t="s">
        <v>35</v>
      </c>
      <c r="AU126" s="26" t="s">
        <v>35</v>
      </c>
      <c r="AV126" s="26" t="s">
        <v>35</v>
      </c>
      <c r="AW126" s="26" t="s">
        <v>35</v>
      </c>
      <c r="AX126" s="34" t="s">
        <v>35</v>
      </c>
      <c r="AY126" s="41" t="s">
        <v>35</v>
      </c>
      <c r="AZ126" s="26" t="s">
        <v>35</v>
      </c>
      <c r="BA126" s="26" t="s">
        <v>35</v>
      </c>
      <c r="BB126" s="26" t="s">
        <v>35</v>
      </c>
      <c r="BC126" s="34" t="s">
        <v>35</v>
      </c>
      <c r="BD126" s="41" t="s">
        <v>35</v>
      </c>
      <c r="BE126" s="26" t="s">
        <v>35</v>
      </c>
      <c r="BF126" s="26" t="s">
        <v>35</v>
      </c>
      <c r="BG126" s="26" t="s">
        <v>35</v>
      </c>
      <c r="BH126" s="34" t="s">
        <v>35</v>
      </c>
      <c r="BI126" s="41" t="s">
        <v>35</v>
      </c>
      <c r="BJ126" s="26" t="s">
        <v>35</v>
      </c>
      <c r="BK126" s="26" t="s">
        <v>35</v>
      </c>
      <c r="BL126" s="26" t="s">
        <v>35</v>
      </c>
      <c r="BM126" s="34" t="s">
        <v>35</v>
      </c>
      <c r="BN126" s="41">
        <f t="shared" si="38"/>
        <v>7</v>
      </c>
      <c r="BO126" s="41">
        <f t="shared" si="39"/>
        <v>6</v>
      </c>
      <c r="BP126" s="41">
        <f t="shared" si="40"/>
        <v>1</v>
      </c>
      <c r="BQ126" s="42">
        <f t="shared" si="41"/>
        <v>1.5625</v>
      </c>
      <c r="BR126" s="25"/>
    </row>
    <row r="127" spans="1:70" s="7" customFormat="1" ht="18" customHeight="1">
      <c r="A127" s="25"/>
      <c r="B127" s="35" t="s">
        <v>47</v>
      </c>
      <c r="C127" s="35">
        <v>430595</v>
      </c>
      <c r="D127" s="27" t="s">
        <v>167</v>
      </c>
      <c r="E127" s="26">
        <v>541</v>
      </c>
      <c r="F127" s="41">
        <f t="shared" si="28"/>
        <v>539</v>
      </c>
      <c r="G127" s="26">
        <v>7</v>
      </c>
      <c r="H127" s="26">
        <v>9</v>
      </c>
      <c r="I127" s="26">
        <v>-2</v>
      </c>
      <c r="J127" s="42">
        <f t="shared" si="29"/>
        <v>-0.36968576709796674</v>
      </c>
      <c r="K127" s="41">
        <f t="shared" si="30"/>
        <v>548</v>
      </c>
      <c r="L127" s="26">
        <v>14</v>
      </c>
      <c r="M127" s="26">
        <v>5</v>
      </c>
      <c r="N127" s="26">
        <v>9</v>
      </c>
      <c r="O127" s="42">
        <f t="shared" si="31"/>
        <v>1.6697588126159555</v>
      </c>
      <c r="P127" s="41">
        <f t="shared" si="32"/>
        <v>547</v>
      </c>
      <c r="Q127" s="26">
        <v>12</v>
      </c>
      <c r="R127" s="26">
        <v>13</v>
      </c>
      <c r="S127" s="26">
        <v>-1</v>
      </c>
      <c r="T127" s="42">
        <f t="shared" si="33"/>
        <v>-0.18248175182481752</v>
      </c>
      <c r="U127" s="41">
        <f t="shared" si="34"/>
        <v>546</v>
      </c>
      <c r="V127" s="26">
        <v>9</v>
      </c>
      <c r="W127" s="26">
        <v>10</v>
      </c>
      <c r="X127" s="26">
        <v>-1</v>
      </c>
      <c r="Y127" s="42">
        <f t="shared" si="35"/>
        <v>-0.18281535648994515</v>
      </c>
      <c r="Z127" s="41">
        <f t="shared" si="36"/>
        <v>546</v>
      </c>
      <c r="AA127" s="26">
        <v>5</v>
      </c>
      <c r="AB127" s="26">
        <v>5</v>
      </c>
      <c r="AC127" s="26">
        <v>0</v>
      </c>
      <c r="AD127" s="42">
        <f t="shared" si="37"/>
        <v>0</v>
      </c>
      <c r="AE127" s="41" t="s">
        <v>35</v>
      </c>
      <c r="AF127" s="26" t="s">
        <v>35</v>
      </c>
      <c r="AG127" s="26" t="s">
        <v>35</v>
      </c>
      <c r="AH127" s="26" t="s">
        <v>35</v>
      </c>
      <c r="AI127" s="34" t="s">
        <v>35</v>
      </c>
      <c r="AJ127" s="41" t="s">
        <v>35</v>
      </c>
      <c r="AK127" s="26" t="s">
        <v>35</v>
      </c>
      <c r="AL127" s="26" t="s">
        <v>35</v>
      </c>
      <c r="AM127" s="26" t="s">
        <v>35</v>
      </c>
      <c r="AN127" s="34" t="s">
        <v>35</v>
      </c>
      <c r="AO127" s="41" t="s">
        <v>35</v>
      </c>
      <c r="AP127" s="26" t="s">
        <v>35</v>
      </c>
      <c r="AQ127" s="26" t="s">
        <v>35</v>
      </c>
      <c r="AR127" s="26" t="s">
        <v>35</v>
      </c>
      <c r="AS127" s="34" t="s">
        <v>35</v>
      </c>
      <c r="AT127" s="41" t="s">
        <v>35</v>
      </c>
      <c r="AU127" s="26" t="s">
        <v>35</v>
      </c>
      <c r="AV127" s="26" t="s">
        <v>35</v>
      </c>
      <c r="AW127" s="26" t="s">
        <v>35</v>
      </c>
      <c r="AX127" s="34" t="s">
        <v>35</v>
      </c>
      <c r="AY127" s="41" t="s">
        <v>35</v>
      </c>
      <c r="AZ127" s="26" t="s">
        <v>35</v>
      </c>
      <c r="BA127" s="26" t="s">
        <v>35</v>
      </c>
      <c r="BB127" s="26" t="s">
        <v>35</v>
      </c>
      <c r="BC127" s="34" t="s">
        <v>35</v>
      </c>
      <c r="BD127" s="41" t="s">
        <v>35</v>
      </c>
      <c r="BE127" s="26" t="s">
        <v>35</v>
      </c>
      <c r="BF127" s="26" t="s">
        <v>35</v>
      </c>
      <c r="BG127" s="26" t="s">
        <v>35</v>
      </c>
      <c r="BH127" s="34" t="s">
        <v>35</v>
      </c>
      <c r="BI127" s="41" t="s">
        <v>35</v>
      </c>
      <c r="BJ127" s="26" t="s">
        <v>35</v>
      </c>
      <c r="BK127" s="26" t="s">
        <v>35</v>
      </c>
      <c r="BL127" s="26" t="s">
        <v>35</v>
      </c>
      <c r="BM127" s="34" t="s">
        <v>35</v>
      </c>
      <c r="BN127" s="41">
        <f t="shared" si="38"/>
        <v>47</v>
      </c>
      <c r="BO127" s="41">
        <f t="shared" si="39"/>
        <v>42</v>
      </c>
      <c r="BP127" s="41">
        <f t="shared" si="40"/>
        <v>5</v>
      </c>
      <c r="BQ127" s="42">
        <f t="shared" si="41"/>
        <v>0.92421441774491686</v>
      </c>
      <c r="BR127" s="25"/>
    </row>
    <row r="128" spans="1:70" s="7" customFormat="1" ht="18" customHeight="1">
      <c r="A128" s="25"/>
      <c r="B128" s="35" t="s">
        <v>47</v>
      </c>
      <c r="C128" s="35">
        <v>430597</v>
      </c>
      <c r="D128" s="27" t="s">
        <v>168</v>
      </c>
      <c r="E128" s="26">
        <v>467</v>
      </c>
      <c r="F128" s="41">
        <f t="shared" si="28"/>
        <v>468</v>
      </c>
      <c r="G128" s="26">
        <v>12</v>
      </c>
      <c r="H128" s="26">
        <v>11</v>
      </c>
      <c r="I128" s="26">
        <v>1</v>
      </c>
      <c r="J128" s="42">
        <f t="shared" si="29"/>
        <v>0.21413276231263384</v>
      </c>
      <c r="K128" s="41">
        <f t="shared" si="30"/>
        <v>464</v>
      </c>
      <c r="L128" s="26">
        <v>17</v>
      </c>
      <c r="M128" s="26">
        <v>21</v>
      </c>
      <c r="N128" s="26">
        <v>-4</v>
      </c>
      <c r="O128" s="42">
        <f t="shared" si="31"/>
        <v>-0.85470085470085477</v>
      </c>
      <c r="P128" s="41">
        <f t="shared" si="32"/>
        <v>460</v>
      </c>
      <c r="Q128" s="26">
        <v>12</v>
      </c>
      <c r="R128" s="26">
        <v>16</v>
      </c>
      <c r="S128" s="26">
        <v>-4</v>
      </c>
      <c r="T128" s="42">
        <f t="shared" si="33"/>
        <v>-0.86206896551724133</v>
      </c>
      <c r="U128" s="41">
        <f t="shared" si="34"/>
        <v>436</v>
      </c>
      <c r="V128" s="26">
        <v>4</v>
      </c>
      <c r="W128" s="26">
        <v>28</v>
      </c>
      <c r="X128" s="26">
        <v>-24</v>
      </c>
      <c r="Y128" s="42">
        <f t="shared" si="35"/>
        <v>-5.2173913043478262</v>
      </c>
      <c r="Z128" s="41">
        <f t="shared" si="36"/>
        <v>426</v>
      </c>
      <c r="AA128" s="26">
        <v>3</v>
      </c>
      <c r="AB128" s="26">
        <v>13</v>
      </c>
      <c r="AC128" s="26">
        <v>-10</v>
      </c>
      <c r="AD128" s="42">
        <f t="shared" si="37"/>
        <v>-2.2935779816513762</v>
      </c>
      <c r="AE128" s="41" t="s">
        <v>35</v>
      </c>
      <c r="AF128" s="26" t="s">
        <v>35</v>
      </c>
      <c r="AG128" s="26" t="s">
        <v>35</v>
      </c>
      <c r="AH128" s="26" t="s">
        <v>35</v>
      </c>
      <c r="AI128" s="34" t="s">
        <v>35</v>
      </c>
      <c r="AJ128" s="41" t="s">
        <v>35</v>
      </c>
      <c r="AK128" s="26" t="s">
        <v>35</v>
      </c>
      <c r="AL128" s="26" t="s">
        <v>35</v>
      </c>
      <c r="AM128" s="26" t="s">
        <v>35</v>
      </c>
      <c r="AN128" s="34" t="s">
        <v>35</v>
      </c>
      <c r="AO128" s="41" t="s">
        <v>35</v>
      </c>
      <c r="AP128" s="26" t="s">
        <v>35</v>
      </c>
      <c r="AQ128" s="26" t="s">
        <v>35</v>
      </c>
      <c r="AR128" s="26" t="s">
        <v>35</v>
      </c>
      <c r="AS128" s="34" t="s">
        <v>35</v>
      </c>
      <c r="AT128" s="41" t="s">
        <v>35</v>
      </c>
      <c r="AU128" s="26" t="s">
        <v>35</v>
      </c>
      <c r="AV128" s="26" t="s">
        <v>35</v>
      </c>
      <c r="AW128" s="26" t="s">
        <v>35</v>
      </c>
      <c r="AX128" s="34" t="s">
        <v>35</v>
      </c>
      <c r="AY128" s="41" t="s">
        <v>35</v>
      </c>
      <c r="AZ128" s="26" t="s">
        <v>35</v>
      </c>
      <c r="BA128" s="26" t="s">
        <v>35</v>
      </c>
      <c r="BB128" s="26" t="s">
        <v>35</v>
      </c>
      <c r="BC128" s="34" t="s">
        <v>35</v>
      </c>
      <c r="BD128" s="41" t="s">
        <v>35</v>
      </c>
      <c r="BE128" s="26" t="s">
        <v>35</v>
      </c>
      <c r="BF128" s="26" t="s">
        <v>35</v>
      </c>
      <c r="BG128" s="26" t="s">
        <v>35</v>
      </c>
      <c r="BH128" s="34" t="s">
        <v>35</v>
      </c>
      <c r="BI128" s="41" t="s">
        <v>35</v>
      </c>
      <c r="BJ128" s="26" t="s">
        <v>35</v>
      </c>
      <c r="BK128" s="26" t="s">
        <v>35</v>
      </c>
      <c r="BL128" s="26" t="s">
        <v>35</v>
      </c>
      <c r="BM128" s="34" t="s">
        <v>35</v>
      </c>
      <c r="BN128" s="41">
        <f t="shared" si="38"/>
        <v>48</v>
      </c>
      <c r="BO128" s="41">
        <f t="shared" si="39"/>
        <v>89</v>
      </c>
      <c r="BP128" s="41">
        <f t="shared" si="40"/>
        <v>-41</v>
      </c>
      <c r="BQ128" s="42">
        <f t="shared" si="41"/>
        <v>-8.7794432548179877</v>
      </c>
      <c r="BR128" s="25"/>
    </row>
    <row r="129" spans="1:70" s="7" customFormat="1" ht="18" customHeight="1">
      <c r="A129" s="25"/>
      <c r="B129" s="35" t="s">
        <v>47</v>
      </c>
      <c r="C129" s="35">
        <v>430600</v>
      </c>
      <c r="D129" s="27" t="s">
        <v>169</v>
      </c>
      <c r="E129" s="26">
        <v>2022</v>
      </c>
      <c r="F129" s="41">
        <f t="shared" si="28"/>
        <v>2025</v>
      </c>
      <c r="G129" s="26">
        <v>70</v>
      </c>
      <c r="H129" s="26">
        <v>67</v>
      </c>
      <c r="I129" s="26">
        <v>3</v>
      </c>
      <c r="J129" s="42">
        <f t="shared" si="29"/>
        <v>0.14836795252225521</v>
      </c>
      <c r="K129" s="41">
        <f t="shared" si="30"/>
        <v>2066</v>
      </c>
      <c r="L129" s="26">
        <v>109</v>
      </c>
      <c r="M129" s="26">
        <v>68</v>
      </c>
      <c r="N129" s="26">
        <v>41</v>
      </c>
      <c r="O129" s="42">
        <f t="shared" si="31"/>
        <v>2.0246913580246915</v>
      </c>
      <c r="P129" s="41">
        <f t="shared" si="32"/>
        <v>2058</v>
      </c>
      <c r="Q129" s="26">
        <v>146</v>
      </c>
      <c r="R129" s="26">
        <v>154</v>
      </c>
      <c r="S129" s="26">
        <v>-8</v>
      </c>
      <c r="T129" s="42">
        <f t="shared" si="33"/>
        <v>-0.38722168441432719</v>
      </c>
      <c r="U129" s="41">
        <f t="shared" si="34"/>
        <v>2020</v>
      </c>
      <c r="V129" s="26">
        <v>14</v>
      </c>
      <c r="W129" s="26">
        <v>52</v>
      </c>
      <c r="X129" s="26">
        <v>-38</v>
      </c>
      <c r="Y129" s="42">
        <f t="shared" si="35"/>
        <v>-1.8464528668610301</v>
      </c>
      <c r="Z129" s="41">
        <f t="shared" si="36"/>
        <v>1983</v>
      </c>
      <c r="AA129" s="26">
        <v>26</v>
      </c>
      <c r="AB129" s="26">
        <v>63</v>
      </c>
      <c r="AC129" s="26">
        <v>-37</v>
      </c>
      <c r="AD129" s="42">
        <f t="shared" si="37"/>
        <v>-1.8316831683168315</v>
      </c>
      <c r="AE129" s="41" t="s">
        <v>35</v>
      </c>
      <c r="AF129" s="26" t="s">
        <v>35</v>
      </c>
      <c r="AG129" s="26" t="s">
        <v>35</v>
      </c>
      <c r="AH129" s="26" t="s">
        <v>35</v>
      </c>
      <c r="AI129" s="34" t="s">
        <v>35</v>
      </c>
      <c r="AJ129" s="41" t="s">
        <v>35</v>
      </c>
      <c r="AK129" s="26" t="s">
        <v>35</v>
      </c>
      <c r="AL129" s="26" t="s">
        <v>35</v>
      </c>
      <c r="AM129" s="26" t="s">
        <v>35</v>
      </c>
      <c r="AN129" s="34" t="s">
        <v>35</v>
      </c>
      <c r="AO129" s="41" t="s">
        <v>35</v>
      </c>
      <c r="AP129" s="26" t="s">
        <v>35</v>
      </c>
      <c r="AQ129" s="26" t="s">
        <v>35</v>
      </c>
      <c r="AR129" s="26" t="s">
        <v>35</v>
      </c>
      <c r="AS129" s="34" t="s">
        <v>35</v>
      </c>
      <c r="AT129" s="41" t="s">
        <v>35</v>
      </c>
      <c r="AU129" s="26" t="s">
        <v>35</v>
      </c>
      <c r="AV129" s="26" t="s">
        <v>35</v>
      </c>
      <c r="AW129" s="26" t="s">
        <v>35</v>
      </c>
      <c r="AX129" s="34" t="s">
        <v>35</v>
      </c>
      <c r="AY129" s="41" t="s">
        <v>35</v>
      </c>
      <c r="AZ129" s="26" t="s">
        <v>35</v>
      </c>
      <c r="BA129" s="26" t="s">
        <v>35</v>
      </c>
      <c r="BB129" s="26" t="s">
        <v>35</v>
      </c>
      <c r="BC129" s="34" t="s">
        <v>35</v>
      </c>
      <c r="BD129" s="41" t="s">
        <v>35</v>
      </c>
      <c r="BE129" s="26" t="s">
        <v>35</v>
      </c>
      <c r="BF129" s="26" t="s">
        <v>35</v>
      </c>
      <c r="BG129" s="26" t="s">
        <v>35</v>
      </c>
      <c r="BH129" s="34" t="s">
        <v>35</v>
      </c>
      <c r="BI129" s="41" t="s">
        <v>35</v>
      </c>
      <c r="BJ129" s="26" t="s">
        <v>35</v>
      </c>
      <c r="BK129" s="26" t="s">
        <v>35</v>
      </c>
      <c r="BL129" s="26" t="s">
        <v>35</v>
      </c>
      <c r="BM129" s="34" t="s">
        <v>35</v>
      </c>
      <c r="BN129" s="41">
        <f t="shared" si="38"/>
        <v>365</v>
      </c>
      <c r="BO129" s="41">
        <f t="shared" si="39"/>
        <v>404</v>
      </c>
      <c r="BP129" s="41">
        <f t="shared" si="40"/>
        <v>-39</v>
      </c>
      <c r="BQ129" s="42">
        <f t="shared" si="41"/>
        <v>-1.9287833827893175</v>
      </c>
      <c r="BR129" s="25"/>
    </row>
    <row r="130" spans="1:70" s="7" customFormat="1" ht="18" customHeight="1">
      <c r="A130" s="25"/>
      <c r="B130" s="35" t="s">
        <v>47</v>
      </c>
      <c r="C130" s="35">
        <v>430605</v>
      </c>
      <c r="D130" s="27" t="s">
        <v>170</v>
      </c>
      <c r="E130" s="26">
        <v>2321</v>
      </c>
      <c r="F130" s="41">
        <f t="shared" si="28"/>
        <v>2289</v>
      </c>
      <c r="G130" s="26">
        <v>60</v>
      </c>
      <c r="H130" s="26">
        <v>92</v>
      </c>
      <c r="I130" s="26">
        <v>-32</v>
      </c>
      <c r="J130" s="42">
        <f t="shared" si="29"/>
        <v>-1.3787160706591985</v>
      </c>
      <c r="K130" s="41">
        <f t="shared" si="30"/>
        <v>2279</v>
      </c>
      <c r="L130" s="26">
        <v>48</v>
      </c>
      <c r="M130" s="26">
        <v>58</v>
      </c>
      <c r="N130" s="26">
        <v>-10</v>
      </c>
      <c r="O130" s="42">
        <f t="shared" si="31"/>
        <v>-0.43687199650502401</v>
      </c>
      <c r="P130" s="41">
        <f t="shared" si="32"/>
        <v>2288</v>
      </c>
      <c r="Q130" s="26">
        <v>82</v>
      </c>
      <c r="R130" s="26">
        <v>73</v>
      </c>
      <c r="S130" s="26">
        <v>9</v>
      </c>
      <c r="T130" s="42">
        <f t="shared" si="33"/>
        <v>0.39491004826678366</v>
      </c>
      <c r="U130" s="41">
        <f t="shared" si="34"/>
        <v>2266</v>
      </c>
      <c r="V130" s="26">
        <v>28</v>
      </c>
      <c r="W130" s="26">
        <v>50</v>
      </c>
      <c r="X130" s="26">
        <v>-22</v>
      </c>
      <c r="Y130" s="42">
        <f t="shared" si="35"/>
        <v>-0.96153846153846156</v>
      </c>
      <c r="Z130" s="41">
        <f t="shared" si="36"/>
        <v>2223</v>
      </c>
      <c r="AA130" s="26">
        <v>15</v>
      </c>
      <c r="AB130" s="26">
        <v>58</v>
      </c>
      <c r="AC130" s="26">
        <v>-43</v>
      </c>
      <c r="AD130" s="42">
        <f t="shared" si="37"/>
        <v>-1.8976169461606356</v>
      </c>
      <c r="AE130" s="41" t="s">
        <v>35</v>
      </c>
      <c r="AF130" s="26" t="s">
        <v>35</v>
      </c>
      <c r="AG130" s="26" t="s">
        <v>35</v>
      </c>
      <c r="AH130" s="26" t="s">
        <v>35</v>
      </c>
      <c r="AI130" s="34" t="s">
        <v>35</v>
      </c>
      <c r="AJ130" s="41" t="s">
        <v>35</v>
      </c>
      <c r="AK130" s="26" t="s">
        <v>35</v>
      </c>
      <c r="AL130" s="26" t="s">
        <v>35</v>
      </c>
      <c r="AM130" s="26" t="s">
        <v>35</v>
      </c>
      <c r="AN130" s="34" t="s">
        <v>35</v>
      </c>
      <c r="AO130" s="41" t="s">
        <v>35</v>
      </c>
      <c r="AP130" s="26" t="s">
        <v>35</v>
      </c>
      <c r="AQ130" s="26" t="s">
        <v>35</v>
      </c>
      <c r="AR130" s="26" t="s">
        <v>35</v>
      </c>
      <c r="AS130" s="34" t="s">
        <v>35</v>
      </c>
      <c r="AT130" s="41" t="s">
        <v>35</v>
      </c>
      <c r="AU130" s="26" t="s">
        <v>35</v>
      </c>
      <c r="AV130" s="26" t="s">
        <v>35</v>
      </c>
      <c r="AW130" s="26" t="s">
        <v>35</v>
      </c>
      <c r="AX130" s="34" t="s">
        <v>35</v>
      </c>
      <c r="AY130" s="41" t="s">
        <v>35</v>
      </c>
      <c r="AZ130" s="26" t="s">
        <v>35</v>
      </c>
      <c r="BA130" s="26" t="s">
        <v>35</v>
      </c>
      <c r="BB130" s="26" t="s">
        <v>35</v>
      </c>
      <c r="BC130" s="34" t="s">
        <v>35</v>
      </c>
      <c r="BD130" s="41" t="s">
        <v>35</v>
      </c>
      <c r="BE130" s="26" t="s">
        <v>35</v>
      </c>
      <c r="BF130" s="26" t="s">
        <v>35</v>
      </c>
      <c r="BG130" s="26" t="s">
        <v>35</v>
      </c>
      <c r="BH130" s="34" t="s">
        <v>35</v>
      </c>
      <c r="BI130" s="41" t="s">
        <v>35</v>
      </c>
      <c r="BJ130" s="26" t="s">
        <v>35</v>
      </c>
      <c r="BK130" s="26" t="s">
        <v>35</v>
      </c>
      <c r="BL130" s="26" t="s">
        <v>35</v>
      </c>
      <c r="BM130" s="34" t="s">
        <v>35</v>
      </c>
      <c r="BN130" s="41">
        <f t="shared" si="38"/>
        <v>233</v>
      </c>
      <c r="BO130" s="41">
        <f t="shared" si="39"/>
        <v>331</v>
      </c>
      <c r="BP130" s="41">
        <f t="shared" si="40"/>
        <v>-98</v>
      </c>
      <c r="BQ130" s="42">
        <f t="shared" si="41"/>
        <v>-4.2223179663937955</v>
      </c>
      <c r="BR130" s="25"/>
    </row>
    <row r="131" spans="1:70" s="7" customFormat="1" ht="18" customHeight="1">
      <c r="A131" s="25"/>
      <c r="B131" s="35" t="s">
        <v>47</v>
      </c>
      <c r="C131" s="35">
        <v>430607</v>
      </c>
      <c r="D131" s="27" t="s">
        <v>171</v>
      </c>
      <c r="E131" s="26">
        <v>65</v>
      </c>
      <c r="F131" s="41">
        <f t="shared" si="28"/>
        <v>65</v>
      </c>
      <c r="G131" s="26">
        <v>0</v>
      </c>
      <c r="H131" s="26">
        <v>0</v>
      </c>
      <c r="I131" s="26">
        <v>0</v>
      </c>
      <c r="J131" s="42">
        <f t="shared" si="29"/>
        <v>0</v>
      </c>
      <c r="K131" s="41">
        <f t="shared" si="30"/>
        <v>62</v>
      </c>
      <c r="L131" s="26">
        <v>2</v>
      </c>
      <c r="M131" s="26">
        <v>5</v>
      </c>
      <c r="N131" s="26">
        <v>-3</v>
      </c>
      <c r="O131" s="42">
        <f t="shared" si="31"/>
        <v>-4.6153846153846159</v>
      </c>
      <c r="P131" s="41">
        <f t="shared" si="32"/>
        <v>62</v>
      </c>
      <c r="Q131" s="26">
        <v>1</v>
      </c>
      <c r="R131" s="26">
        <v>1</v>
      </c>
      <c r="S131" s="26">
        <v>0</v>
      </c>
      <c r="T131" s="42">
        <f t="shared" si="33"/>
        <v>0</v>
      </c>
      <c r="U131" s="41">
        <f t="shared" si="34"/>
        <v>63</v>
      </c>
      <c r="V131" s="26">
        <v>2</v>
      </c>
      <c r="W131" s="26">
        <v>1</v>
      </c>
      <c r="X131" s="26">
        <v>1</v>
      </c>
      <c r="Y131" s="42">
        <f t="shared" si="35"/>
        <v>1.6129032258064515</v>
      </c>
      <c r="Z131" s="41">
        <f t="shared" si="36"/>
        <v>61</v>
      </c>
      <c r="AA131" s="26">
        <v>0</v>
      </c>
      <c r="AB131" s="26">
        <v>2</v>
      </c>
      <c r="AC131" s="26">
        <v>-2</v>
      </c>
      <c r="AD131" s="42">
        <f t="shared" si="37"/>
        <v>-3.1746031746031744</v>
      </c>
      <c r="AE131" s="41" t="s">
        <v>35</v>
      </c>
      <c r="AF131" s="26" t="s">
        <v>35</v>
      </c>
      <c r="AG131" s="26" t="s">
        <v>35</v>
      </c>
      <c r="AH131" s="26" t="s">
        <v>35</v>
      </c>
      <c r="AI131" s="34" t="s">
        <v>35</v>
      </c>
      <c r="AJ131" s="41" t="s">
        <v>35</v>
      </c>
      <c r="AK131" s="26" t="s">
        <v>35</v>
      </c>
      <c r="AL131" s="26" t="s">
        <v>35</v>
      </c>
      <c r="AM131" s="26" t="s">
        <v>35</v>
      </c>
      <c r="AN131" s="34" t="s">
        <v>35</v>
      </c>
      <c r="AO131" s="41" t="s">
        <v>35</v>
      </c>
      <c r="AP131" s="26" t="s">
        <v>35</v>
      </c>
      <c r="AQ131" s="26" t="s">
        <v>35</v>
      </c>
      <c r="AR131" s="26" t="s">
        <v>35</v>
      </c>
      <c r="AS131" s="34" t="s">
        <v>35</v>
      </c>
      <c r="AT131" s="41" t="s">
        <v>35</v>
      </c>
      <c r="AU131" s="26" t="s">
        <v>35</v>
      </c>
      <c r="AV131" s="26" t="s">
        <v>35</v>
      </c>
      <c r="AW131" s="26" t="s">
        <v>35</v>
      </c>
      <c r="AX131" s="34" t="s">
        <v>35</v>
      </c>
      <c r="AY131" s="41" t="s">
        <v>35</v>
      </c>
      <c r="AZ131" s="26" t="s">
        <v>35</v>
      </c>
      <c r="BA131" s="26" t="s">
        <v>35</v>
      </c>
      <c r="BB131" s="26" t="s">
        <v>35</v>
      </c>
      <c r="BC131" s="34" t="s">
        <v>35</v>
      </c>
      <c r="BD131" s="41" t="s">
        <v>35</v>
      </c>
      <c r="BE131" s="26" t="s">
        <v>35</v>
      </c>
      <c r="BF131" s="26" t="s">
        <v>35</v>
      </c>
      <c r="BG131" s="26" t="s">
        <v>35</v>
      </c>
      <c r="BH131" s="34" t="s">
        <v>35</v>
      </c>
      <c r="BI131" s="41" t="s">
        <v>35</v>
      </c>
      <c r="BJ131" s="26" t="s">
        <v>35</v>
      </c>
      <c r="BK131" s="26" t="s">
        <v>35</v>
      </c>
      <c r="BL131" s="26" t="s">
        <v>35</v>
      </c>
      <c r="BM131" s="34" t="s">
        <v>35</v>
      </c>
      <c r="BN131" s="41">
        <f t="shared" si="38"/>
        <v>5</v>
      </c>
      <c r="BO131" s="41">
        <f t="shared" si="39"/>
        <v>9</v>
      </c>
      <c r="BP131" s="41">
        <f t="shared" si="40"/>
        <v>-4</v>
      </c>
      <c r="BQ131" s="42">
        <f t="shared" si="41"/>
        <v>-6.1538461538461542</v>
      </c>
      <c r="BR131" s="25"/>
    </row>
    <row r="132" spans="1:70" s="7" customFormat="1" ht="18" customHeight="1">
      <c r="A132" s="25"/>
      <c r="B132" s="35" t="s">
        <v>47</v>
      </c>
      <c r="C132" s="35">
        <v>430610</v>
      </c>
      <c r="D132" s="27" t="s">
        <v>172</v>
      </c>
      <c r="E132" s="26">
        <v>11603</v>
      </c>
      <c r="F132" s="41">
        <f t="shared" si="28"/>
        <v>11549</v>
      </c>
      <c r="G132" s="26">
        <v>322</v>
      </c>
      <c r="H132" s="26">
        <v>376</v>
      </c>
      <c r="I132" s="26">
        <v>-54</v>
      </c>
      <c r="J132" s="42">
        <f t="shared" si="29"/>
        <v>-0.46539688011721109</v>
      </c>
      <c r="K132" s="41">
        <f t="shared" si="30"/>
        <v>11507</v>
      </c>
      <c r="L132" s="26">
        <v>310</v>
      </c>
      <c r="M132" s="26">
        <v>352</v>
      </c>
      <c r="N132" s="26">
        <v>-42</v>
      </c>
      <c r="O132" s="42">
        <f t="shared" si="31"/>
        <v>-0.36366785003030566</v>
      </c>
      <c r="P132" s="41">
        <f t="shared" si="32"/>
        <v>11458</v>
      </c>
      <c r="Q132" s="26">
        <v>353</v>
      </c>
      <c r="R132" s="26">
        <v>402</v>
      </c>
      <c r="S132" s="26">
        <v>-49</v>
      </c>
      <c r="T132" s="42">
        <f t="shared" si="33"/>
        <v>-0.42582775701746761</v>
      </c>
      <c r="U132" s="41">
        <f t="shared" si="34"/>
        <v>11204</v>
      </c>
      <c r="V132" s="26">
        <v>160</v>
      </c>
      <c r="W132" s="26">
        <v>414</v>
      </c>
      <c r="X132" s="26">
        <v>-254</v>
      </c>
      <c r="Y132" s="42">
        <f t="shared" si="35"/>
        <v>-2.2167917612148718</v>
      </c>
      <c r="Z132" s="41">
        <f t="shared" si="36"/>
        <v>11101</v>
      </c>
      <c r="AA132" s="26">
        <v>191</v>
      </c>
      <c r="AB132" s="26">
        <v>294</v>
      </c>
      <c r="AC132" s="26">
        <v>-103</v>
      </c>
      <c r="AD132" s="42">
        <f t="shared" si="37"/>
        <v>-0.91931453052481249</v>
      </c>
      <c r="AE132" s="41" t="s">
        <v>35</v>
      </c>
      <c r="AF132" s="26" t="s">
        <v>35</v>
      </c>
      <c r="AG132" s="26" t="s">
        <v>35</v>
      </c>
      <c r="AH132" s="26" t="s">
        <v>35</v>
      </c>
      <c r="AI132" s="34" t="s">
        <v>35</v>
      </c>
      <c r="AJ132" s="41" t="s">
        <v>35</v>
      </c>
      <c r="AK132" s="26" t="s">
        <v>35</v>
      </c>
      <c r="AL132" s="26" t="s">
        <v>35</v>
      </c>
      <c r="AM132" s="26" t="s">
        <v>35</v>
      </c>
      <c r="AN132" s="34" t="s">
        <v>35</v>
      </c>
      <c r="AO132" s="41" t="s">
        <v>35</v>
      </c>
      <c r="AP132" s="26" t="s">
        <v>35</v>
      </c>
      <c r="AQ132" s="26" t="s">
        <v>35</v>
      </c>
      <c r="AR132" s="26" t="s">
        <v>35</v>
      </c>
      <c r="AS132" s="34" t="s">
        <v>35</v>
      </c>
      <c r="AT132" s="41" t="s">
        <v>35</v>
      </c>
      <c r="AU132" s="26" t="s">
        <v>35</v>
      </c>
      <c r="AV132" s="26" t="s">
        <v>35</v>
      </c>
      <c r="AW132" s="26" t="s">
        <v>35</v>
      </c>
      <c r="AX132" s="34" t="s">
        <v>35</v>
      </c>
      <c r="AY132" s="41" t="s">
        <v>35</v>
      </c>
      <c r="AZ132" s="26" t="s">
        <v>35</v>
      </c>
      <c r="BA132" s="26" t="s">
        <v>35</v>
      </c>
      <c r="BB132" s="26" t="s">
        <v>35</v>
      </c>
      <c r="BC132" s="34" t="s">
        <v>35</v>
      </c>
      <c r="BD132" s="41" t="s">
        <v>35</v>
      </c>
      <c r="BE132" s="26" t="s">
        <v>35</v>
      </c>
      <c r="BF132" s="26" t="s">
        <v>35</v>
      </c>
      <c r="BG132" s="26" t="s">
        <v>35</v>
      </c>
      <c r="BH132" s="34" t="s">
        <v>35</v>
      </c>
      <c r="BI132" s="41" t="s">
        <v>35</v>
      </c>
      <c r="BJ132" s="26" t="s">
        <v>35</v>
      </c>
      <c r="BK132" s="26" t="s">
        <v>35</v>
      </c>
      <c r="BL132" s="26" t="s">
        <v>35</v>
      </c>
      <c r="BM132" s="34" t="s">
        <v>35</v>
      </c>
      <c r="BN132" s="41">
        <f t="shared" si="38"/>
        <v>1336</v>
      </c>
      <c r="BO132" s="41">
        <f t="shared" si="39"/>
        <v>1838</v>
      </c>
      <c r="BP132" s="41">
        <f t="shared" si="40"/>
        <v>-502</v>
      </c>
      <c r="BQ132" s="42">
        <f t="shared" si="41"/>
        <v>-4.3264672929414809</v>
      </c>
      <c r="BR132" s="25"/>
    </row>
    <row r="133" spans="1:70" s="7" customFormat="1" ht="18" customHeight="1">
      <c r="A133" s="25"/>
      <c r="B133" s="35" t="s">
        <v>47</v>
      </c>
      <c r="C133" s="35">
        <v>430613</v>
      </c>
      <c r="D133" s="27" t="s">
        <v>173</v>
      </c>
      <c r="E133" s="26">
        <v>54</v>
      </c>
      <c r="F133" s="41">
        <f t="shared" si="28"/>
        <v>54</v>
      </c>
      <c r="G133" s="26">
        <v>0</v>
      </c>
      <c r="H133" s="26">
        <v>0</v>
      </c>
      <c r="I133" s="26">
        <v>0</v>
      </c>
      <c r="J133" s="42">
        <f t="shared" si="29"/>
        <v>0</v>
      </c>
      <c r="K133" s="41">
        <f t="shared" si="30"/>
        <v>55</v>
      </c>
      <c r="L133" s="26">
        <v>1</v>
      </c>
      <c r="M133" s="26">
        <v>0</v>
      </c>
      <c r="N133" s="26">
        <v>1</v>
      </c>
      <c r="O133" s="42">
        <f t="shared" si="31"/>
        <v>1.8518518518518516</v>
      </c>
      <c r="P133" s="41">
        <f t="shared" si="32"/>
        <v>56</v>
      </c>
      <c r="Q133" s="26">
        <v>2</v>
      </c>
      <c r="R133" s="26">
        <v>1</v>
      </c>
      <c r="S133" s="26">
        <v>1</v>
      </c>
      <c r="T133" s="42">
        <f t="shared" si="33"/>
        <v>1.8181818181818181</v>
      </c>
      <c r="U133" s="41">
        <f t="shared" si="34"/>
        <v>56</v>
      </c>
      <c r="V133" s="26">
        <v>0</v>
      </c>
      <c r="W133" s="26">
        <v>0</v>
      </c>
      <c r="X133" s="26">
        <v>0</v>
      </c>
      <c r="Y133" s="42">
        <f t="shared" si="35"/>
        <v>0</v>
      </c>
      <c r="Z133" s="41">
        <f t="shared" si="36"/>
        <v>54</v>
      </c>
      <c r="AA133" s="26">
        <v>0</v>
      </c>
      <c r="AB133" s="26">
        <v>2</v>
      </c>
      <c r="AC133" s="26">
        <v>-2</v>
      </c>
      <c r="AD133" s="42">
        <f t="shared" si="37"/>
        <v>-3.5714285714285712</v>
      </c>
      <c r="AE133" s="41" t="s">
        <v>35</v>
      </c>
      <c r="AF133" s="26" t="s">
        <v>35</v>
      </c>
      <c r="AG133" s="26" t="s">
        <v>35</v>
      </c>
      <c r="AH133" s="26" t="s">
        <v>35</v>
      </c>
      <c r="AI133" s="34" t="s">
        <v>35</v>
      </c>
      <c r="AJ133" s="41" t="s">
        <v>35</v>
      </c>
      <c r="AK133" s="26" t="s">
        <v>35</v>
      </c>
      <c r="AL133" s="26" t="s">
        <v>35</v>
      </c>
      <c r="AM133" s="26" t="s">
        <v>35</v>
      </c>
      <c r="AN133" s="34" t="s">
        <v>35</v>
      </c>
      <c r="AO133" s="41" t="s">
        <v>35</v>
      </c>
      <c r="AP133" s="26" t="s">
        <v>35</v>
      </c>
      <c r="AQ133" s="26" t="s">
        <v>35</v>
      </c>
      <c r="AR133" s="26" t="s">
        <v>35</v>
      </c>
      <c r="AS133" s="34" t="s">
        <v>35</v>
      </c>
      <c r="AT133" s="41" t="s">
        <v>35</v>
      </c>
      <c r="AU133" s="26" t="s">
        <v>35</v>
      </c>
      <c r="AV133" s="26" t="s">
        <v>35</v>
      </c>
      <c r="AW133" s="26" t="s">
        <v>35</v>
      </c>
      <c r="AX133" s="34" t="s">
        <v>35</v>
      </c>
      <c r="AY133" s="41" t="s">
        <v>35</v>
      </c>
      <c r="AZ133" s="26" t="s">
        <v>35</v>
      </c>
      <c r="BA133" s="26" t="s">
        <v>35</v>
      </c>
      <c r="BB133" s="26" t="s">
        <v>35</v>
      </c>
      <c r="BC133" s="34" t="s">
        <v>35</v>
      </c>
      <c r="BD133" s="41" t="s">
        <v>35</v>
      </c>
      <c r="BE133" s="26" t="s">
        <v>35</v>
      </c>
      <c r="BF133" s="26" t="s">
        <v>35</v>
      </c>
      <c r="BG133" s="26" t="s">
        <v>35</v>
      </c>
      <c r="BH133" s="34" t="s">
        <v>35</v>
      </c>
      <c r="BI133" s="41" t="s">
        <v>35</v>
      </c>
      <c r="BJ133" s="26" t="s">
        <v>35</v>
      </c>
      <c r="BK133" s="26" t="s">
        <v>35</v>
      </c>
      <c r="BL133" s="26" t="s">
        <v>35</v>
      </c>
      <c r="BM133" s="34" t="s">
        <v>35</v>
      </c>
      <c r="BN133" s="41">
        <f t="shared" si="38"/>
        <v>3</v>
      </c>
      <c r="BO133" s="41">
        <f t="shared" si="39"/>
        <v>3</v>
      </c>
      <c r="BP133" s="41">
        <f t="shared" si="40"/>
        <v>0</v>
      </c>
      <c r="BQ133" s="42">
        <f t="shared" si="41"/>
        <v>0</v>
      </c>
      <c r="BR133" s="25"/>
    </row>
    <row r="134" spans="1:70" s="7" customFormat="1" ht="18" customHeight="1">
      <c r="A134" s="25"/>
      <c r="B134" s="35" t="s">
        <v>47</v>
      </c>
      <c r="C134" s="35">
        <v>430620</v>
      </c>
      <c r="D134" s="27" t="s">
        <v>174</v>
      </c>
      <c r="E134" s="26">
        <v>2766</v>
      </c>
      <c r="F134" s="41">
        <f t="shared" si="28"/>
        <v>2790</v>
      </c>
      <c r="G134" s="26">
        <v>126</v>
      </c>
      <c r="H134" s="26">
        <v>102</v>
      </c>
      <c r="I134" s="26">
        <v>24</v>
      </c>
      <c r="J134" s="42">
        <f t="shared" si="29"/>
        <v>0.86767895878524948</v>
      </c>
      <c r="K134" s="41">
        <f t="shared" si="30"/>
        <v>2782</v>
      </c>
      <c r="L134" s="26">
        <v>96</v>
      </c>
      <c r="M134" s="26">
        <v>104</v>
      </c>
      <c r="N134" s="26">
        <v>-8</v>
      </c>
      <c r="O134" s="42">
        <f t="shared" si="31"/>
        <v>-0.28673835125448027</v>
      </c>
      <c r="P134" s="41">
        <f t="shared" si="32"/>
        <v>2779</v>
      </c>
      <c r="Q134" s="26">
        <v>82</v>
      </c>
      <c r="R134" s="26">
        <v>85</v>
      </c>
      <c r="S134" s="26">
        <v>-3</v>
      </c>
      <c r="T134" s="42">
        <f t="shared" si="33"/>
        <v>-0.10783608914450035</v>
      </c>
      <c r="U134" s="41">
        <f t="shared" si="34"/>
        <v>2729</v>
      </c>
      <c r="V134" s="26">
        <v>32</v>
      </c>
      <c r="W134" s="26">
        <v>82</v>
      </c>
      <c r="X134" s="26">
        <v>-50</v>
      </c>
      <c r="Y134" s="42">
        <f t="shared" si="35"/>
        <v>-1.7992083483267363</v>
      </c>
      <c r="Z134" s="41">
        <f t="shared" si="36"/>
        <v>2689</v>
      </c>
      <c r="AA134" s="26">
        <v>24</v>
      </c>
      <c r="AB134" s="26">
        <v>64</v>
      </c>
      <c r="AC134" s="26">
        <v>-40</v>
      </c>
      <c r="AD134" s="42">
        <f t="shared" si="37"/>
        <v>-1.4657383657017222</v>
      </c>
      <c r="AE134" s="41" t="s">
        <v>35</v>
      </c>
      <c r="AF134" s="26" t="s">
        <v>35</v>
      </c>
      <c r="AG134" s="26" t="s">
        <v>35</v>
      </c>
      <c r="AH134" s="26" t="s">
        <v>35</v>
      </c>
      <c r="AI134" s="34" t="s">
        <v>35</v>
      </c>
      <c r="AJ134" s="41" t="s">
        <v>35</v>
      </c>
      <c r="AK134" s="26" t="s">
        <v>35</v>
      </c>
      <c r="AL134" s="26" t="s">
        <v>35</v>
      </c>
      <c r="AM134" s="26" t="s">
        <v>35</v>
      </c>
      <c r="AN134" s="34" t="s">
        <v>35</v>
      </c>
      <c r="AO134" s="41" t="s">
        <v>35</v>
      </c>
      <c r="AP134" s="26" t="s">
        <v>35</v>
      </c>
      <c r="AQ134" s="26" t="s">
        <v>35</v>
      </c>
      <c r="AR134" s="26" t="s">
        <v>35</v>
      </c>
      <c r="AS134" s="34" t="s">
        <v>35</v>
      </c>
      <c r="AT134" s="41" t="s">
        <v>35</v>
      </c>
      <c r="AU134" s="26" t="s">
        <v>35</v>
      </c>
      <c r="AV134" s="26" t="s">
        <v>35</v>
      </c>
      <c r="AW134" s="26" t="s">
        <v>35</v>
      </c>
      <c r="AX134" s="34" t="s">
        <v>35</v>
      </c>
      <c r="AY134" s="41" t="s">
        <v>35</v>
      </c>
      <c r="AZ134" s="26" t="s">
        <v>35</v>
      </c>
      <c r="BA134" s="26" t="s">
        <v>35</v>
      </c>
      <c r="BB134" s="26" t="s">
        <v>35</v>
      </c>
      <c r="BC134" s="34" t="s">
        <v>35</v>
      </c>
      <c r="BD134" s="41" t="s">
        <v>35</v>
      </c>
      <c r="BE134" s="26" t="s">
        <v>35</v>
      </c>
      <c r="BF134" s="26" t="s">
        <v>35</v>
      </c>
      <c r="BG134" s="26" t="s">
        <v>35</v>
      </c>
      <c r="BH134" s="34" t="s">
        <v>35</v>
      </c>
      <c r="BI134" s="41" t="s">
        <v>35</v>
      </c>
      <c r="BJ134" s="26" t="s">
        <v>35</v>
      </c>
      <c r="BK134" s="26" t="s">
        <v>35</v>
      </c>
      <c r="BL134" s="26" t="s">
        <v>35</v>
      </c>
      <c r="BM134" s="34" t="s">
        <v>35</v>
      </c>
      <c r="BN134" s="41">
        <f t="shared" si="38"/>
        <v>360</v>
      </c>
      <c r="BO134" s="41">
        <f t="shared" si="39"/>
        <v>437</v>
      </c>
      <c r="BP134" s="41">
        <f t="shared" si="40"/>
        <v>-77</v>
      </c>
      <c r="BQ134" s="42">
        <f t="shared" si="41"/>
        <v>-2.7838033261026753</v>
      </c>
      <c r="BR134" s="25"/>
    </row>
    <row r="135" spans="1:70" s="7" customFormat="1" ht="18" customHeight="1">
      <c r="A135" s="25"/>
      <c r="B135" s="35" t="s">
        <v>47</v>
      </c>
      <c r="C135" s="35">
        <v>430630</v>
      </c>
      <c r="D135" s="27" t="s">
        <v>175</v>
      </c>
      <c r="E135" s="26">
        <v>447</v>
      </c>
      <c r="F135" s="41">
        <f t="shared" si="28"/>
        <v>450</v>
      </c>
      <c r="G135" s="26">
        <v>11</v>
      </c>
      <c r="H135" s="26">
        <v>8</v>
      </c>
      <c r="I135" s="26">
        <v>3</v>
      </c>
      <c r="J135" s="42">
        <f t="shared" si="29"/>
        <v>0.67114093959731547</v>
      </c>
      <c r="K135" s="41">
        <f t="shared" si="30"/>
        <v>421</v>
      </c>
      <c r="L135" s="26">
        <v>10</v>
      </c>
      <c r="M135" s="26">
        <v>39</v>
      </c>
      <c r="N135" s="26">
        <v>-29</v>
      </c>
      <c r="O135" s="42">
        <f t="shared" si="31"/>
        <v>-6.4444444444444446</v>
      </c>
      <c r="P135" s="41">
        <f t="shared" si="32"/>
        <v>420</v>
      </c>
      <c r="Q135" s="26">
        <v>14</v>
      </c>
      <c r="R135" s="26">
        <v>15</v>
      </c>
      <c r="S135" s="26">
        <v>-1</v>
      </c>
      <c r="T135" s="42">
        <f t="shared" si="33"/>
        <v>-0.23752969121140144</v>
      </c>
      <c r="U135" s="41">
        <f t="shared" si="34"/>
        <v>414</v>
      </c>
      <c r="V135" s="26">
        <v>9</v>
      </c>
      <c r="W135" s="26">
        <v>15</v>
      </c>
      <c r="X135" s="26">
        <v>-6</v>
      </c>
      <c r="Y135" s="42">
        <f t="shared" si="35"/>
        <v>-1.4285714285714286</v>
      </c>
      <c r="Z135" s="41">
        <f t="shared" si="36"/>
        <v>411</v>
      </c>
      <c r="AA135" s="26">
        <v>7</v>
      </c>
      <c r="AB135" s="26">
        <v>10</v>
      </c>
      <c r="AC135" s="26">
        <v>-3</v>
      </c>
      <c r="AD135" s="42">
        <f t="shared" si="37"/>
        <v>-0.72463768115942029</v>
      </c>
      <c r="AE135" s="41" t="s">
        <v>35</v>
      </c>
      <c r="AF135" s="26" t="s">
        <v>35</v>
      </c>
      <c r="AG135" s="26" t="s">
        <v>35</v>
      </c>
      <c r="AH135" s="26" t="s">
        <v>35</v>
      </c>
      <c r="AI135" s="34" t="s">
        <v>35</v>
      </c>
      <c r="AJ135" s="41" t="s">
        <v>35</v>
      </c>
      <c r="AK135" s="26" t="s">
        <v>35</v>
      </c>
      <c r="AL135" s="26" t="s">
        <v>35</v>
      </c>
      <c r="AM135" s="26" t="s">
        <v>35</v>
      </c>
      <c r="AN135" s="34" t="s">
        <v>35</v>
      </c>
      <c r="AO135" s="41" t="s">
        <v>35</v>
      </c>
      <c r="AP135" s="26" t="s">
        <v>35</v>
      </c>
      <c r="AQ135" s="26" t="s">
        <v>35</v>
      </c>
      <c r="AR135" s="26" t="s">
        <v>35</v>
      </c>
      <c r="AS135" s="34" t="s">
        <v>35</v>
      </c>
      <c r="AT135" s="41" t="s">
        <v>35</v>
      </c>
      <c r="AU135" s="26" t="s">
        <v>35</v>
      </c>
      <c r="AV135" s="26" t="s">
        <v>35</v>
      </c>
      <c r="AW135" s="26" t="s">
        <v>35</v>
      </c>
      <c r="AX135" s="34" t="s">
        <v>35</v>
      </c>
      <c r="AY135" s="41" t="s">
        <v>35</v>
      </c>
      <c r="AZ135" s="26" t="s">
        <v>35</v>
      </c>
      <c r="BA135" s="26" t="s">
        <v>35</v>
      </c>
      <c r="BB135" s="26" t="s">
        <v>35</v>
      </c>
      <c r="BC135" s="34" t="s">
        <v>35</v>
      </c>
      <c r="BD135" s="41" t="s">
        <v>35</v>
      </c>
      <c r="BE135" s="26" t="s">
        <v>35</v>
      </c>
      <c r="BF135" s="26" t="s">
        <v>35</v>
      </c>
      <c r="BG135" s="26" t="s">
        <v>35</v>
      </c>
      <c r="BH135" s="34" t="s">
        <v>35</v>
      </c>
      <c r="BI135" s="41" t="s">
        <v>35</v>
      </c>
      <c r="BJ135" s="26" t="s">
        <v>35</v>
      </c>
      <c r="BK135" s="26" t="s">
        <v>35</v>
      </c>
      <c r="BL135" s="26" t="s">
        <v>35</v>
      </c>
      <c r="BM135" s="34" t="s">
        <v>35</v>
      </c>
      <c r="BN135" s="41">
        <f t="shared" si="38"/>
        <v>51</v>
      </c>
      <c r="BO135" s="41">
        <f t="shared" si="39"/>
        <v>87</v>
      </c>
      <c r="BP135" s="41">
        <f t="shared" si="40"/>
        <v>-36</v>
      </c>
      <c r="BQ135" s="42">
        <f t="shared" si="41"/>
        <v>-8.0536912751677843</v>
      </c>
      <c r="BR135" s="25"/>
    </row>
    <row r="136" spans="1:70" s="7" customFormat="1" ht="18" customHeight="1">
      <c r="A136" s="25"/>
      <c r="B136" s="35" t="s">
        <v>47</v>
      </c>
      <c r="C136" s="35">
        <v>430632</v>
      </c>
      <c r="D136" s="27" t="s">
        <v>176</v>
      </c>
      <c r="E136" s="26">
        <v>139</v>
      </c>
      <c r="F136" s="41">
        <f t="shared" si="28"/>
        <v>141</v>
      </c>
      <c r="G136" s="26">
        <v>7</v>
      </c>
      <c r="H136" s="26">
        <v>5</v>
      </c>
      <c r="I136" s="26">
        <v>2</v>
      </c>
      <c r="J136" s="42">
        <f t="shared" si="29"/>
        <v>1.4388489208633095</v>
      </c>
      <c r="K136" s="41">
        <f t="shared" si="30"/>
        <v>144</v>
      </c>
      <c r="L136" s="26">
        <v>6</v>
      </c>
      <c r="M136" s="26">
        <v>3</v>
      </c>
      <c r="N136" s="26">
        <v>3</v>
      </c>
      <c r="O136" s="42">
        <f t="shared" si="31"/>
        <v>2.1276595744680851</v>
      </c>
      <c r="P136" s="41">
        <f t="shared" si="32"/>
        <v>143</v>
      </c>
      <c r="Q136" s="26">
        <v>2</v>
      </c>
      <c r="R136" s="26">
        <v>3</v>
      </c>
      <c r="S136" s="26">
        <v>-1</v>
      </c>
      <c r="T136" s="42">
        <f t="shared" si="33"/>
        <v>-0.69444444444444442</v>
      </c>
      <c r="U136" s="41">
        <f t="shared" si="34"/>
        <v>137</v>
      </c>
      <c r="V136" s="26">
        <v>1</v>
      </c>
      <c r="W136" s="26">
        <v>7</v>
      </c>
      <c r="X136" s="26">
        <v>-6</v>
      </c>
      <c r="Y136" s="42">
        <f t="shared" si="35"/>
        <v>-4.1958041958041958</v>
      </c>
      <c r="Z136" s="41">
        <f t="shared" si="36"/>
        <v>138</v>
      </c>
      <c r="AA136" s="26">
        <v>1</v>
      </c>
      <c r="AB136" s="26">
        <v>0</v>
      </c>
      <c r="AC136" s="26">
        <v>1</v>
      </c>
      <c r="AD136" s="42">
        <f t="shared" si="37"/>
        <v>0.72992700729927007</v>
      </c>
      <c r="AE136" s="41" t="s">
        <v>35</v>
      </c>
      <c r="AF136" s="26" t="s">
        <v>35</v>
      </c>
      <c r="AG136" s="26" t="s">
        <v>35</v>
      </c>
      <c r="AH136" s="26" t="s">
        <v>35</v>
      </c>
      <c r="AI136" s="34" t="s">
        <v>35</v>
      </c>
      <c r="AJ136" s="41" t="s">
        <v>35</v>
      </c>
      <c r="AK136" s="26" t="s">
        <v>35</v>
      </c>
      <c r="AL136" s="26" t="s">
        <v>35</v>
      </c>
      <c r="AM136" s="26" t="s">
        <v>35</v>
      </c>
      <c r="AN136" s="34" t="s">
        <v>35</v>
      </c>
      <c r="AO136" s="41" t="s">
        <v>35</v>
      </c>
      <c r="AP136" s="26" t="s">
        <v>35</v>
      </c>
      <c r="AQ136" s="26" t="s">
        <v>35</v>
      </c>
      <c r="AR136" s="26" t="s">
        <v>35</v>
      </c>
      <c r="AS136" s="34" t="s">
        <v>35</v>
      </c>
      <c r="AT136" s="41" t="s">
        <v>35</v>
      </c>
      <c r="AU136" s="26" t="s">
        <v>35</v>
      </c>
      <c r="AV136" s="26" t="s">
        <v>35</v>
      </c>
      <c r="AW136" s="26" t="s">
        <v>35</v>
      </c>
      <c r="AX136" s="34" t="s">
        <v>35</v>
      </c>
      <c r="AY136" s="41" t="s">
        <v>35</v>
      </c>
      <c r="AZ136" s="26" t="s">
        <v>35</v>
      </c>
      <c r="BA136" s="26" t="s">
        <v>35</v>
      </c>
      <c r="BB136" s="26" t="s">
        <v>35</v>
      </c>
      <c r="BC136" s="34" t="s">
        <v>35</v>
      </c>
      <c r="BD136" s="41" t="s">
        <v>35</v>
      </c>
      <c r="BE136" s="26" t="s">
        <v>35</v>
      </c>
      <c r="BF136" s="26" t="s">
        <v>35</v>
      </c>
      <c r="BG136" s="26" t="s">
        <v>35</v>
      </c>
      <c r="BH136" s="34" t="s">
        <v>35</v>
      </c>
      <c r="BI136" s="41" t="s">
        <v>35</v>
      </c>
      <c r="BJ136" s="26" t="s">
        <v>35</v>
      </c>
      <c r="BK136" s="26" t="s">
        <v>35</v>
      </c>
      <c r="BL136" s="26" t="s">
        <v>35</v>
      </c>
      <c r="BM136" s="34" t="s">
        <v>35</v>
      </c>
      <c r="BN136" s="41">
        <f t="shared" si="38"/>
        <v>17</v>
      </c>
      <c r="BO136" s="41">
        <f t="shared" si="39"/>
        <v>18</v>
      </c>
      <c r="BP136" s="41">
        <f t="shared" si="40"/>
        <v>-1</v>
      </c>
      <c r="BQ136" s="42">
        <f t="shared" si="41"/>
        <v>-0.71942446043165476</v>
      </c>
      <c r="BR136" s="25"/>
    </row>
    <row r="137" spans="1:70" s="7" customFormat="1" ht="18" customHeight="1">
      <c r="A137" s="25"/>
      <c r="B137" s="35" t="s">
        <v>47</v>
      </c>
      <c r="C137" s="35">
        <v>430635</v>
      </c>
      <c r="D137" s="27" t="s">
        <v>177</v>
      </c>
      <c r="E137" s="26">
        <v>70</v>
      </c>
      <c r="F137" s="41">
        <f t="shared" si="28"/>
        <v>69</v>
      </c>
      <c r="G137" s="26">
        <v>1</v>
      </c>
      <c r="H137" s="26">
        <v>2</v>
      </c>
      <c r="I137" s="26">
        <v>-1</v>
      </c>
      <c r="J137" s="42">
        <f t="shared" si="29"/>
        <v>-1.4285714285714286</v>
      </c>
      <c r="K137" s="41">
        <f t="shared" si="30"/>
        <v>69</v>
      </c>
      <c r="L137" s="26">
        <v>0</v>
      </c>
      <c r="M137" s="26">
        <v>0</v>
      </c>
      <c r="N137" s="26">
        <v>0</v>
      </c>
      <c r="O137" s="42">
        <f t="shared" si="31"/>
        <v>0</v>
      </c>
      <c r="P137" s="41">
        <f t="shared" si="32"/>
        <v>69</v>
      </c>
      <c r="Q137" s="26">
        <v>0</v>
      </c>
      <c r="R137" s="26">
        <v>0</v>
      </c>
      <c r="S137" s="26">
        <v>0</v>
      </c>
      <c r="T137" s="42">
        <f t="shared" si="33"/>
        <v>0</v>
      </c>
      <c r="U137" s="41">
        <f t="shared" si="34"/>
        <v>67</v>
      </c>
      <c r="V137" s="26">
        <v>0</v>
      </c>
      <c r="W137" s="26">
        <v>2</v>
      </c>
      <c r="X137" s="26">
        <v>-2</v>
      </c>
      <c r="Y137" s="42">
        <f t="shared" si="35"/>
        <v>-2.8985507246376812</v>
      </c>
      <c r="Z137" s="41">
        <f t="shared" si="36"/>
        <v>67</v>
      </c>
      <c r="AA137" s="26">
        <v>0</v>
      </c>
      <c r="AB137" s="26">
        <v>0</v>
      </c>
      <c r="AC137" s="26">
        <v>0</v>
      </c>
      <c r="AD137" s="42">
        <f t="shared" si="37"/>
        <v>0</v>
      </c>
      <c r="AE137" s="41" t="s">
        <v>35</v>
      </c>
      <c r="AF137" s="26" t="s">
        <v>35</v>
      </c>
      <c r="AG137" s="26" t="s">
        <v>35</v>
      </c>
      <c r="AH137" s="26" t="s">
        <v>35</v>
      </c>
      <c r="AI137" s="34" t="s">
        <v>35</v>
      </c>
      <c r="AJ137" s="41" t="s">
        <v>35</v>
      </c>
      <c r="AK137" s="26" t="s">
        <v>35</v>
      </c>
      <c r="AL137" s="26" t="s">
        <v>35</v>
      </c>
      <c r="AM137" s="26" t="s">
        <v>35</v>
      </c>
      <c r="AN137" s="34" t="s">
        <v>35</v>
      </c>
      <c r="AO137" s="41" t="s">
        <v>35</v>
      </c>
      <c r="AP137" s="26" t="s">
        <v>35</v>
      </c>
      <c r="AQ137" s="26" t="s">
        <v>35</v>
      </c>
      <c r="AR137" s="26" t="s">
        <v>35</v>
      </c>
      <c r="AS137" s="34" t="s">
        <v>35</v>
      </c>
      <c r="AT137" s="41" t="s">
        <v>35</v>
      </c>
      <c r="AU137" s="26" t="s">
        <v>35</v>
      </c>
      <c r="AV137" s="26" t="s">
        <v>35</v>
      </c>
      <c r="AW137" s="26" t="s">
        <v>35</v>
      </c>
      <c r="AX137" s="34" t="s">
        <v>35</v>
      </c>
      <c r="AY137" s="41" t="s">
        <v>35</v>
      </c>
      <c r="AZ137" s="26" t="s">
        <v>35</v>
      </c>
      <c r="BA137" s="26" t="s">
        <v>35</v>
      </c>
      <c r="BB137" s="26" t="s">
        <v>35</v>
      </c>
      <c r="BC137" s="34" t="s">
        <v>35</v>
      </c>
      <c r="BD137" s="41" t="s">
        <v>35</v>
      </c>
      <c r="BE137" s="26" t="s">
        <v>35</v>
      </c>
      <c r="BF137" s="26" t="s">
        <v>35</v>
      </c>
      <c r="BG137" s="26" t="s">
        <v>35</v>
      </c>
      <c r="BH137" s="34" t="s">
        <v>35</v>
      </c>
      <c r="BI137" s="41" t="s">
        <v>35</v>
      </c>
      <c r="BJ137" s="26" t="s">
        <v>35</v>
      </c>
      <c r="BK137" s="26" t="s">
        <v>35</v>
      </c>
      <c r="BL137" s="26" t="s">
        <v>35</v>
      </c>
      <c r="BM137" s="34" t="s">
        <v>35</v>
      </c>
      <c r="BN137" s="41">
        <f t="shared" si="38"/>
        <v>1</v>
      </c>
      <c r="BO137" s="41">
        <f t="shared" si="39"/>
        <v>4</v>
      </c>
      <c r="BP137" s="41">
        <f t="shared" si="40"/>
        <v>-3</v>
      </c>
      <c r="BQ137" s="42">
        <f t="shared" si="41"/>
        <v>-4.2857142857142856</v>
      </c>
      <c r="BR137" s="25"/>
    </row>
    <row r="138" spans="1:70" s="7" customFormat="1" ht="18" customHeight="1">
      <c r="A138" s="25"/>
      <c r="B138" s="35" t="s">
        <v>47</v>
      </c>
      <c r="C138" s="35">
        <v>430637</v>
      </c>
      <c r="D138" s="27" t="s">
        <v>178</v>
      </c>
      <c r="E138" s="26">
        <v>193</v>
      </c>
      <c r="F138" s="41">
        <f t="shared" si="28"/>
        <v>199</v>
      </c>
      <c r="G138" s="26">
        <v>6</v>
      </c>
      <c r="H138" s="26">
        <v>0</v>
      </c>
      <c r="I138" s="26">
        <v>6</v>
      </c>
      <c r="J138" s="42">
        <f t="shared" si="29"/>
        <v>3.1088082901554404</v>
      </c>
      <c r="K138" s="41">
        <f t="shared" si="30"/>
        <v>198</v>
      </c>
      <c r="L138" s="26">
        <v>1</v>
      </c>
      <c r="M138" s="26">
        <v>2</v>
      </c>
      <c r="N138" s="26">
        <v>-1</v>
      </c>
      <c r="O138" s="42">
        <f t="shared" si="31"/>
        <v>-0.50251256281407031</v>
      </c>
      <c r="P138" s="41">
        <f t="shared" si="32"/>
        <v>200</v>
      </c>
      <c r="Q138" s="26">
        <v>4</v>
      </c>
      <c r="R138" s="26">
        <v>2</v>
      </c>
      <c r="S138" s="26">
        <v>2</v>
      </c>
      <c r="T138" s="42">
        <f t="shared" si="33"/>
        <v>1.0101010101010102</v>
      </c>
      <c r="U138" s="41">
        <f t="shared" si="34"/>
        <v>197</v>
      </c>
      <c r="V138" s="26">
        <v>1</v>
      </c>
      <c r="W138" s="26">
        <v>4</v>
      </c>
      <c r="X138" s="26">
        <v>-3</v>
      </c>
      <c r="Y138" s="42">
        <f t="shared" si="35"/>
        <v>-1.5</v>
      </c>
      <c r="Z138" s="41">
        <f t="shared" si="36"/>
        <v>197</v>
      </c>
      <c r="AA138" s="26">
        <v>2</v>
      </c>
      <c r="AB138" s="26">
        <v>2</v>
      </c>
      <c r="AC138" s="26">
        <v>0</v>
      </c>
      <c r="AD138" s="42">
        <f t="shared" si="37"/>
        <v>0</v>
      </c>
      <c r="AE138" s="41" t="s">
        <v>35</v>
      </c>
      <c r="AF138" s="26" t="s">
        <v>35</v>
      </c>
      <c r="AG138" s="26" t="s">
        <v>35</v>
      </c>
      <c r="AH138" s="26" t="s">
        <v>35</v>
      </c>
      <c r="AI138" s="34" t="s">
        <v>35</v>
      </c>
      <c r="AJ138" s="41" t="s">
        <v>35</v>
      </c>
      <c r="AK138" s="26" t="s">
        <v>35</v>
      </c>
      <c r="AL138" s="26" t="s">
        <v>35</v>
      </c>
      <c r="AM138" s="26" t="s">
        <v>35</v>
      </c>
      <c r="AN138" s="34" t="s">
        <v>35</v>
      </c>
      <c r="AO138" s="41" t="s">
        <v>35</v>
      </c>
      <c r="AP138" s="26" t="s">
        <v>35</v>
      </c>
      <c r="AQ138" s="26" t="s">
        <v>35</v>
      </c>
      <c r="AR138" s="26" t="s">
        <v>35</v>
      </c>
      <c r="AS138" s="34" t="s">
        <v>35</v>
      </c>
      <c r="AT138" s="41" t="s">
        <v>35</v>
      </c>
      <c r="AU138" s="26" t="s">
        <v>35</v>
      </c>
      <c r="AV138" s="26" t="s">
        <v>35</v>
      </c>
      <c r="AW138" s="26" t="s">
        <v>35</v>
      </c>
      <c r="AX138" s="34" t="s">
        <v>35</v>
      </c>
      <c r="AY138" s="41" t="s">
        <v>35</v>
      </c>
      <c r="AZ138" s="26" t="s">
        <v>35</v>
      </c>
      <c r="BA138" s="26" t="s">
        <v>35</v>
      </c>
      <c r="BB138" s="26" t="s">
        <v>35</v>
      </c>
      <c r="BC138" s="34" t="s">
        <v>35</v>
      </c>
      <c r="BD138" s="41" t="s">
        <v>35</v>
      </c>
      <c r="BE138" s="26" t="s">
        <v>35</v>
      </c>
      <c r="BF138" s="26" t="s">
        <v>35</v>
      </c>
      <c r="BG138" s="26" t="s">
        <v>35</v>
      </c>
      <c r="BH138" s="34" t="s">
        <v>35</v>
      </c>
      <c r="BI138" s="41" t="s">
        <v>35</v>
      </c>
      <c r="BJ138" s="26" t="s">
        <v>35</v>
      </c>
      <c r="BK138" s="26" t="s">
        <v>35</v>
      </c>
      <c r="BL138" s="26" t="s">
        <v>35</v>
      </c>
      <c r="BM138" s="34" t="s">
        <v>35</v>
      </c>
      <c r="BN138" s="41">
        <f t="shared" si="38"/>
        <v>14</v>
      </c>
      <c r="BO138" s="41">
        <f t="shared" si="39"/>
        <v>10</v>
      </c>
      <c r="BP138" s="41">
        <f t="shared" si="40"/>
        <v>4</v>
      </c>
      <c r="BQ138" s="42">
        <f t="shared" si="41"/>
        <v>2.0725388601036272</v>
      </c>
      <c r="BR138" s="25"/>
    </row>
    <row r="139" spans="1:70" s="7" customFormat="1" ht="18" customHeight="1">
      <c r="A139" s="25"/>
      <c r="B139" s="35" t="s">
        <v>47</v>
      </c>
      <c r="C139" s="35">
        <v>430640</v>
      </c>
      <c r="D139" s="27" t="s">
        <v>179</v>
      </c>
      <c r="E139" s="26">
        <v>11536</v>
      </c>
      <c r="F139" s="41">
        <f t="shared" ref="F139:F202" si="42">E139+I139</f>
        <v>11720</v>
      </c>
      <c r="G139" s="26">
        <v>497</v>
      </c>
      <c r="H139" s="26">
        <v>313</v>
      </c>
      <c r="I139" s="26">
        <v>184</v>
      </c>
      <c r="J139" s="42">
        <f t="shared" ref="J139:J202" si="43">(I139/E139)*100</f>
        <v>1.59500693481276</v>
      </c>
      <c r="K139" s="41">
        <f t="shared" ref="K139:K202" si="44">N139+F139</f>
        <v>11836</v>
      </c>
      <c r="L139" s="26">
        <v>508</v>
      </c>
      <c r="M139" s="26">
        <v>392</v>
      </c>
      <c r="N139" s="26">
        <v>116</v>
      </c>
      <c r="O139" s="42">
        <f t="shared" ref="O139:O202" si="45">(N139/F139)*100</f>
        <v>0.98976109215017061</v>
      </c>
      <c r="P139" s="41">
        <f t="shared" ref="P139:P202" si="46">S139+K139</f>
        <v>11159</v>
      </c>
      <c r="Q139" s="26">
        <v>371</v>
      </c>
      <c r="R139" s="26">
        <v>1048</v>
      </c>
      <c r="S139" s="26">
        <v>-677</v>
      </c>
      <c r="T139" s="42">
        <f t="shared" ref="T139:T202" si="47">(S139/K139)*100</f>
        <v>-5.7198377830348086</v>
      </c>
      <c r="U139" s="41">
        <f t="shared" ref="U139:U202" si="48">X139+P139</f>
        <v>10314</v>
      </c>
      <c r="V139" s="26">
        <v>96</v>
      </c>
      <c r="W139" s="26">
        <v>941</v>
      </c>
      <c r="X139" s="26">
        <v>-845</v>
      </c>
      <c r="Y139" s="42">
        <f t="shared" ref="Y139:Y202" si="49">(X139/P139)*100</f>
        <v>-7.5723631149744604</v>
      </c>
      <c r="Z139" s="41">
        <f t="shared" ref="Z139:Z202" si="50">AC139+U139</f>
        <v>9932</v>
      </c>
      <c r="AA139" s="26">
        <v>88</v>
      </c>
      <c r="AB139" s="26">
        <v>470</v>
      </c>
      <c r="AC139" s="26">
        <v>-382</v>
      </c>
      <c r="AD139" s="42">
        <f t="shared" ref="AD139:AD202" si="51">(AC139/U139)*100</f>
        <v>-3.7037037037037033</v>
      </c>
      <c r="AE139" s="41" t="s">
        <v>35</v>
      </c>
      <c r="AF139" s="26" t="s">
        <v>35</v>
      </c>
      <c r="AG139" s="26" t="s">
        <v>35</v>
      </c>
      <c r="AH139" s="26" t="s">
        <v>35</v>
      </c>
      <c r="AI139" s="34" t="s">
        <v>35</v>
      </c>
      <c r="AJ139" s="41" t="s">
        <v>35</v>
      </c>
      <c r="AK139" s="26" t="s">
        <v>35</v>
      </c>
      <c r="AL139" s="26" t="s">
        <v>35</v>
      </c>
      <c r="AM139" s="26" t="s">
        <v>35</v>
      </c>
      <c r="AN139" s="34" t="s">
        <v>35</v>
      </c>
      <c r="AO139" s="41" t="s">
        <v>35</v>
      </c>
      <c r="AP139" s="26" t="s">
        <v>35</v>
      </c>
      <c r="AQ139" s="26" t="s">
        <v>35</v>
      </c>
      <c r="AR139" s="26" t="s">
        <v>35</v>
      </c>
      <c r="AS139" s="34" t="s">
        <v>35</v>
      </c>
      <c r="AT139" s="41" t="s">
        <v>35</v>
      </c>
      <c r="AU139" s="26" t="s">
        <v>35</v>
      </c>
      <c r="AV139" s="26" t="s">
        <v>35</v>
      </c>
      <c r="AW139" s="26" t="s">
        <v>35</v>
      </c>
      <c r="AX139" s="34" t="s">
        <v>35</v>
      </c>
      <c r="AY139" s="41" t="s">
        <v>35</v>
      </c>
      <c r="AZ139" s="26" t="s">
        <v>35</v>
      </c>
      <c r="BA139" s="26" t="s">
        <v>35</v>
      </c>
      <c r="BB139" s="26" t="s">
        <v>35</v>
      </c>
      <c r="BC139" s="34" t="s">
        <v>35</v>
      </c>
      <c r="BD139" s="41" t="s">
        <v>35</v>
      </c>
      <c r="BE139" s="26" t="s">
        <v>35</v>
      </c>
      <c r="BF139" s="26" t="s">
        <v>35</v>
      </c>
      <c r="BG139" s="26" t="s">
        <v>35</v>
      </c>
      <c r="BH139" s="34" t="s">
        <v>35</v>
      </c>
      <c r="BI139" s="41" t="s">
        <v>35</v>
      </c>
      <c r="BJ139" s="26" t="s">
        <v>35</v>
      </c>
      <c r="BK139" s="26" t="s">
        <v>35</v>
      </c>
      <c r="BL139" s="26" t="s">
        <v>35</v>
      </c>
      <c r="BM139" s="34" t="s">
        <v>35</v>
      </c>
      <c r="BN139" s="41">
        <f t="shared" ref="BN139:BN202" si="52">SUM(G139,L139,Q139,V139,AA139,AF139,AK139,AP139,AU139,AZ139,BE139,BJ139)</f>
        <v>1560</v>
      </c>
      <c r="BO139" s="41">
        <f t="shared" ref="BO139:BO202" si="53">SUM(H139,M139,R139,W139,AB139,AG139,AL139,AQ139,AV139,BA139,BF139,BK139)</f>
        <v>3164</v>
      </c>
      <c r="BP139" s="41">
        <f t="shared" ref="BP139:BP202" si="54">SUM(I139,N139,S139,X139,AC139,AH139,AM139,AR139,AW139,BB139,BG139,BL139)</f>
        <v>-1604</v>
      </c>
      <c r="BQ139" s="42">
        <f t="shared" ref="BQ139:BQ202" si="55">(BP139/E139)*100</f>
        <v>-13.904299583911234</v>
      </c>
      <c r="BR139" s="25"/>
    </row>
    <row r="140" spans="1:70" s="7" customFormat="1" ht="18" customHeight="1">
      <c r="A140" s="25"/>
      <c r="B140" s="35" t="s">
        <v>47</v>
      </c>
      <c r="C140" s="35">
        <v>430642</v>
      </c>
      <c r="D140" s="27" t="s">
        <v>180</v>
      </c>
      <c r="E140" s="26">
        <v>198</v>
      </c>
      <c r="F140" s="41">
        <f t="shared" si="42"/>
        <v>199</v>
      </c>
      <c r="G140" s="26">
        <v>4</v>
      </c>
      <c r="H140" s="26">
        <v>3</v>
      </c>
      <c r="I140" s="26">
        <v>1</v>
      </c>
      <c r="J140" s="42">
        <f t="shared" si="43"/>
        <v>0.50505050505050508</v>
      </c>
      <c r="K140" s="41">
        <f t="shared" si="44"/>
        <v>198</v>
      </c>
      <c r="L140" s="26">
        <v>2</v>
      </c>
      <c r="M140" s="26">
        <v>3</v>
      </c>
      <c r="N140" s="26">
        <v>-1</v>
      </c>
      <c r="O140" s="42">
        <f t="shared" si="45"/>
        <v>-0.50251256281407031</v>
      </c>
      <c r="P140" s="41">
        <f t="shared" si="46"/>
        <v>202</v>
      </c>
      <c r="Q140" s="26">
        <v>5</v>
      </c>
      <c r="R140" s="26">
        <v>1</v>
      </c>
      <c r="S140" s="26">
        <v>4</v>
      </c>
      <c r="T140" s="42">
        <f t="shared" si="47"/>
        <v>2.0202020202020203</v>
      </c>
      <c r="U140" s="41">
        <f t="shared" si="48"/>
        <v>196</v>
      </c>
      <c r="V140" s="26">
        <v>2</v>
      </c>
      <c r="W140" s="26">
        <v>8</v>
      </c>
      <c r="X140" s="26">
        <v>-6</v>
      </c>
      <c r="Y140" s="42">
        <f t="shared" si="49"/>
        <v>-2.9702970297029703</v>
      </c>
      <c r="Z140" s="41">
        <f t="shared" si="50"/>
        <v>197</v>
      </c>
      <c r="AA140" s="26">
        <v>1</v>
      </c>
      <c r="AB140" s="26">
        <v>0</v>
      </c>
      <c r="AC140" s="26">
        <v>1</v>
      </c>
      <c r="AD140" s="42">
        <f t="shared" si="51"/>
        <v>0.51020408163265307</v>
      </c>
      <c r="AE140" s="41" t="s">
        <v>35</v>
      </c>
      <c r="AF140" s="26" t="s">
        <v>35</v>
      </c>
      <c r="AG140" s="26" t="s">
        <v>35</v>
      </c>
      <c r="AH140" s="26" t="s">
        <v>35</v>
      </c>
      <c r="AI140" s="34" t="s">
        <v>35</v>
      </c>
      <c r="AJ140" s="41" t="s">
        <v>35</v>
      </c>
      <c r="AK140" s="26" t="s">
        <v>35</v>
      </c>
      <c r="AL140" s="26" t="s">
        <v>35</v>
      </c>
      <c r="AM140" s="26" t="s">
        <v>35</v>
      </c>
      <c r="AN140" s="34" t="s">
        <v>35</v>
      </c>
      <c r="AO140" s="41" t="s">
        <v>35</v>
      </c>
      <c r="AP140" s="26" t="s">
        <v>35</v>
      </c>
      <c r="AQ140" s="26" t="s">
        <v>35</v>
      </c>
      <c r="AR140" s="26" t="s">
        <v>35</v>
      </c>
      <c r="AS140" s="34" t="s">
        <v>35</v>
      </c>
      <c r="AT140" s="41" t="s">
        <v>35</v>
      </c>
      <c r="AU140" s="26" t="s">
        <v>35</v>
      </c>
      <c r="AV140" s="26" t="s">
        <v>35</v>
      </c>
      <c r="AW140" s="26" t="s">
        <v>35</v>
      </c>
      <c r="AX140" s="34" t="s">
        <v>35</v>
      </c>
      <c r="AY140" s="41" t="s">
        <v>35</v>
      </c>
      <c r="AZ140" s="26" t="s">
        <v>35</v>
      </c>
      <c r="BA140" s="26" t="s">
        <v>35</v>
      </c>
      <c r="BB140" s="26" t="s">
        <v>35</v>
      </c>
      <c r="BC140" s="34" t="s">
        <v>35</v>
      </c>
      <c r="BD140" s="41" t="s">
        <v>35</v>
      </c>
      <c r="BE140" s="26" t="s">
        <v>35</v>
      </c>
      <c r="BF140" s="26" t="s">
        <v>35</v>
      </c>
      <c r="BG140" s="26" t="s">
        <v>35</v>
      </c>
      <c r="BH140" s="34" t="s">
        <v>35</v>
      </c>
      <c r="BI140" s="41" t="s">
        <v>35</v>
      </c>
      <c r="BJ140" s="26" t="s">
        <v>35</v>
      </c>
      <c r="BK140" s="26" t="s">
        <v>35</v>
      </c>
      <c r="BL140" s="26" t="s">
        <v>35</v>
      </c>
      <c r="BM140" s="34" t="s">
        <v>35</v>
      </c>
      <c r="BN140" s="41">
        <f t="shared" si="52"/>
        <v>14</v>
      </c>
      <c r="BO140" s="41">
        <f t="shared" si="53"/>
        <v>15</v>
      </c>
      <c r="BP140" s="41">
        <f t="shared" si="54"/>
        <v>-1</v>
      </c>
      <c r="BQ140" s="42">
        <f t="shared" si="55"/>
        <v>-0.50505050505050508</v>
      </c>
      <c r="BR140" s="25"/>
    </row>
    <row r="141" spans="1:70" s="7" customFormat="1" ht="18" customHeight="1">
      <c r="A141" s="25"/>
      <c r="B141" s="35" t="s">
        <v>47</v>
      </c>
      <c r="C141" s="35">
        <v>430645</v>
      </c>
      <c r="D141" s="27" t="s">
        <v>181</v>
      </c>
      <c r="E141" s="26">
        <v>431</v>
      </c>
      <c r="F141" s="41">
        <f t="shared" si="42"/>
        <v>437</v>
      </c>
      <c r="G141" s="26">
        <v>12</v>
      </c>
      <c r="H141" s="26">
        <v>6</v>
      </c>
      <c r="I141" s="26">
        <v>6</v>
      </c>
      <c r="J141" s="42">
        <f t="shared" si="43"/>
        <v>1.3921113689095126</v>
      </c>
      <c r="K141" s="41">
        <f t="shared" si="44"/>
        <v>446</v>
      </c>
      <c r="L141" s="26">
        <v>16</v>
      </c>
      <c r="M141" s="26">
        <v>7</v>
      </c>
      <c r="N141" s="26">
        <v>9</v>
      </c>
      <c r="O141" s="42">
        <f t="shared" si="45"/>
        <v>2.0594965675057209</v>
      </c>
      <c r="P141" s="41">
        <f t="shared" si="46"/>
        <v>442</v>
      </c>
      <c r="Q141" s="26">
        <v>7</v>
      </c>
      <c r="R141" s="26">
        <v>11</v>
      </c>
      <c r="S141" s="26">
        <v>-4</v>
      </c>
      <c r="T141" s="42">
        <f t="shared" si="47"/>
        <v>-0.89686098654708524</v>
      </c>
      <c r="U141" s="41">
        <f t="shared" si="48"/>
        <v>440</v>
      </c>
      <c r="V141" s="26">
        <v>11</v>
      </c>
      <c r="W141" s="26">
        <v>13</v>
      </c>
      <c r="X141" s="26">
        <v>-2</v>
      </c>
      <c r="Y141" s="42">
        <f t="shared" si="49"/>
        <v>-0.45248868778280549</v>
      </c>
      <c r="Z141" s="41">
        <f t="shared" si="50"/>
        <v>427</v>
      </c>
      <c r="AA141" s="26">
        <v>6</v>
      </c>
      <c r="AB141" s="26">
        <v>19</v>
      </c>
      <c r="AC141" s="26">
        <v>-13</v>
      </c>
      <c r="AD141" s="42">
        <f t="shared" si="51"/>
        <v>-2.9545454545454546</v>
      </c>
      <c r="AE141" s="41" t="s">
        <v>35</v>
      </c>
      <c r="AF141" s="26" t="s">
        <v>35</v>
      </c>
      <c r="AG141" s="26" t="s">
        <v>35</v>
      </c>
      <c r="AH141" s="26" t="s">
        <v>35</v>
      </c>
      <c r="AI141" s="34" t="s">
        <v>35</v>
      </c>
      <c r="AJ141" s="41" t="s">
        <v>35</v>
      </c>
      <c r="AK141" s="26" t="s">
        <v>35</v>
      </c>
      <c r="AL141" s="26" t="s">
        <v>35</v>
      </c>
      <c r="AM141" s="26" t="s">
        <v>35</v>
      </c>
      <c r="AN141" s="34" t="s">
        <v>35</v>
      </c>
      <c r="AO141" s="41" t="s">
        <v>35</v>
      </c>
      <c r="AP141" s="26" t="s">
        <v>35</v>
      </c>
      <c r="AQ141" s="26" t="s">
        <v>35</v>
      </c>
      <c r="AR141" s="26" t="s">
        <v>35</v>
      </c>
      <c r="AS141" s="34" t="s">
        <v>35</v>
      </c>
      <c r="AT141" s="41" t="s">
        <v>35</v>
      </c>
      <c r="AU141" s="26" t="s">
        <v>35</v>
      </c>
      <c r="AV141" s="26" t="s">
        <v>35</v>
      </c>
      <c r="AW141" s="26" t="s">
        <v>35</v>
      </c>
      <c r="AX141" s="34" t="s">
        <v>35</v>
      </c>
      <c r="AY141" s="41" t="s">
        <v>35</v>
      </c>
      <c r="AZ141" s="26" t="s">
        <v>35</v>
      </c>
      <c r="BA141" s="26" t="s">
        <v>35</v>
      </c>
      <c r="BB141" s="26" t="s">
        <v>35</v>
      </c>
      <c r="BC141" s="34" t="s">
        <v>35</v>
      </c>
      <c r="BD141" s="41" t="s">
        <v>35</v>
      </c>
      <c r="BE141" s="26" t="s">
        <v>35</v>
      </c>
      <c r="BF141" s="26" t="s">
        <v>35</v>
      </c>
      <c r="BG141" s="26" t="s">
        <v>35</v>
      </c>
      <c r="BH141" s="34" t="s">
        <v>35</v>
      </c>
      <c r="BI141" s="41" t="s">
        <v>35</v>
      </c>
      <c r="BJ141" s="26" t="s">
        <v>35</v>
      </c>
      <c r="BK141" s="26" t="s">
        <v>35</v>
      </c>
      <c r="BL141" s="26" t="s">
        <v>35</v>
      </c>
      <c r="BM141" s="34" t="s">
        <v>35</v>
      </c>
      <c r="BN141" s="41">
        <f t="shared" si="52"/>
        <v>52</v>
      </c>
      <c r="BO141" s="41">
        <f t="shared" si="53"/>
        <v>56</v>
      </c>
      <c r="BP141" s="41">
        <f t="shared" si="54"/>
        <v>-4</v>
      </c>
      <c r="BQ141" s="42">
        <f t="shared" si="55"/>
        <v>-0.92807424593967514</v>
      </c>
      <c r="BR141" s="25"/>
    </row>
    <row r="142" spans="1:70" s="7" customFormat="1" ht="18" customHeight="1">
      <c r="A142" s="25"/>
      <c r="B142" s="35" t="s">
        <v>47</v>
      </c>
      <c r="C142" s="35">
        <v>430650</v>
      </c>
      <c r="D142" s="27" t="s">
        <v>182</v>
      </c>
      <c r="E142" s="26">
        <v>536</v>
      </c>
      <c r="F142" s="41">
        <f t="shared" si="42"/>
        <v>553</v>
      </c>
      <c r="G142" s="26">
        <v>24</v>
      </c>
      <c r="H142" s="26">
        <v>7</v>
      </c>
      <c r="I142" s="26">
        <v>17</v>
      </c>
      <c r="J142" s="42">
        <f t="shared" si="43"/>
        <v>3.1716417910447761</v>
      </c>
      <c r="K142" s="41">
        <f t="shared" si="44"/>
        <v>565</v>
      </c>
      <c r="L142" s="26">
        <v>20</v>
      </c>
      <c r="M142" s="26">
        <v>8</v>
      </c>
      <c r="N142" s="26">
        <v>12</v>
      </c>
      <c r="O142" s="42">
        <f t="shared" si="45"/>
        <v>2.1699819168173597</v>
      </c>
      <c r="P142" s="41">
        <f t="shared" si="46"/>
        <v>574</v>
      </c>
      <c r="Q142" s="26">
        <v>17</v>
      </c>
      <c r="R142" s="26">
        <v>8</v>
      </c>
      <c r="S142" s="26">
        <v>9</v>
      </c>
      <c r="T142" s="42">
        <f t="shared" si="47"/>
        <v>1.5929203539823009</v>
      </c>
      <c r="U142" s="41">
        <f t="shared" si="48"/>
        <v>558</v>
      </c>
      <c r="V142" s="26">
        <v>1</v>
      </c>
      <c r="W142" s="26">
        <v>17</v>
      </c>
      <c r="X142" s="26">
        <v>-16</v>
      </c>
      <c r="Y142" s="42">
        <f t="shared" si="49"/>
        <v>-2.7874564459930316</v>
      </c>
      <c r="Z142" s="41">
        <f t="shared" si="50"/>
        <v>558</v>
      </c>
      <c r="AA142" s="26">
        <v>8</v>
      </c>
      <c r="AB142" s="26">
        <v>8</v>
      </c>
      <c r="AC142" s="26">
        <v>0</v>
      </c>
      <c r="AD142" s="42">
        <f t="shared" si="51"/>
        <v>0</v>
      </c>
      <c r="AE142" s="41" t="s">
        <v>35</v>
      </c>
      <c r="AF142" s="26" t="s">
        <v>35</v>
      </c>
      <c r="AG142" s="26" t="s">
        <v>35</v>
      </c>
      <c r="AH142" s="26" t="s">
        <v>35</v>
      </c>
      <c r="AI142" s="34" t="s">
        <v>35</v>
      </c>
      <c r="AJ142" s="41" t="s">
        <v>35</v>
      </c>
      <c r="AK142" s="26" t="s">
        <v>35</v>
      </c>
      <c r="AL142" s="26" t="s">
        <v>35</v>
      </c>
      <c r="AM142" s="26" t="s">
        <v>35</v>
      </c>
      <c r="AN142" s="34" t="s">
        <v>35</v>
      </c>
      <c r="AO142" s="41" t="s">
        <v>35</v>
      </c>
      <c r="AP142" s="26" t="s">
        <v>35</v>
      </c>
      <c r="AQ142" s="26" t="s">
        <v>35</v>
      </c>
      <c r="AR142" s="26" t="s">
        <v>35</v>
      </c>
      <c r="AS142" s="34" t="s">
        <v>35</v>
      </c>
      <c r="AT142" s="41" t="s">
        <v>35</v>
      </c>
      <c r="AU142" s="26" t="s">
        <v>35</v>
      </c>
      <c r="AV142" s="26" t="s">
        <v>35</v>
      </c>
      <c r="AW142" s="26" t="s">
        <v>35</v>
      </c>
      <c r="AX142" s="34" t="s">
        <v>35</v>
      </c>
      <c r="AY142" s="41" t="s">
        <v>35</v>
      </c>
      <c r="AZ142" s="26" t="s">
        <v>35</v>
      </c>
      <c r="BA142" s="26" t="s">
        <v>35</v>
      </c>
      <c r="BB142" s="26" t="s">
        <v>35</v>
      </c>
      <c r="BC142" s="34" t="s">
        <v>35</v>
      </c>
      <c r="BD142" s="41" t="s">
        <v>35</v>
      </c>
      <c r="BE142" s="26" t="s">
        <v>35</v>
      </c>
      <c r="BF142" s="26" t="s">
        <v>35</v>
      </c>
      <c r="BG142" s="26" t="s">
        <v>35</v>
      </c>
      <c r="BH142" s="34" t="s">
        <v>35</v>
      </c>
      <c r="BI142" s="41" t="s">
        <v>35</v>
      </c>
      <c r="BJ142" s="26" t="s">
        <v>35</v>
      </c>
      <c r="BK142" s="26" t="s">
        <v>35</v>
      </c>
      <c r="BL142" s="26" t="s">
        <v>35</v>
      </c>
      <c r="BM142" s="34" t="s">
        <v>35</v>
      </c>
      <c r="BN142" s="41">
        <f t="shared" si="52"/>
        <v>70</v>
      </c>
      <c r="BO142" s="41">
        <f t="shared" si="53"/>
        <v>48</v>
      </c>
      <c r="BP142" s="41">
        <f t="shared" si="54"/>
        <v>22</v>
      </c>
      <c r="BQ142" s="42">
        <f t="shared" si="55"/>
        <v>4.1044776119402986</v>
      </c>
      <c r="BR142" s="25"/>
    </row>
    <row r="143" spans="1:70" s="7" customFormat="1" ht="18" customHeight="1">
      <c r="A143" s="25"/>
      <c r="B143" s="35" t="s">
        <v>47</v>
      </c>
      <c r="C143" s="35">
        <v>430655</v>
      </c>
      <c r="D143" s="27" t="s">
        <v>183</v>
      </c>
      <c r="E143" s="26">
        <v>242</v>
      </c>
      <c r="F143" s="41">
        <f t="shared" si="42"/>
        <v>245</v>
      </c>
      <c r="G143" s="26">
        <v>6</v>
      </c>
      <c r="H143" s="26">
        <v>3</v>
      </c>
      <c r="I143" s="26">
        <v>3</v>
      </c>
      <c r="J143" s="42">
        <f t="shared" si="43"/>
        <v>1.2396694214876034</v>
      </c>
      <c r="K143" s="41">
        <f t="shared" si="44"/>
        <v>252</v>
      </c>
      <c r="L143" s="26">
        <v>12</v>
      </c>
      <c r="M143" s="26">
        <v>5</v>
      </c>
      <c r="N143" s="26">
        <v>7</v>
      </c>
      <c r="O143" s="42">
        <f t="shared" si="45"/>
        <v>2.8571428571428572</v>
      </c>
      <c r="P143" s="41">
        <f t="shared" si="46"/>
        <v>245</v>
      </c>
      <c r="Q143" s="26">
        <v>2</v>
      </c>
      <c r="R143" s="26">
        <v>9</v>
      </c>
      <c r="S143" s="26">
        <v>-7</v>
      </c>
      <c r="T143" s="42">
        <f t="shared" si="47"/>
        <v>-2.7777777777777777</v>
      </c>
      <c r="U143" s="41">
        <f t="shared" si="48"/>
        <v>242</v>
      </c>
      <c r="V143" s="26">
        <v>0</v>
      </c>
      <c r="W143" s="26">
        <v>3</v>
      </c>
      <c r="X143" s="26">
        <v>-3</v>
      </c>
      <c r="Y143" s="42">
        <f t="shared" si="49"/>
        <v>-1.2244897959183674</v>
      </c>
      <c r="Z143" s="41">
        <f t="shared" si="50"/>
        <v>239</v>
      </c>
      <c r="AA143" s="26">
        <v>1</v>
      </c>
      <c r="AB143" s="26">
        <v>4</v>
      </c>
      <c r="AC143" s="26">
        <v>-3</v>
      </c>
      <c r="AD143" s="42">
        <f t="shared" si="51"/>
        <v>-1.2396694214876034</v>
      </c>
      <c r="AE143" s="41" t="s">
        <v>35</v>
      </c>
      <c r="AF143" s="26" t="s">
        <v>35</v>
      </c>
      <c r="AG143" s="26" t="s">
        <v>35</v>
      </c>
      <c r="AH143" s="26" t="s">
        <v>35</v>
      </c>
      <c r="AI143" s="34" t="s">
        <v>35</v>
      </c>
      <c r="AJ143" s="41" t="s">
        <v>35</v>
      </c>
      <c r="AK143" s="26" t="s">
        <v>35</v>
      </c>
      <c r="AL143" s="26" t="s">
        <v>35</v>
      </c>
      <c r="AM143" s="26" t="s">
        <v>35</v>
      </c>
      <c r="AN143" s="34" t="s">
        <v>35</v>
      </c>
      <c r="AO143" s="41" t="s">
        <v>35</v>
      </c>
      <c r="AP143" s="26" t="s">
        <v>35</v>
      </c>
      <c r="AQ143" s="26" t="s">
        <v>35</v>
      </c>
      <c r="AR143" s="26" t="s">
        <v>35</v>
      </c>
      <c r="AS143" s="34" t="s">
        <v>35</v>
      </c>
      <c r="AT143" s="41" t="s">
        <v>35</v>
      </c>
      <c r="AU143" s="26" t="s">
        <v>35</v>
      </c>
      <c r="AV143" s="26" t="s">
        <v>35</v>
      </c>
      <c r="AW143" s="26" t="s">
        <v>35</v>
      </c>
      <c r="AX143" s="34" t="s">
        <v>35</v>
      </c>
      <c r="AY143" s="41" t="s">
        <v>35</v>
      </c>
      <c r="AZ143" s="26" t="s">
        <v>35</v>
      </c>
      <c r="BA143" s="26" t="s">
        <v>35</v>
      </c>
      <c r="BB143" s="26" t="s">
        <v>35</v>
      </c>
      <c r="BC143" s="34" t="s">
        <v>35</v>
      </c>
      <c r="BD143" s="41" t="s">
        <v>35</v>
      </c>
      <c r="BE143" s="26" t="s">
        <v>35</v>
      </c>
      <c r="BF143" s="26" t="s">
        <v>35</v>
      </c>
      <c r="BG143" s="26" t="s">
        <v>35</v>
      </c>
      <c r="BH143" s="34" t="s">
        <v>35</v>
      </c>
      <c r="BI143" s="41" t="s">
        <v>35</v>
      </c>
      <c r="BJ143" s="26" t="s">
        <v>35</v>
      </c>
      <c r="BK143" s="26" t="s">
        <v>35</v>
      </c>
      <c r="BL143" s="26" t="s">
        <v>35</v>
      </c>
      <c r="BM143" s="34" t="s">
        <v>35</v>
      </c>
      <c r="BN143" s="41">
        <f t="shared" si="52"/>
        <v>21</v>
      </c>
      <c r="BO143" s="41">
        <f t="shared" si="53"/>
        <v>24</v>
      </c>
      <c r="BP143" s="41">
        <f t="shared" si="54"/>
        <v>-3</v>
      </c>
      <c r="BQ143" s="42">
        <f t="shared" si="55"/>
        <v>-1.2396694214876034</v>
      </c>
      <c r="BR143" s="25"/>
    </row>
    <row r="144" spans="1:70" s="7" customFormat="1" ht="18" customHeight="1">
      <c r="A144" s="25"/>
      <c r="B144" s="35" t="s">
        <v>47</v>
      </c>
      <c r="C144" s="35">
        <v>430660</v>
      </c>
      <c r="D144" s="27" t="s">
        <v>184</v>
      </c>
      <c r="E144" s="26">
        <v>5468</v>
      </c>
      <c r="F144" s="41">
        <f t="shared" si="42"/>
        <v>5449</v>
      </c>
      <c r="G144" s="26">
        <v>73</v>
      </c>
      <c r="H144" s="26">
        <v>92</v>
      </c>
      <c r="I144" s="26">
        <v>-19</v>
      </c>
      <c r="J144" s="42">
        <f t="shared" si="43"/>
        <v>-0.34747622531089978</v>
      </c>
      <c r="K144" s="41">
        <f t="shared" si="44"/>
        <v>5538</v>
      </c>
      <c r="L144" s="26">
        <v>170</v>
      </c>
      <c r="M144" s="26">
        <v>81</v>
      </c>
      <c r="N144" s="26">
        <v>89</v>
      </c>
      <c r="O144" s="42">
        <f t="shared" si="45"/>
        <v>1.6333272160029364</v>
      </c>
      <c r="P144" s="41">
        <f t="shared" si="46"/>
        <v>5700</v>
      </c>
      <c r="Q144" s="26">
        <v>268</v>
      </c>
      <c r="R144" s="26">
        <v>106</v>
      </c>
      <c r="S144" s="26">
        <v>162</v>
      </c>
      <c r="T144" s="42">
        <f t="shared" si="47"/>
        <v>2.9252437703141929</v>
      </c>
      <c r="U144" s="41">
        <f t="shared" si="48"/>
        <v>5563</v>
      </c>
      <c r="V144" s="26">
        <v>41</v>
      </c>
      <c r="W144" s="26">
        <v>178</v>
      </c>
      <c r="X144" s="26">
        <v>-137</v>
      </c>
      <c r="Y144" s="42">
        <f t="shared" si="49"/>
        <v>-2.4035087719298245</v>
      </c>
      <c r="Z144" s="41">
        <f t="shared" si="50"/>
        <v>5379</v>
      </c>
      <c r="AA144" s="26">
        <v>43</v>
      </c>
      <c r="AB144" s="26">
        <v>227</v>
      </c>
      <c r="AC144" s="26">
        <v>-184</v>
      </c>
      <c r="AD144" s="42">
        <f t="shared" si="51"/>
        <v>-3.3075678590688473</v>
      </c>
      <c r="AE144" s="41" t="s">
        <v>35</v>
      </c>
      <c r="AF144" s="26" t="s">
        <v>35</v>
      </c>
      <c r="AG144" s="26" t="s">
        <v>35</v>
      </c>
      <c r="AH144" s="26" t="s">
        <v>35</v>
      </c>
      <c r="AI144" s="34" t="s">
        <v>35</v>
      </c>
      <c r="AJ144" s="41" t="s">
        <v>35</v>
      </c>
      <c r="AK144" s="26" t="s">
        <v>35</v>
      </c>
      <c r="AL144" s="26" t="s">
        <v>35</v>
      </c>
      <c r="AM144" s="26" t="s">
        <v>35</v>
      </c>
      <c r="AN144" s="34" t="s">
        <v>35</v>
      </c>
      <c r="AO144" s="41" t="s">
        <v>35</v>
      </c>
      <c r="AP144" s="26" t="s">
        <v>35</v>
      </c>
      <c r="AQ144" s="26" t="s">
        <v>35</v>
      </c>
      <c r="AR144" s="26" t="s">
        <v>35</v>
      </c>
      <c r="AS144" s="34" t="s">
        <v>35</v>
      </c>
      <c r="AT144" s="41" t="s">
        <v>35</v>
      </c>
      <c r="AU144" s="26" t="s">
        <v>35</v>
      </c>
      <c r="AV144" s="26" t="s">
        <v>35</v>
      </c>
      <c r="AW144" s="26" t="s">
        <v>35</v>
      </c>
      <c r="AX144" s="34" t="s">
        <v>35</v>
      </c>
      <c r="AY144" s="41" t="s">
        <v>35</v>
      </c>
      <c r="AZ144" s="26" t="s">
        <v>35</v>
      </c>
      <c r="BA144" s="26" t="s">
        <v>35</v>
      </c>
      <c r="BB144" s="26" t="s">
        <v>35</v>
      </c>
      <c r="BC144" s="34" t="s">
        <v>35</v>
      </c>
      <c r="BD144" s="41" t="s">
        <v>35</v>
      </c>
      <c r="BE144" s="26" t="s">
        <v>35</v>
      </c>
      <c r="BF144" s="26" t="s">
        <v>35</v>
      </c>
      <c r="BG144" s="26" t="s">
        <v>35</v>
      </c>
      <c r="BH144" s="34" t="s">
        <v>35</v>
      </c>
      <c r="BI144" s="41" t="s">
        <v>35</v>
      </c>
      <c r="BJ144" s="26" t="s">
        <v>35</v>
      </c>
      <c r="BK144" s="26" t="s">
        <v>35</v>
      </c>
      <c r="BL144" s="26" t="s">
        <v>35</v>
      </c>
      <c r="BM144" s="34" t="s">
        <v>35</v>
      </c>
      <c r="BN144" s="41">
        <f t="shared" si="52"/>
        <v>595</v>
      </c>
      <c r="BO144" s="41">
        <f t="shared" si="53"/>
        <v>684</v>
      </c>
      <c r="BP144" s="41">
        <f t="shared" si="54"/>
        <v>-89</v>
      </c>
      <c r="BQ144" s="42">
        <f t="shared" si="55"/>
        <v>-1.6276517922457938</v>
      </c>
      <c r="BR144" s="25"/>
    </row>
    <row r="145" spans="1:70" s="7" customFormat="1" ht="18" customHeight="1">
      <c r="A145" s="25"/>
      <c r="B145" s="35" t="s">
        <v>47</v>
      </c>
      <c r="C145" s="35">
        <v>430670</v>
      </c>
      <c r="D145" s="27" t="s">
        <v>185</v>
      </c>
      <c r="E145" s="26">
        <v>304</v>
      </c>
      <c r="F145" s="41">
        <f t="shared" si="42"/>
        <v>296</v>
      </c>
      <c r="G145" s="26">
        <v>3</v>
      </c>
      <c r="H145" s="26">
        <v>11</v>
      </c>
      <c r="I145" s="26">
        <v>-8</v>
      </c>
      <c r="J145" s="42">
        <f t="shared" si="43"/>
        <v>-2.6315789473684208</v>
      </c>
      <c r="K145" s="41">
        <f t="shared" si="44"/>
        <v>293</v>
      </c>
      <c r="L145" s="26">
        <v>0</v>
      </c>
      <c r="M145" s="26">
        <v>3</v>
      </c>
      <c r="N145" s="26">
        <v>-3</v>
      </c>
      <c r="O145" s="42">
        <f t="shared" si="45"/>
        <v>-1.0135135135135136</v>
      </c>
      <c r="P145" s="41">
        <f t="shared" si="46"/>
        <v>297</v>
      </c>
      <c r="Q145" s="26">
        <v>10</v>
      </c>
      <c r="R145" s="26">
        <v>6</v>
      </c>
      <c r="S145" s="26">
        <v>4</v>
      </c>
      <c r="T145" s="42">
        <f t="shared" si="47"/>
        <v>1.3651877133105803</v>
      </c>
      <c r="U145" s="41">
        <f t="shared" si="48"/>
        <v>305</v>
      </c>
      <c r="V145" s="26">
        <v>8</v>
      </c>
      <c r="W145" s="26">
        <v>0</v>
      </c>
      <c r="X145" s="26">
        <v>8</v>
      </c>
      <c r="Y145" s="42">
        <f t="shared" si="49"/>
        <v>2.6936026936026933</v>
      </c>
      <c r="Z145" s="41">
        <f t="shared" si="50"/>
        <v>303</v>
      </c>
      <c r="AA145" s="26">
        <v>0</v>
      </c>
      <c r="AB145" s="26">
        <v>2</v>
      </c>
      <c r="AC145" s="26">
        <v>-2</v>
      </c>
      <c r="AD145" s="42">
        <f t="shared" si="51"/>
        <v>-0.65573770491803274</v>
      </c>
      <c r="AE145" s="41" t="s">
        <v>35</v>
      </c>
      <c r="AF145" s="26" t="s">
        <v>35</v>
      </c>
      <c r="AG145" s="26" t="s">
        <v>35</v>
      </c>
      <c r="AH145" s="26" t="s">
        <v>35</v>
      </c>
      <c r="AI145" s="34" t="s">
        <v>35</v>
      </c>
      <c r="AJ145" s="41" t="s">
        <v>35</v>
      </c>
      <c r="AK145" s="26" t="s">
        <v>35</v>
      </c>
      <c r="AL145" s="26" t="s">
        <v>35</v>
      </c>
      <c r="AM145" s="26" t="s">
        <v>35</v>
      </c>
      <c r="AN145" s="34" t="s">
        <v>35</v>
      </c>
      <c r="AO145" s="41" t="s">
        <v>35</v>
      </c>
      <c r="AP145" s="26" t="s">
        <v>35</v>
      </c>
      <c r="AQ145" s="26" t="s">
        <v>35</v>
      </c>
      <c r="AR145" s="26" t="s">
        <v>35</v>
      </c>
      <c r="AS145" s="34" t="s">
        <v>35</v>
      </c>
      <c r="AT145" s="41" t="s">
        <v>35</v>
      </c>
      <c r="AU145" s="26" t="s">
        <v>35</v>
      </c>
      <c r="AV145" s="26" t="s">
        <v>35</v>
      </c>
      <c r="AW145" s="26" t="s">
        <v>35</v>
      </c>
      <c r="AX145" s="34" t="s">
        <v>35</v>
      </c>
      <c r="AY145" s="41" t="s">
        <v>35</v>
      </c>
      <c r="AZ145" s="26" t="s">
        <v>35</v>
      </c>
      <c r="BA145" s="26" t="s">
        <v>35</v>
      </c>
      <c r="BB145" s="26" t="s">
        <v>35</v>
      </c>
      <c r="BC145" s="34" t="s">
        <v>35</v>
      </c>
      <c r="BD145" s="41" t="s">
        <v>35</v>
      </c>
      <c r="BE145" s="26" t="s">
        <v>35</v>
      </c>
      <c r="BF145" s="26" t="s">
        <v>35</v>
      </c>
      <c r="BG145" s="26" t="s">
        <v>35</v>
      </c>
      <c r="BH145" s="34" t="s">
        <v>35</v>
      </c>
      <c r="BI145" s="41" t="s">
        <v>35</v>
      </c>
      <c r="BJ145" s="26" t="s">
        <v>35</v>
      </c>
      <c r="BK145" s="26" t="s">
        <v>35</v>
      </c>
      <c r="BL145" s="26" t="s">
        <v>35</v>
      </c>
      <c r="BM145" s="34" t="s">
        <v>35</v>
      </c>
      <c r="BN145" s="41">
        <f t="shared" si="52"/>
        <v>21</v>
      </c>
      <c r="BO145" s="41">
        <f t="shared" si="53"/>
        <v>22</v>
      </c>
      <c r="BP145" s="41">
        <f t="shared" si="54"/>
        <v>-1</v>
      </c>
      <c r="BQ145" s="42">
        <f t="shared" si="55"/>
        <v>-0.3289473684210526</v>
      </c>
      <c r="BR145" s="25"/>
    </row>
    <row r="146" spans="1:70" s="7" customFormat="1" ht="18" customHeight="1">
      <c r="A146" s="25"/>
      <c r="B146" s="35" t="s">
        <v>47</v>
      </c>
      <c r="C146" s="35">
        <v>430673</v>
      </c>
      <c r="D146" s="27" t="s">
        <v>186</v>
      </c>
      <c r="E146" s="26">
        <v>376</v>
      </c>
      <c r="F146" s="41">
        <f t="shared" si="42"/>
        <v>396</v>
      </c>
      <c r="G146" s="26">
        <v>40</v>
      </c>
      <c r="H146" s="26">
        <v>20</v>
      </c>
      <c r="I146" s="26">
        <v>20</v>
      </c>
      <c r="J146" s="42">
        <f t="shared" si="43"/>
        <v>5.3191489361702127</v>
      </c>
      <c r="K146" s="41">
        <f t="shared" si="44"/>
        <v>385</v>
      </c>
      <c r="L146" s="26">
        <v>8</v>
      </c>
      <c r="M146" s="26">
        <v>19</v>
      </c>
      <c r="N146" s="26">
        <v>-11</v>
      </c>
      <c r="O146" s="42">
        <f t="shared" si="45"/>
        <v>-2.7777777777777777</v>
      </c>
      <c r="P146" s="41">
        <f t="shared" si="46"/>
        <v>386</v>
      </c>
      <c r="Q146" s="26">
        <v>16</v>
      </c>
      <c r="R146" s="26">
        <v>15</v>
      </c>
      <c r="S146" s="26">
        <v>1</v>
      </c>
      <c r="T146" s="42">
        <f t="shared" si="47"/>
        <v>0.25974025974025972</v>
      </c>
      <c r="U146" s="41">
        <f t="shared" si="48"/>
        <v>380</v>
      </c>
      <c r="V146" s="26">
        <v>5</v>
      </c>
      <c r="W146" s="26">
        <v>11</v>
      </c>
      <c r="X146" s="26">
        <v>-6</v>
      </c>
      <c r="Y146" s="42">
        <f t="shared" si="49"/>
        <v>-1.5544041450777202</v>
      </c>
      <c r="Z146" s="41">
        <f t="shared" si="50"/>
        <v>381</v>
      </c>
      <c r="AA146" s="26">
        <v>7</v>
      </c>
      <c r="AB146" s="26">
        <v>6</v>
      </c>
      <c r="AC146" s="26">
        <v>1</v>
      </c>
      <c r="AD146" s="42">
        <f t="shared" si="51"/>
        <v>0.26315789473684209</v>
      </c>
      <c r="AE146" s="41" t="s">
        <v>35</v>
      </c>
      <c r="AF146" s="26" t="s">
        <v>35</v>
      </c>
      <c r="AG146" s="26" t="s">
        <v>35</v>
      </c>
      <c r="AH146" s="26" t="s">
        <v>35</v>
      </c>
      <c r="AI146" s="34" t="s">
        <v>35</v>
      </c>
      <c r="AJ146" s="41" t="s">
        <v>35</v>
      </c>
      <c r="AK146" s="26" t="s">
        <v>35</v>
      </c>
      <c r="AL146" s="26" t="s">
        <v>35</v>
      </c>
      <c r="AM146" s="26" t="s">
        <v>35</v>
      </c>
      <c r="AN146" s="34" t="s">
        <v>35</v>
      </c>
      <c r="AO146" s="41" t="s">
        <v>35</v>
      </c>
      <c r="AP146" s="26" t="s">
        <v>35</v>
      </c>
      <c r="AQ146" s="26" t="s">
        <v>35</v>
      </c>
      <c r="AR146" s="26" t="s">
        <v>35</v>
      </c>
      <c r="AS146" s="34" t="s">
        <v>35</v>
      </c>
      <c r="AT146" s="41" t="s">
        <v>35</v>
      </c>
      <c r="AU146" s="26" t="s">
        <v>35</v>
      </c>
      <c r="AV146" s="26" t="s">
        <v>35</v>
      </c>
      <c r="AW146" s="26" t="s">
        <v>35</v>
      </c>
      <c r="AX146" s="34" t="s">
        <v>35</v>
      </c>
      <c r="AY146" s="41" t="s">
        <v>35</v>
      </c>
      <c r="AZ146" s="26" t="s">
        <v>35</v>
      </c>
      <c r="BA146" s="26" t="s">
        <v>35</v>
      </c>
      <c r="BB146" s="26" t="s">
        <v>35</v>
      </c>
      <c r="BC146" s="34" t="s">
        <v>35</v>
      </c>
      <c r="BD146" s="41" t="s">
        <v>35</v>
      </c>
      <c r="BE146" s="26" t="s">
        <v>35</v>
      </c>
      <c r="BF146" s="26" t="s">
        <v>35</v>
      </c>
      <c r="BG146" s="26" t="s">
        <v>35</v>
      </c>
      <c r="BH146" s="34" t="s">
        <v>35</v>
      </c>
      <c r="BI146" s="41" t="s">
        <v>35</v>
      </c>
      <c r="BJ146" s="26" t="s">
        <v>35</v>
      </c>
      <c r="BK146" s="26" t="s">
        <v>35</v>
      </c>
      <c r="BL146" s="26" t="s">
        <v>35</v>
      </c>
      <c r="BM146" s="34" t="s">
        <v>35</v>
      </c>
      <c r="BN146" s="41">
        <f t="shared" si="52"/>
        <v>76</v>
      </c>
      <c r="BO146" s="41">
        <f t="shared" si="53"/>
        <v>71</v>
      </c>
      <c r="BP146" s="41">
        <f t="shared" si="54"/>
        <v>5</v>
      </c>
      <c r="BQ146" s="42">
        <f t="shared" si="55"/>
        <v>1.3297872340425532</v>
      </c>
      <c r="BR146" s="25"/>
    </row>
    <row r="147" spans="1:70" s="7" customFormat="1" ht="18" customHeight="1">
      <c r="A147" s="25"/>
      <c r="B147" s="35" t="s">
        <v>47</v>
      </c>
      <c r="C147" s="35">
        <v>430675</v>
      </c>
      <c r="D147" s="27" t="s">
        <v>187</v>
      </c>
      <c r="E147" s="26">
        <v>242</v>
      </c>
      <c r="F147" s="41">
        <f t="shared" si="42"/>
        <v>248</v>
      </c>
      <c r="G147" s="26">
        <v>11</v>
      </c>
      <c r="H147" s="26">
        <v>5</v>
      </c>
      <c r="I147" s="26">
        <v>6</v>
      </c>
      <c r="J147" s="42">
        <f t="shared" si="43"/>
        <v>2.4793388429752068</v>
      </c>
      <c r="K147" s="41">
        <f t="shared" si="44"/>
        <v>250</v>
      </c>
      <c r="L147" s="26">
        <v>4</v>
      </c>
      <c r="M147" s="26">
        <v>2</v>
      </c>
      <c r="N147" s="26">
        <v>2</v>
      </c>
      <c r="O147" s="42">
        <f t="shared" si="45"/>
        <v>0.80645161290322576</v>
      </c>
      <c r="P147" s="41">
        <f t="shared" si="46"/>
        <v>245</v>
      </c>
      <c r="Q147" s="26">
        <v>3</v>
      </c>
      <c r="R147" s="26">
        <v>8</v>
      </c>
      <c r="S147" s="26">
        <v>-5</v>
      </c>
      <c r="T147" s="42">
        <f t="shared" si="47"/>
        <v>-2</v>
      </c>
      <c r="U147" s="41">
        <f t="shared" si="48"/>
        <v>233</v>
      </c>
      <c r="V147" s="26">
        <v>0</v>
      </c>
      <c r="W147" s="26">
        <v>12</v>
      </c>
      <c r="X147" s="26">
        <v>-12</v>
      </c>
      <c r="Y147" s="42">
        <f t="shared" si="49"/>
        <v>-4.8979591836734695</v>
      </c>
      <c r="Z147" s="41">
        <f t="shared" si="50"/>
        <v>231</v>
      </c>
      <c r="AA147" s="26">
        <v>2</v>
      </c>
      <c r="AB147" s="26">
        <v>4</v>
      </c>
      <c r="AC147" s="26">
        <v>-2</v>
      </c>
      <c r="AD147" s="42">
        <f t="shared" si="51"/>
        <v>-0.85836909871244638</v>
      </c>
      <c r="AE147" s="41" t="s">
        <v>35</v>
      </c>
      <c r="AF147" s="26" t="s">
        <v>35</v>
      </c>
      <c r="AG147" s="26" t="s">
        <v>35</v>
      </c>
      <c r="AH147" s="26" t="s">
        <v>35</v>
      </c>
      <c r="AI147" s="34" t="s">
        <v>35</v>
      </c>
      <c r="AJ147" s="41" t="s">
        <v>35</v>
      </c>
      <c r="AK147" s="26" t="s">
        <v>35</v>
      </c>
      <c r="AL147" s="26" t="s">
        <v>35</v>
      </c>
      <c r="AM147" s="26" t="s">
        <v>35</v>
      </c>
      <c r="AN147" s="34" t="s">
        <v>35</v>
      </c>
      <c r="AO147" s="41" t="s">
        <v>35</v>
      </c>
      <c r="AP147" s="26" t="s">
        <v>35</v>
      </c>
      <c r="AQ147" s="26" t="s">
        <v>35</v>
      </c>
      <c r="AR147" s="26" t="s">
        <v>35</v>
      </c>
      <c r="AS147" s="34" t="s">
        <v>35</v>
      </c>
      <c r="AT147" s="41" t="s">
        <v>35</v>
      </c>
      <c r="AU147" s="26" t="s">
        <v>35</v>
      </c>
      <c r="AV147" s="26" t="s">
        <v>35</v>
      </c>
      <c r="AW147" s="26" t="s">
        <v>35</v>
      </c>
      <c r="AX147" s="34" t="s">
        <v>35</v>
      </c>
      <c r="AY147" s="41" t="s">
        <v>35</v>
      </c>
      <c r="AZ147" s="26" t="s">
        <v>35</v>
      </c>
      <c r="BA147" s="26" t="s">
        <v>35</v>
      </c>
      <c r="BB147" s="26" t="s">
        <v>35</v>
      </c>
      <c r="BC147" s="34" t="s">
        <v>35</v>
      </c>
      <c r="BD147" s="41" t="s">
        <v>35</v>
      </c>
      <c r="BE147" s="26" t="s">
        <v>35</v>
      </c>
      <c r="BF147" s="26" t="s">
        <v>35</v>
      </c>
      <c r="BG147" s="26" t="s">
        <v>35</v>
      </c>
      <c r="BH147" s="34" t="s">
        <v>35</v>
      </c>
      <c r="BI147" s="41" t="s">
        <v>35</v>
      </c>
      <c r="BJ147" s="26" t="s">
        <v>35</v>
      </c>
      <c r="BK147" s="26" t="s">
        <v>35</v>
      </c>
      <c r="BL147" s="26" t="s">
        <v>35</v>
      </c>
      <c r="BM147" s="34" t="s">
        <v>35</v>
      </c>
      <c r="BN147" s="41">
        <f t="shared" si="52"/>
        <v>20</v>
      </c>
      <c r="BO147" s="41">
        <f t="shared" si="53"/>
        <v>31</v>
      </c>
      <c r="BP147" s="41">
        <f t="shared" si="54"/>
        <v>-11</v>
      </c>
      <c r="BQ147" s="42">
        <f t="shared" si="55"/>
        <v>-4.5454545454545459</v>
      </c>
      <c r="BR147" s="25"/>
    </row>
    <row r="148" spans="1:70" s="7" customFormat="1" ht="18" customHeight="1">
      <c r="A148" s="25"/>
      <c r="B148" s="35" t="s">
        <v>47</v>
      </c>
      <c r="C148" s="35">
        <v>430676</v>
      </c>
      <c r="D148" s="27" t="s">
        <v>188</v>
      </c>
      <c r="E148" s="26">
        <v>16099</v>
      </c>
      <c r="F148" s="41">
        <f t="shared" si="42"/>
        <v>15972</v>
      </c>
      <c r="G148" s="26">
        <v>426</v>
      </c>
      <c r="H148" s="26">
        <v>553</v>
      </c>
      <c r="I148" s="26">
        <v>-127</v>
      </c>
      <c r="J148" s="42">
        <f t="shared" si="43"/>
        <v>-0.78886887384309579</v>
      </c>
      <c r="K148" s="41">
        <f t="shared" si="44"/>
        <v>16054</v>
      </c>
      <c r="L148" s="26">
        <v>470</v>
      </c>
      <c r="M148" s="26">
        <v>388</v>
      </c>
      <c r="N148" s="26">
        <v>82</v>
      </c>
      <c r="O148" s="42">
        <f t="shared" si="45"/>
        <v>0.51339844728274475</v>
      </c>
      <c r="P148" s="41">
        <f t="shared" si="46"/>
        <v>15882</v>
      </c>
      <c r="Q148" s="26">
        <v>397</v>
      </c>
      <c r="R148" s="26">
        <v>569</v>
      </c>
      <c r="S148" s="26">
        <v>-172</v>
      </c>
      <c r="T148" s="42">
        <f t="shared" si="47"/>
        <v>-1.0713840787342717</v>
      </c>
      <c r="U148" s="41">
        <f t="shared" si="48"/>
        <v>15582</v>
      </c>
      <c r="V148" s="26">
        <v>242</v>
      </c>
      <c r="W148" s="26">
        <v>542</v>
      </c>
      <c r="X148" s="26">
        <v>-300</v>
      </c>
      <c r="Y148" s="42">
        <f t="shared" si="49"/>
        <v>-1.8889308651303363</v>
      </c>
      <c r="Z148" s="41">
        <f t="shared" si="50"/>
        <v>15592</v>
      </c>
      <c r="AA148" s="26">
        <v>363</v>
      </c>
      <c r="AB148" s="26">
        <v>353</v>
      </c>
      <c r="AC148" s="26">
        <v>10</v>
      </c>
      <c r="AD148" s="42">
        <f t="shared" si="51"/>
        <v>6.4176614041843161E-2</v>
      </c>
      <c r="AE148" s="41" t="s">
        <v>35</v>
      </c>
      <c r="AF148" s="26" t="s">
        <v>35</v>
      </c>
      <c r="AG148" s="26" t="s">
        <v>35</v>
      </c>
      <c r="AH148" s="26" t="s">
        <v>35</v>
      </c>
      <c r="AI148" s="34" t="s">
        <v>35</v>
      </c>
      <c r="AJ148" s="41" t="s">
        <v>35</v>
      </c>
      <c r="AK148" s="26" t="s">
        <v>35</v>
      </c>
      <c r="AL148" s="26" t="s">
        <v>35</v>
      </c>
      <c r="AM148" s="26" t="s">
        <v>35</v>
      </c>
      <c r="AN148" s="34" t="s">
        <v>35</v>
      </c>
      <c r="AO148" s="41" t="s">
        <v>35</v>
      </c>
      <c r="AP148" s="26" t="s">
        <v>35</v>
      </c>
      <c r="AQ148" s="26" t="s">
        <v>35</v>
      </c>
      <c r="AR148" s="26" t="s">
        <v>35</v>
      </c>
      <c r="AS148" s="34" t="s">
        <v>35</v>
      </c>
      <c r="AT148" s="41" t="s">
        <v>35</v>
      </c>
      <c r="AU148" s="26" t="s">
        <v>35</v>
      </c>
      <c r="AV148" s="26" t="s">
        <v>35</v>
      </c>
      <c r="AW148" s="26" t="s">
        <v>35</v>
      </c>
      <c r="AX148" s="34" t="s">
        <v>35</v>
      </c>
      <c r="AY148" s="41" t="s">
        <v>35</v>
      </c>
      <c r="AZ148" s="26" t="s">
        <v>35</v>
      </c>
      <c r="BA148" s="26" t="s">
        <v>35</v>
      </c>
      <c r="BB148" s="26" t="s">
        <v>35</v>
      </c>
      <c r="BC148" s="34" t="s">
        <v>35</v>
      </c>
      <c r="BD148" s="41" t="s">
        <v>35</v>
      </c>
      <c r="BE148" s="26" t="s">
        <v>35</v>
      </c>
      <c r="BF148" s="26" t="s">
        <v>35</v>
      </c>
      <c r="BG148" s="26" t="s">
        <v>35</v>
      </c>
      <c r="BH148" s="34" t="s">
        <v>35</v>
      </c>
      <c r="BI148" s="41" t="s">
        <v>35</v>
      </c>
      <c r="BJ148" s="26" t="s">
        <v>35</v>
      </c>
      <c r="BK148" s="26" t="s">
        <v>35</v>
      </c>
      <c r="BL148" s="26" t="s">
        <v>35</v>
      </c>
      <c r="BM148" s="34" t="s">
        <v>35</v>
      </c>
      <c r="BN148" s="41">
        <f t="shared" si="52"/>
        <v>1898</v>
      </c>
      <c r="BO148" s="41">
        <f t="shared" si="53"/>
        <v>2405</v>
      </c>
      <c r="BP148" s="41">
        <f t="shared" si="54"/>
        <v>-507</v>
      </c>
      <c r="BQ148" s="42">
        <f t="shared" si="55"/>
        <v>-3.1492639294366112</v>
      </c>
      <c r="BR148" s="25"/>
    </row>
    <row r="149" spans="1:70" s="7" customFormat="1" ht="18" customHeight="1">
      <c r="A149" s="25"/>
      <c r="B149" s="35" t="s">
        <v>47</v>
      </c>
      <c r="C149" s="35">
        <v>430680</v>
      </c>
      <c r="D149" s="27" t="s">
        <v>189</v>
      </c>
      <c r="E149" s="26">
        <v>7550</v>
      </c>
      <c r="F149" s="41">
        <f t="shared" si="42"/>
        <v>7675</v>
      </c>
      <c r="G149" s="26">
        <v>390</v>
      </c>
      <c r="H149" s="26">
        <v>265</v>
      </c>
      <c r="I149" s="26">
        <v>125</v>
      </c>
      <c r="J149" s="42">
        <f t="shared" si="43"/>
        <v>1.6556291390728477</v>
      </c>
      <c r="K149" s="41">
        <f t="shared" si="44"/>
        <v>7698</v>
      </c>
      <c r="L149" s="26">
        <v>299</v>
      </c>
      <c r="M149" s="26">
        <v>276</v>
      </c>
      <c r="N149" s="26">
        <v>23</v>
      </c>
      <c r="O149" s="42">
        <f t="shared" si="45"/>
        <v>0.29967426710097717</v>
      </c>
      <c r="P149" s="41">
        <f t="shared" si="46"/>
        <v>7699</v>
      </c>
      <c r="Q149" s="26">
        <v>274</v>
      </c>
      <c r="R149" s="26">
        <v>273</v>
      </c>
      <c r="S149" s="26">
        <v>1</v>
      </c>
      <c r="T149" s="42">
        <f t="shared" si="47"/>
        <v>1.2990387113535985E-2</v>
      </c>
      <c r="U149" s="41">
        <f t="shared" si="48"/>
        <v>7590</v>
      </c>
      <c r="V149" s="26">
        <v>135</v>
      </c>
      <c r="W149" s="26">
        <v>244</v>
      </c>
      <c r="X149" s="26">
        <v>-109</v>
      </c>
      <c r="Y149" s="42">
        <f t="shared" si="49"/>
        <v>-1.4157682815950123</v>
      </c>
      <c r="Z149" s="41">
        <f t="shared" si="50"/>
        <v>7599</v>
      </c>
      <c r="AA149" s="26">
        <v>203</v>
      </c>
      <c r="AB149" s="26">
        <v>194</v>
      </c>
      <c r="AC149" s="26">
        <v>9</v>
      </c>
      <c r="AD149" s="42">
        <f t="shared" si="51"/>
        <v>0.11857707509881424</v>
      </c>
      <c r="AE149" s="41" t="s">
        <v>35</v>
      </c>
      <c r="AF149" s="26" t="s">
        <v>35</v>
      </c>
      <c r="AG149" s="26" t="s">
        <v>35</v>
      </c>
      <c r="AH149" s="26" t="s">
        <v>35</v>
      </c>
      <c r="AI149" s="34" t="s">
        <v>35</v>
      </c>
      <c r="AJ149" s="41" t="s">
        <v>35</v>
      </c>
      <c r="AK149" s="26" t="s">
        <v>35</v>
      </c>
      <c r="AL149" s="26" t="s">
        <v>35</v>
      </c>
      <c r="AM149" s="26" t="s">
        <v>35</v>
      </c>
      <c r="AN149" s="34" t="s">
        <v>35</v>
      </c>
      <c r="AO149" s="41" t="s">
        <v>35</v>
      </c>
      <c r="AP149" s="26" t="s">
        <v>35</v>
      </c>
      <c r="AQ149" s="26" t="s">
        <v>35</v>
      </c>
      <c r="AR149" s="26" t="s">
        <v>35</v>
      </c>
      <c r="AS149" s="34" t="s">
        <v>35</v>
      </c>
      <c r="AT149" s="41" t="s">
        <v>35</v>
      </c>
      <c r="AU149" s="26" t="s">
        <v>35</v>
      </c>
      <c r="AV149" s="26" t="s">
        <v>35</v>
      </c>
      <c r="AW149" s="26" t="s">
        <v>35</v>
      </c>
      <c r="AX149" s="34" t="s">
        <v>35</v>
      </c>
      <c r="AY149" s="41" t="s">
        <v>35</v>
      </c>
      <c r="AZ149" s="26" t="s">
        <v>35</v>
      </c>
      <c r="BA149" s="26" t="s">
        <v>35</v>
      </c>
      <c r="BB149" s="26" t="s">
        <v>35</v>
      </c>
      <c r="BC149" s="34" t="s">
        <v>35</v>
      </c>
      <c r="BD149" s="41" t="s">
        <v>35</v>
      </c>
      <c r="BE149" s="26" t="s">
        <v>35</v>
      </c>
      <c r="BF149" s="26" t="s">
        <v>35</v>
      </c>
      <c r="BG149" s="26" t="s">
        <v>35</v>
      </c>
      <c r="BH149" s="34" t="s">
        <v>35</v>
      </c>
      <c r="BI149" s="41" t="s">
        <v>35</v>
      </c>
      <c r="BJ149" s="26" t="s">
        <v>35</v>
      </c>
      <c r="BK149" s="26" t="s">
        <v>35</v>
      </c>
      <c r="BL149" s="26" t="s">
        <v>35</v>
      </c>
      <c r="BM149" s="34" t="s">
        <v>35</v>
      </c>
      <c r="BN149" s="41">
        <f t="shared" si="52"/>
        <v>1301</v>
      </c>
      <c r="BO149" s="41">
        <f t="shared" si="53"/>
        <v>1252</v>
      </c>
      <c r="BP149" s="41">
        <f t="shared" si="54"/>
        <v>49</v>
      </c>
      <c r="BQ149" s="42">
        <f t="shared" si="55"/>
        <v>0.64900662251655639</v>
      </c>
      <c r="BR149" s="25"/>
    </row>
    <row r="150" spans="1:70" s="7" customFormat="1" ht="18" customHeight="1">
      <c r="A150" s="25"/>
      <c r="B150" s="35" t="s">
        <v>47</v>
      </c>
      <c r="C150" s="35">
        <v>430690</v>
      </c>
      <c r="D150" s="27" t="s">
        <v>190</v>
      </c>
      <c r="E150" s="26">
        <v>3043</v>
      </c>
      <c r="F150" s="41">
        <f t="shared" si="42"/>
        <v>3173</v>
      </c>
      <c r="G150" s="26">
        <v>187</v>
      </c>
      <c r="H150" s="26">
        <v>57</v>
      </c>
      <c r="I150" s="26">
        <v>130</v>
      </c>
      <c r="J150" s="42">
        <f t="shared" si="43"/>
        <v>4.2720999014130792</v>
      </c>
      <c r="K150" s="41">
        <f t="shared" si="44"/>
        <v>3034</v>
      </c>
      <c r="L150" s="26">
        <v>81</v>
      </c>
      <c r="M150" s="26">
        <v>220</v>
      </c>
      <c r="N150" s="26">
        <v>-139</v>
      </c>
      <c r="O150" s="42">
        <f t="shared" si="45"/>
        <v>-4.3807122596911441</v>
      </c>
      <c r="P150" s="41">
        <f t="shared" si="46"/>
        <v>3030</v>
      </c>
      <c r="Q150" s="26">
        <v>103</v>
      </c>
      <c r="R150" s="26">
        <v>107</v>
      </c>
      <c r="S150" s="26">
        <v>-4</v>
      </c>
      <c r="T150" s="42">
        <f t="shared" si="47"/>
        <v>-0.13183915622940012</v>
      </c>
      <c r="U150" s="41">
        <f t="shared" si="48"/>
        <v>2972</v>
      </c>
      <c r="V150" s="26">
        <v>20</v>
      </c>
      <c r="W150" s="26">
        <v>78</v>
      </c>
      <c r="X150" s="26">
        <v>-58</v>
      </c>
      <c r="Y150" s="42">
        <f t="shared" si="49"/>
        <v>-1.914191419141914</v>
      </c>
      <c r="Z150" s="41">
        <f t="shared" si="50"/>
        <v>2960</v>
      </c>
      <c r="AA150" s="26">
        <v>49</v>
      </c>
      <c r="AB150" s="26">
        <v>61</v>
      </c>
      <c r="AC150" s="26">
        <v>-12</v>
      </c>
      <c r="AD150" s="42">
        <f t="shared" si="51"/>
        <v>-0.40376850605652759</v>
      </c>
      <c r="AE150" s="41" t="s">
        <v>35</v>
      </c>
      <c r="AF150" s="26" t="s">
        <v>35</v>
      </c>
      <c r="AG150" s="26" t="s">
        <v>35</v>
      </c>
      <c r="AH150" s="26" t="s">
        <v>35</v>
      </c>
      <c r="AI150" s="34" t="s">
        <v>35</v>
      </c>
      <c r="AJ150" s="41" t="s">
        <v>35</v>
      </c>
      <c r="AK150" s="26" t="s">
        <v>35</v>
      </c>
      <c r="AL150" s="26" t="s">
        <v>35</v>
      </c>
      <c r="AM150" s="26" t="s">
        <v>35</v>
      </c>
      <c r="AN150" s="34" t="s">
        <v>35</v>
      </c>
      <c r="AO150" s="41" t="s">
        <v>35</v>
      </c>
      <c r="AP150" s="26" t="s">
        <v>35</v>
      </c>
      <c r="AQ150" s="26" t="s">
        <v>35</v>
      </c>
      <c r="AR150" s="26" t="s">
        <v>35</v>
      </c>
      <c r="AS150" s="34" t="s">
        <v>35</v>
      </c>
      <c r="AT150" s="41" t="s">
        <v>35</v>
      </c>
      <c r="AU150" s="26" t="s">
        <v>35</v>
      </c>
      <c r="AV150" s="26" t="s">
        <v>35</v>
      </c>
      <c r="AW150" s="26" t="s">
        <v>35</v>
      </c>
      <c r="AX150" s="34" t="s">
        <v>35</v>
      </c>
      <c r="AY150" s="41" t="s">
        <v>35</v>
      </c>
      <c r="AZ150" s="26" t="s">
        <v>35</v>
      </c>
      <c r="BA150" s="26" t="s">
        <v>35</v>
      </c>
      <c r="BB150" s="26" t="s">
        <v>35</v>
      </c>
      <c r="BC150" s="34" t="s">
        <v>35</v>
      </c>
      <c r="BD150" s="41" t="s">
        <v>35</v>
      </c>
      <c r="BE150" s="26" t="s">
        <v>35</v>
      </c>
      <c r="BF150" s="26" t="s">
        <v>35</v>
      </c>
      <c r="BG150" s="26" t="s">
        <v>35</v>
      </c>
      <c r="BH150" s="34" t="s">
        <v>35</v>
      </c>
      <c r="BI150" s="41" t="s">
        <v>35</v>
      </c>
      <c r="BJ150" s="26" t="s">
        <v>35</v>
      </c>
      <c r="BK150" s="26" t="s">
        <v>35</v>
      </c>
      <c r="BL150" s="26" t="s">
        <v>35</v>
      </c>
      <c r="BM150" s="34" t="s">
        <v>35</v>
      </c>
      <c r="BN150" s="41">
        <f t="shared" si="52"/>
        <v>440</v>
      </c>
      <c r="BO150" s="41">
        <f t="shared" si="53"/>
        <v>523</v>
      </c>
      <c r="BP150" s="41">
        <f t="shared" si="54"/>
        <v>-83</v>
      </c>
      <c r="BQ150" s="42">
        <f t="shared" si="55"/>
        <v>-2.7275714755175815</v>
      </c>
      <c r="BR150" s="25"/>
    </row>
    <row r="151" spans="1:70" s="7" customFormat="1" ht="18" customHeight="1">
      <c r="A151" s="25"/>
      <c r="B151" s="35" t="s">
        <v>47</v>
      </c>
      <c r="C151" s="35">
        <v>430692</v>
      </c>
      <c r="D151" s="27" t="s">
        <v>191</v>
      </c>
      <c r="E151" s="26">
        <v>73</v>
      </c>
      <c r="F151" s="41">
        <f t="shared" si="42"/>
        <v>76</v>
      </c>
      <c r="G151" s="26">
        <v>3</v>
      </c>
      <c r="H151" s="26">
        <v>0</v>
      </c>
      <c r="I151" s="26">
        <v>3</v>
      </c>
      <c r="J151" s="42">
        <f t="shared" si="43"/>
        <v>4.10958904109589</v>
      </c>
      <c r="K151" s="41">
        <f t="shared" si="44"/>
        <v>78</v>
      </c>
      <c r="L151" s="26">
        <v>2</v>
      </c>
      <c r="M151" s="26">
        <v>0</v>
      </c>
      <c r="N151" s="26">
        <v>2</v>
      </c>
      <c r="O151" s="42">
        <f t="shared" si="45"/>
        <v>2.6315789473684208</v>
      </c>
      <c r="P151" s="41">
        <f t="shared" si="46"/>
        <v>80</v>
      </c>
      <c r="Q151" s="26">
        <v>2</v>
      </c>
      <c r="R151" s="26">
        <v>0</v>
      </c>
      <c r="S151" s="26">
        <v>2</v>
      </c>
      <c r="T151" s="42">
        <f t="shared" si="47"/>
        <v>2.5641025641025639</v>
      </c>
      <c r="U151" s="41">
        <f t="shared" si="48"/>
        <v>78</v>
      </c>
      <c r="V151" s="26">
        <v>4</v>
      </c>
      <c r="W151" s="26">
        <v>6</v>
      </c>
      <c r="X151" s="26">
        <v>-2</v>
      </c>
      <c r="Y151" s="42">
        <f t="shared" si="49"/>
        <v>-2.5</v>
      </c>
      <c r="Z151" s="41">
        <f t="shared" si="50"/>
        <v>78</v>
      </c>
      <c r="AA151" s="26">
        <v>0</v>
      </c>
      <c r="AB151" s="26">
        <v>0</v>
      </c>
      <c r="AC151" s="26">
        <v>0</v>
      </c>
      <c r="AD151" s="42">
        <f t="shared" si="51"/>
        <v>0</v>
      </c>
      <c r="AE151" s="41" t="s">
        <v>35</v>
      </c>
      <c r="AF151" s="26" t="s">
        <v>35</v>
      </c>
      <c r="AG151" s="26" t="s">
        <v>35</v>
      </c>
      <c r="AH151" s="26" t="s">
        <v>35</v>
      </c>
      <c r="AI151" s="34" t="s">
        <v>35</v>
      </c>
      <c r="AJ151" s="41" t="s">
        <v>35</v>
      </c>
      <c r="AK151" s="26" t="s">
        <v>35</v>
      </c>
      <c r="AL151" s="26" t="s">
        <v>35</v>
      </c>
      <c r="AM151" s="26" t="s">
        <v>35</v>
      </c>
      <c r="AN151" s="34" t="s">
        <v>35</v>
      </c>
      <c r="AO151" s="41" t="s">
        <v>35</v>
      </c>
      <c r="AP151" s="26" t="s">
        <v>35</v>
      </c>
      <c r="AQ151" s="26" t="s">
        <v>35</v>
      </c>
      <c r="AR151" s="26" t="s">
        <v>35</v>
      </c>
      <c r="AS151" s="34" t="s">
        <v>35</v>
      </c>
      <c r="AT151" s="41" t="s">
        <v>35</v>
      </c>
      <c r="AU151" s="26" t="s">
        <v>35</v>
      </c>
      <c r="AV151" s="26" t="s">
        <v>35</v>
      </c>
      <c r="AW151" s="26" t="s">
        <v>35</v>
      </c>
      <c r="AX151" s="34" t="s">
        <v>35</v>
      </c>
      <c r="AY151" s="41" t="s">
        <v>35</v>
      </c>
      <c r="AZ151" s="26" t="s">
        <v>35</v>
      </c>
      <c r="BA151" s="26" t="s">
        <v>35</v>
      </c>
      <c r="BB151" s="26" t="s">
        <v>35</v>
      </c>
      <c r="BC151" s="34" t="s">
        <v>35</v>
      </c>
      <c r="BD151" s="41" t="s">
        <v>35</v>
      </c>
      <c r="BE151" s="26" t="s">
        <v>35</v>
      </c>
      <c r="BF151" s="26" t="s">
        <v>35</v>
      </c>
      <c r="BG151" s="26" t="s">
        <v>35</v>
      </c>
      <c r="BH151" s="34" t="s">
        <v>35</v>
      </c>
      <c r="BI151" s="41" t="s">
        <v>35</v>
      </c>
      <c r="BJ151" s="26" t="s">
        <v>35</v>
      </c>
      <c r="BK151" s="26" t="s">
        <v>35</v>
      </c>
      <c r="BL151" s="26" t="s">
        <v>35</v>
      </c>
      <c r="BM151" s="34" t="s">
        <v>35</v>
      </c>
      <c r="BN151" s="41">
        <f t="shared" si="52"/>
        <v>11</v>
      </c>
      <c r="BO151" s="41">
        <f t="shared" si="53"/>
        <v>6</v>
      </c>
      <c r="BP151" s="41">
        <f t="shared" si="54"/>
        <v>5</v>
      </c>
      <c r="BQ151" s="42">
        <f t="shared" si="55"/>
        <v>6.8493150684931505</v>
      </c>
      <c r="BR151" s="25"/>
    </row>
    <row r="152" spans="1:70" s="7" customFormat="1" ht="18" customHeight="1">
      <c r="A152" s="25"/>
      <c r="B152" s="35" t="s">
        <v>47</v>
      </c>
      <c r="C152" s="35">
        <v>430693</v>
      </c>
      <c r="D152" s="27" t="s">
        <v>192</v>
      </c>
      <c r="E152" s="26">
        <v>1211</v>
      </c>
      <c r="F152" s="41">
        <f t="shared" si="42"/>
        <v>1215</v>
      </c>
      <c r="G152" s="26">
        <v>35</v>
      </c>
      <c r="H152" s="26">
        <v>31</v>
      </c>
      <c r="I152" s="26">
        <v>4</v>
      </c>
      <c r="J152" s="42">
        <f t="shared" si="43"/>
        <v>0.33030553261767132</v>
      </c>
      <c r="K152" s="41">
        <f t="shared" si="44"/>
        <v>1197</v>
      </c>
      <c r="L152" s="26">
        <v>34</v>
      </c>
      <c r="M152" s="26">
        <v>52</v>
      </c>
      <c r="N152" s="26">
        <v>-18</v>
      </c>
      <c r="O152" s="42">
        <f t="shared" si="45"/>
        <v>-1.4814814814814816</v>
      </c>
      <c r="P152" s="41">
        <f t="shared" si="46"/>
        <v>1207</v>
      </c>
      <c r="Q152" s="26">
        <v>55</v>
      </c>
      <c r="R152" s="26">
        <v>45</v>
      </c>
      <c r="S152" s="26">
        <v>10</v>
      </c>
      <c r="T152" s="42">
        <f t="shared" si="47"/>
        <v>0.83542188805346695</v>
      </c>
      <c r="U152" s="41">
        <f t="shared" si="48"/>
        <v>1178</v>
      </c>
      <c r="V152" s="26">
        <v>12</v>
      </c>
      <c r="W152" s="26">
        <v>41</v>
      </c>
      <c r="X152" s="26">
        <v>-29</v>
      </c>
      <c r="Y152" s="42">
        <f t="shared" si="49"/>
        <v>-2.4026512013256007</v>
      </c>
      <c r="Z152" s="41">
        <f t="shared" si="50"/>
        <v>1176</v>
      </c>
      <c r="AA152" s="26">
        <v>24</v>
      </c>
      <c r="AB152" s="26">
        <v>26</v>
      </c>
      <c r="AC152" s="26">
        <v>-2</v>
      </c>
      <c r="AD152" s="42">
        <f t="shared" si="51"/>
        <v>-0.1697792869269949</v>
      </c>
      <c r="AE152" s="41" t="s">
        <v>35</v>
      </c>
      <c r="AF152" s="26" t="s">
        <v>35</v>
      </c>
      <c r="AG152" s="26" t="s">
        <v>35</v>
      </c>
      <c r="AH152" s="26" t="s">
        <v>35</v>
      </c>
      <c r="AI152" s="34" t="s">
        <v>35</v>
      </c>
      <c r="AJ152" s="41" t="s">
        <v>35</v>
      </c>
      <c r="AK152" s="26" t="s">
        <v>35</v>
      </c>
      <c r="AL152" s="26" t="s">
        <v>35</v>
      </c>
      <c r="AM152" s="26" t="s">
        <v>35</v>
      </c>
      <c r="AN152" s="34" t="s">
        <v>35</v>
      </c>
      <c r="AO152" s="41" t="s">
        <v>35</v>
      </c>
      <c r="AP152" s="26" t="s">
        <v>35</v>
      </c>
      <c r="AQ152" s="26" t="s">
        <v>35</v>
      </c>
      <c r="AR152" s="26" t="s">
        <v>35</v>
      </c>
      <c r="AS152" s="34" t="s">
        <v>35</v>
      </c>
      <c r="AT152" s="41" t="s">
        <v>35</v>
      </c>
      <c r="AU152" s="26" t="s">
        <v>35</v>
      </c>
      <c r="AV152" s="26" t="s">
        <v>35</v>
      </c>
      <c r="AW152" s="26" t="s">
        <v>35</v>
      </c>
      <c r="AX152" s="34" t="s">
        <v>35</v>
      </c>
      <c r="AY152" s="41" t="s">
        <v>35</v>
      </c>
      <c r="AZ152" s="26" t="s">
        <v>35</v>
      </c>
      <c r="BA152" s="26" t="s">
        <v>35</v>
      </c>
      <c r="BB152" s="26" t="s">
        <v>35</v>
      </c>
      <c r="BC152" s="34" t="s">
        <v>35</v>
      </c>
      <c r="BD152" s="41" t="s">
        <v>35</v>
      </c>
      <c r="BE152" s="26" t="s">
        <v>35</v>
      </c>
      <c r="BF152" s="26" t="s">
        <v>35</v>
      </c>
      <c r="BG152" s="26" t="s">
        <v>35</v>
      </c>
      <c r="BH152" s="34" t="s">
        <v>35</v>
      </c>
      <c r="BI152" s="41" t="s">
        <v>35</v>
      </c>
      <c r="BJ152" s="26" t="s">
        <v>35</v>
      </c>
      <c r="BK152" s="26" t="s">
        <v>35</v>
      </c>
      <c r="BL152" s="26" t="s">
        <v>35</v>
      </c>
      <c r="BM152" s="34" t="s">
        <v>35</v>
      </c>
      <c r="BN152" s="41">
        <f t="shared" si="52"/>
        <v>160</v>
      </c>
      <c r="BO152" s="41">
        <f t="shared" si="53"/>
        <v>195</v>
      </c>
      <c r="BP152" s="41">
        <f t="shared" si="54"/>
        <v>-35</v>
      </c>
      <c r="BQ152" s="42">
        <f t="shared" si="55"/>
        <v>-2.8901734104046244</v>
      </c>
      <c r="BR152" s="25"/>
    </row>
    <row r="153" spans="1:70" s="7" customFormat="1" ht="18" customHeight="1">
      <c r="A153" s="25"/>
      <c r="B153" s="35" t="s">
        <v>47</v>
      </c>
      <c r="C153" s="35">
        <v>430695</v>
      </c>
      <c r="D153" s="27" t="s">
        <v>193</v>
      </c>
      <c r="E153" s="26">
        <v>196</v>
      </c>
      <c r="F153" s="41">
        <f t="shared" si="42"/>
        <v>200</v>
      </c>
      <c r="G153" s="26">
        <v>10</v>
      </c>
      <c r="H153" s="26">
        <v>6</v>
      </c>
      <c r="I153" s="26">
        <v>4</v>
      </c>
      <c r="J153" s="42">
        <f t="shared" si="43"/>
        <v>2.0408163265306123</v>
      </c>
      <c r="K153" s="41">
        <f t="shared" si="44"/>
        <v>201</v>
      </c>
      <c r="L153" s="26">
        <v>3</v>
      </c>
      <c r="M153" s="26">
        <v>2</v>
      </c>
      <c r="N153" s="26">
        <v>1</v>
      </c>
      <c r="O153" s="42">
        <f t="shared" si="45"/>
        <v>0.5</v>
      </c>
      <c r="P153" s="41">
        <f t="shared" si="46"/>
        <v>191</v>
      </c>
      <c r="Q153" s="26">
        <v>8</v>
      </c>
      <c r="R153" s="26">
        <v>18</v>
      </c>
      <c r="S153" s="26">
        <v>-10</v>
      </c>
      <c r="T153" s="42">
        <f t="shared" si="47"/>
        <v>-4.9751243781094532</v>
      </c>
      <c r="U153" s="41">
        <f t="shared" si="48"/>
        <v>185</v>
      </c>
      <c r="V153" s="26">
        <v>3</v>
      </c>
      <c r="W153" s="26">
        <v>9</v>
      </c>
      <c r="X153" s="26">
        <v>-6</v>
      </c>
      <c r="Y153" s="42">
        <f t="shared" si="49"/>
        <v>-3.1413612565445024</v>
      </c>
      <c r="Z153" s="41">
        <f t="shared" si="50"/>
        <v>177</v>
      </c>
      <c r="AA153" s="26">
        <v>1</v>
      </c>
      <c r="AB153" s="26">
        <v>9</v>
      </c>
      <c r="AC153" s="26">
        <v>-8</v>
      </c>
      <c r="AD153" s="42">
        <f t="shared" si="51"/>
        <v>-4.3243243243243246</v>
      </c>
      <c r="AE153" s="41" t="s">
        <v>35</v>
      </c>
      <c r="AF153" s="26" t="s">
        <v>35</v>
      </c>
      <c r="AG153" s="26" t="s">
        <v>35</v>
      </c>
      <c r="AH153" s="26" t="s">
        <v>35</v>
      </c>
      <c r="AI153" s="34" t="s">
        <v>35</v>
      </c>
      <c r="AJ153" s="41" t="s">
        <v>35</v>
      </c>
      <c r="AK153" s="26" t="s">
        <v>35</v>
      </c>
      <c r="AL153" s="26" t="s">
        <v>35</v>
      </c>
      <c r="AM153" s="26" t="s">
        <v>35</v>
      </c>
      <c r="AN153" s="34" t="s">
        <v>35</v>
      </c>
      <c r="AO153" s="41" t="s">
        <v>35</v>
      </c>
      <c r="AP153" s="26" t="s">
        <v>35</v>
      </c>
      <c r="AQ153" s="26" t="s">
        <v>35</v>
      </c>
      <c r="AR153" s="26" t="s">
        <v>35</v>
      </c>
      <c r="AS153" s="34" t="s">
        <v>35</v>
      </c>
      <c r="AT153" s="41" t="s">
        <v>35</v>
      </c>
      <c r="AU153" s="26" t="s">
        <v>35</v>
      </c>
      <c r="AV153" s="26" t="s">
        <v>35</v>
      </c>
      <c r="AW153" s="26" t="s">
        <v>35</v>
      </c>
      <c r="AX153" s="34" t="s">
        <v>35</v>
      </c>
      <c r="AY153" s="41" t="s">
        <v>35</v>
      </c>
      <c r="AZ153" s="26" t="s">
        <v>35</v>
      </c>
      <c r="BA153" s="26" t="s">
        <v>35</v>
      </c>
      <c r="BB153" s="26" t="s">
        <v>35</v>
      </c>
      <c r="BC153" s="34" t="s">
        <v>35</v>
      </c>
      <c r="BD153" s="41" t="s">
        <v>35</v>
      </c>
      <c r="BE153" s="26" t="s">
        <v>35</v>
      </c>
      <c r="BF153" s="26" t="s">
        <v>35</v>
      </c>
      <c r="BG153" s="26" t="s">
        <v>35</v>
      </c>
      <c r="BH153" s="34" t="s">
        <v>35</v>
      </c>
      <c r="BI153" s="41" t="s">
        <v>35</v>
      </c>
      <c r="BJ153" s="26" t="s">
        <v>35</v>
      </c>
      <c r="BK153" s="26" t="s">
        <v>35</v>
      </c>
      <c r="BL153" s="26" t="s">
        <v>35</v>
      </c>
      <c r="BM153" s="34" t="s">
        <v>35</v>
      </c>
      <c r="BN153" s="41">
        <f t="shared" si="52"/>
        <v>25</v>
      </c>
      <c r="BO153" s="41">
        <f t="shared" si="53"/>
        <v>44</v>
      </c>
      <c r="BP153" s="41">
        <f t="shared" si="54"/>
        <v>-19</v>
      </c>
      <c r="BQ153" s="42">
        <f t="shared" si="55"/>
        <v>-9.6938775510204085</v>
      </c>
      <c r="BR153" s="25"/>
    </row>
    <row r="154" spans="1:70" s="7" customFormat="1" ht="18" customHeight="1">
      <c r="A154" s="25"/>
      <c r="B154" s="35" t="s">
        <v>47</v>
      </c>
      <c r="C154" s="35">
        <v>430697</v>
      </c>
      <c r="D154" s="27" t="s">
        <v>194</v>
      </c>
      <c r="E154" s="26">
        <v>193</v>
      </c>
      <c r="F154" s="41">
        <f t="shared" si="42"/>
        <v>190</v>
      </c>
      <c r="G154" s="26">
        <v>0</v>
      </c>
      <c r="H154" s="26">
        <v>3</v>
      </c>
      <c r="I154" s="26">
        <v>-3</v>
      </c>
      <c r="J154" s="42">
        <f t="shared" si="43"/>
        <v>-1.5544041450777202</v>
      </c>
      <c r="K154" s="41">
        <f t="shared" si="44"/>
        <v>202</v>
      </c>
      <c r="L154" s="26">
        <v>16</v>
      </c>
      <c r="M154" s="26">
        <v>4</v>
      </c>
      <c r="N154" s="26">
        <v>12</v>
      </c>
      <c r="O154" s="42">
        <f t="shared" si="45"/>
        <v>6.3157894736842106</v>
      </c>
      <c r="P154" s="41">
        <f t="shared" si="46"/>
        <v>204</v>
      </c>
      <c r="Q154" s="26">
        <v>7</v>
      </c>
      <c r="R154" s="26">
        <v>5</v>
      </c>
      <c r="S154" s="26">
        <v>2</v>
      </c>
      <c r="T154" s="42">
        <f t="shared" si="47"/>
        <v>0.99009900990099009</v>
      </c>
      <c r="U154" s="41">
        <f t="shared" si="48"/>
        <v>198</v>
      </c>
      <c r="V154" s="26">
        <v>3</v>
      </c>
      <c r="W154" s="26">
        <v>9</v>
      </c>
      <c r="X154" s="26">
        <v>-6</v>
      </c>
      <c r="Y154" s="42">
        <f t="shared" si="49"/>
        <v>-2.9411764705882351</v>
      </c>
      <c r="Z154" s="41">
        <f t="shared" si="50"/>
        <v>197</v>
      </c>
      <c r="AA154" s="26">
        <v>2</v>
      </c>
      <c r="AB154" s="26">
        <v>3</v>
      </c>
      <c r="AC154" s="26">
        <v>-1</v>
      </c>
      <c r="AD154" s="42">
        <f t="shared" si="51"/>
        <v>-0.50505050505050508</v>
      </c>
      <c r="AE154" s="41" t="s">
        <v>35</v>
      </c>
      <c r="AF154" s="26" t="s">
        <v>35</v>
      </c>
      <c r="AG154" s="26" t="s">
        <v>35</v>
      </c>
      <c r="AH154" s="26" t="s">
        <v>35</v>
      </c>
      <c r="AI154" s="34" t="s">
        <v>35</v>
      </c>
      <c r="AJ154" s="41" t="s">
        <v>35</v>
      </c>
      <c r="AK154" s="26" t="s">
        <v>35</v>
      </c>
      <c r="AL154" s="26" t="s">
        <v>35</v>
      </c>
      <c r="AM154" s="26" t="s">
        <v>35</v>
      </c>
      <c r="AN154" s="34" t="s">
        <v>35</v>
      </c>
      <c r="AO154" s="41" t="s">
        <v>35</v>
      </c>
      <c r="AP154" s="26" t="s">
        <v>35</v>
      </c>
      <c r="AQ154" s="26" t="s">
        <v>35</v>
      </c>
      <c r="AR154" s="26" t="s">
        <v>35</v>
      </c>
      <c r="AS154" s="34" t="s">
        <v>35</v>
      </c>
      <c r="AT154" s="41" t="s">
        <v>35</v>
      </c>
      <c r="AU154" s="26" t="s">
        <v>35</v>
      </c>
      <c r="AV154" s="26" t="s">
        <v>35</v>
      </c>
      <c r="AW154" s="26" t="s">
        <v>35</v>
      </c>
      <c r="AX154" s="34" t="s">
        <v>35</v>
      </c>
      <c r="AY154" s="41" t="s">
        <v>35</v>
      </c>
      <c r="AZ154" s="26" t="s">
        <v>35</v>
      </c>
      <c r="BA154" s="26" t="s">
        <v>35</v>
      </c>
      <c r="BB154" s="26" t="s">
        <v>35</v>
      </c>
      <c r="BC154" s="34" t="s">
        <v>35</v>
      </c>
      <c r="BD154" s="41" t="s">
        <v>35</v>
      </c>
      <c r="BE154" s="26" t="s">
        <v>35</v>
      </c>
      <c r="BF154" s="26" t="s">
        <v>35</v>
      </c>
      <c r="BG154" s="26" t="s">
        <v>35</v>
      </c>
      <c r="BH154" s="34" t="s">
        <v>35</v>
      </c>
      <c r="BI154" s="41" t="s">
        <v>35</v>
      </c>
      <c r="BJ154" s="26" t="s">
        <v>35</v>
      </c>
      <c r="BK154" s="26" t="s">
        <v>35</v>
      </c>
      <c r="BL154" s="26" t="s">
        <v>35</v>
      </c>
      <c r="BM154" s="34" t="s">
        <v>35</v>
      </c>
      <c r="BN154" s="41">
        <f t="shared" si="52"/>
        <v>28</v>
      </c>
      <c r="BO154" s="41">
        <f t="shared" si="53"/>
        <v>24</v>
      </c>
      <c r="BP154" s="41">
        <f t="shared" si="54"/>
        <v>4</v>
      </c>
      <c r="BQ154" s="42">
        <f t="shared" si="55"/>
        <v>2.0725388601036272</v>
      </c>
      <c r="BR154" s="25"/>
    </row>
    <row r="155" spans="1:70" s="7" customFormat="1" ht="18" customHeight="1">
      <c r="A155" s="25"/>
      <c r="B155" s="35" t="s">
        <v>47</v>
      </c>
      <c r="C155" s="35">
        <v>430700</v>
      </c>
      <c r="D155" s="27" t="s">
        <v>195</v>
      </c>
      <c r="E155" s="26">
        <v>34208</v>
      </c>
      <c r="F155" s="41">
        <f t="shared" si="42"/>
        <v>34380</v>
      </c>
      <c r="G155" s="26">
        <v>1401</v>
      </c>
      <c r="H155" s="26">
        <v>1229</v>
      </c>
      <c r="I155" s="26">
        <v>172</v>
      </c>
      <c r="J155" s="42">
        <f t="shared" si="43"/>
        <v>0.50280636108512633</v>
      </c>
      <c r="K155" s="41">
        <f t="shared" si="44"/>
        <v>34749</v>
      </c>
      <c r="L155" s="26">
        <v>1793</v>
      </c>
      <c r="M155" s="26">
        <v>1424</v>
      </c>
      <c r="N155" s="26">
        <v>369</v>
      </c>
      <c r="O155" s="42">
        <f t="shared" si="45"/>
        <v>1.0732984293193717</v>
      </c>
      <c r="P155" s="41">
        <f t="shared" si="46"/>
        <v>34445</v>
      </c>
      <c r="Q155" s="26">
        <v>1216</v>
      </c>
      <c r="R155" s="26">
        <v>1520</v>
      </c>
      <c r="S155" s="26">
        <v>-304</v>
      </c>
      <c r="T155" s="42">
        <f t="shared" si="47"/>
        <v>-0.87484531928976372</v>
      </c>
      <c r="U155" s="41">
        <f t="shared" si="48"/>
        <v>33754</v>
      </c>
      <c r="V155" s="26">
        <v>585</v>
      </c>
      <c r="W155" s="26">
        <v>1276</v>
      </c>
      <c r="X155" s="26">
        <v>-691</v>
      </c>
      <c r="Y155" s="42">
        <f t="shared" si="49"/>
        <v>-2.0060966758600669</v>
      </c>
      <c r="Z155" s="41">
        <f t="shared" si="50"/>
        <v>33387</v>
      </c>
      <c r="AA155" s="26">
        <v>723</v>
      </c>
      <c r="AB155" s="26">
        <v>1090</v>
      </c>
      <c r="AC155" s="26">
        <v>-367</v>
      </c>
      <c r="AD155" s="42">
        <f t="shared" si="51"/>
        <v>-1.0872785447650648</v>
      </c>
      <c r="AE155" s="41" t="s">
        <v>35</v>
      </c>
      <c r="AF155" s="26" t="s">
        <v>35</v>
      </c>
      <c r="AG155" s="26" t="s">
        <v>35</v>
      </c>
      <c r="AH155" s="26" t="s">
        <v>35</v>
      </c>
      <c r="AI155" s="34" t="s">
        <v>35</v>
      </c>
      <c r="AJ155" s="41" t="s">
        <v>35</v>
      </c>
      <c r="AK155" s="26" t="s">
        <v>35</v>
      </c>
      <c r="AL155" s="26" t="s">
        <v>35</v>
      </c>
      <c r="AM155" s="26" t="s">
        <v>35</v>
      </c>
      <c r="AN155" s="34" t="s">
        <v>35</v>
      </c>
      <c r="AO155" s="41" t="s">
        <v>35</v>
      </c>
      <c r="AP155" s="26" t="s">
        <v>35</v>
      </c>
      <c r="AQ155" s="26" t="s">
        <v>35</v>
      </c>
      <c r="AR155" s="26" t="s">
        <v>35</v>
      </c>
      <c r="AS155" s="34" t="s">
        <v>35</v>
      </c>
      <c r="AT155" s="41" t="s">
        <v>35</v>
      </c>
      <c r="AU155" s="26" t="s">
        <v>35</v>
      </c>
      <c r="AV155" s="26" t="s">
        <v>35</v>
      </c>
      <c r="AW155" s="26" t="s">
        <v>35</v>
      </c>
      <c r="AX155" s="34" t="s">
        <v>35</v>
      </c>
      <c r="AY155" s="41" t="s">
        <v>35</v>
      </c>
      <c r="AZ155" s="26" t="s">
        <v>35</v>
      </c>
      <c r="BA155" s="26" t="s">
        <v>35</v>
      </c>
      <c r="BB155" s="26" t="s">
        <v>35</v>
      </c>
      <c r="BC155" s="34" t="s">
        <v>35</v>
      </c>
      <c r="BD155" s="41" t="s">
        <v>35</v>
      </c>
      <c r="BE155" s="26" t="s">
        <v>35</v>
      </c>
      <c r="BF155" s="26" t="s">
        <v>35</v>
      </c>
      <c r="BG155" s="26" t="s">
        <v>35</v>
      </c>
      <c r="BH155" s="34" t="s">
        <v>35</v>
      </c>
      <c r="BI155" s="41" t="s">
        <v>35</v>
      </c>
      <c r="BJ155" s="26" t="s">
        <v>35</v>
      </c>
      <c r="BK155" s="26" t="s">
        <v>35</v>
      </c>
      <c r="BL155" s="26" t="s">
        <v>35</v>
      </c>
      <c r="BM155" s="34" t="s">
        <v>35</v>
      </c>
      <c r="BN155" s="41">
        <f t="shared" si="52"/>
        <v>5718</v>
      </c>
      <c r="BO155" s="41">
        <f t="shared" si="53"/>
        <v>6539</v>
      </c>
      <c r="BP155" s="41">
        <f t="shared" si="54"/>
        <v>-821</v>
      </c>
      <c r="BQ155" s="42">
        <f t="shared" si="55"/>
        <v>-2.4000233863423759</v>
      </c>
      <c r="BR155" s="25"/>
    </row>
    <row r="156" spans="1:70" s="7" customFormat="1" ht="18" customHeight="1">
      <c r="A156" s="25"/>
      <c r="B156" s="35" t="s">
        <v>47</v>
      </c>
      <c r="C156" s="35">
        <v>430705</v>
      </c>
      <c r="D156" s="27" t="s">
        <v>196</v>
      </c>
      <c r="E156" s="26">
        <v>417</v>
      </c>
      <c r="F156" s="41">
        <f t="shared" si="42"/>
        <v>431</v>
      </c>
      <c r="G156" s="26">
        <v>30</v>
      </c>
      <c r="H156" s="26">
        <v>16</v>
      </c>
      <c r="I156" s="26">
        <v>14</v>
      </c>
      <c r="J156" s="42">
        <f t="shared" si="43"/>
        <v>3.3573141486810552</v>
      </c>
      <c r="K156" s="41">
        <f t="shared" si="44"/>
        <v>439</v>
      </c>
      <c r="L156" s="26">
        <v>20</v>
      </c>
      <c r="M156" s="26">
        <v>12</v>
      </c>
      <c r="N156" s="26">
        <v>8</v>
      </c>
      <c r="O156" s="42">
        <f t="shared" si="45"/>
        <v>1.8561484918793503</v>
      </c>
      <c r="P156" s="41">
        <f t="shared" si="46"/>
        <v>454</v>
      </c>
      <c r="Q156" s="26">
        <v>19</v>
      </c>
      <c r="R156" s="26">
        <v>4</v>
      </c>
      <c r="S156" s="26">
        <v>15</v>
      </c>
      <c r="T156" s="42">
        <f t="shared" si="47"/>
        <v>3.416856492027335</v>
      </c>
      <c r="U156" s="41">
        <f t="shared" si="48"/>
        <v>434</v>
      </c>
      <c r="V156" s="26">
        <v>4</v>
      </c>
      <c r="W156" s="26">
        <v>24</v>
      </c>
      <c r="X156" s="26">
        <v>-20</v>
      </c>
      <c r="Y156" s="42">
        <f t="shared" si="49"/>
        <v>-4.4052863436123353</v>
      </c>
      <c r="Z156" s="41">
        <f t="shared" si="50"/>
        <v>421</v>
      </c>
      <c r="AA156" s="26">
        <v>2</v>
      </c>
      <c r="AB156" s="26">
        <v>15</v>
      </c>
      <c r="AC156" s="26">
        <v>-13</v>
      </c>
      <c r="AD156" s="42">
        <f t="shared" si="51"/>
        <v>-2.9953917050691241</v>
      </c>
      <c r="AE156" s="41" t="s">
        <v>35</v>
      </c>
      <c r="AF156" s="26" t="s">
        <v>35</v>
      </c>
      <c r="AG156" s="26" t="s">
        <v>35</v>
      </c>
      <c r="AH156" s="26" t="s">
        <v>35</v>
      </c>
      <c r="AI156" s="34" t="s">
        <v>35</v>
      </c>
      <c r="AJ156" s="41" t="s">
        <v>35</v>
      </c>
      <c r="AK156" s="26" t="s">
        <v>35</v>
      </c>
      <c r="AL156" s="26" t="s">
        <v>35</v>
      </c>
      <c r="AM156" s="26" t="s">
        <v>35</v>
      </c>
      <c r="AN156" s="34" t="s">
        <v>35</v>
      </c>
      <c r="AO156" s="41" t="s">
        <v>35</v>
      </c>
      <c r="AP156" s="26" t="s">
        <v>35</v>
      </c>
      <c r="AQ156" s="26" t="s">
        <v>35</v>
      </c>
      <c r="AR156" s="26" t="s">
        <v>35</v>
      </c>
      <c r="AS156" s="34" t="s">
        <v>35</v>
      </c>
      <c r="AT156" s="41" t="s">
        <v>35</v>
      </c>
      <c r="AU156" s="26" t="s">
        <v>35</v>
      </c>
      <c r="AV156" s="26" t="s">
        <v>35</v>
      </c>
      <c r="AW156" s="26" t="s">
        <v>35</v>
      </c>
      <c r="AX156" s="34" t="s">
        <v>35</v>
      </c>
      <c r="AY156" s="41" t="s">
        <v>35</v>
      </c>
      <c r="AZ156" s="26" t="s">
        <v>35</v>
      </c>
      <c r="BA156" s="26" t="s">
        <v>35</v>
      </c>
      <c r="BB156" s="26" t="s">
        <v>35</v>
      </c>
      <c r="BC156" s="34" t="s">
        <v>35</v>
      </c>
      <c r="BD156" s="41" t="s">
        <v>35</v>
      </c>
      <c r="BE156" s="26" t="s">
        <v>35</v>
      </c>
      <c r="BF156" s="26" t="s">
        <v>35</v>
      </c>
      <c r="BG156" s="26" t="s">
        <v>35</v>
      </c>
      <c r="BH156" s="34" t="s">
        <v>35</v>
      </c>
      <c r="BI156" s="41" t="s">
        <v>35</v>
      </c>
      <c r="BJ156" s="26" t="s">
        <v>35</v>
      </c>
      <c r="BK156" s="26" t="s">
        <v>35</v>
      </c>
      <c r="BL156" s="26" t="s">
        <v>35</v>
      </c>
      <c r="BM156" s="34" t="s">
        <v>35</v>
      </c>
      <c r="BN156" s="41">
        <f t="shared" si="52"/>
        <v>75</v>
      </c>
      <c r="BO156" s="41">
        <f t="shared" si="53"/>
        <v>71</v>
      </c>
      <c r="BP156" s="41">
        <f t="shared" si="54"/>
        <v>4</v>
      </c>
      <c r="BQ156" s="42">
        <f t="shared" si="55"/>
        <v>0.95923261390887282</v>
      </c>
      <c r="BR156" s="25"/>
    </row>
    <row r="157" spans="1:70" s="7" customFormat="1" ht="18" customHeight="1">
      <c r="A157" s="25"/>
      <c r="B157" s="35" t="s">
        <v>47</v>
      </c>
      <c r="C157" s="35">
        <v>430710</v>
      </c>
      <c r="D157" s="27" t="s">
        <v>197</v>
      </c>
      <c r="E157" s="26">
        <v>389</v>
      </c>
      <c r="F157" s="41">
        <f t="shared" si="42"/>
        <v>391</v>
      </c>
      <c r="G157" s="26">
        <v>6</v>
      </c>
      <c r="H157" s="26">
        <v>4</v>
      </c>
      <c r="I157" s="26">
        <v>2</v>
      </c>
      <c r="J157" s="42">
        <f t="shared" si="43"/>
        <v>0.51413881748071977</v>
      </c>
      <c r="K157" s="41">
        <f t="shared" si="44"/>
        <v>385</v>
      </c>
      <c r="L157" s="26">
        <v>4</v>
      </c>
      <c r="M157" s="26">
        <v>10</v>
      </c>
      <c r="N157" s="26">
        <v>-6</v>
      </c>
      <c r="O157" s="42">
        <f t="shared" si="45"/>
        <v>-1.5345268542199488</v>
      </c>
      <c r="P157" s="41">
        <f t="shared" si="46"/>
        <v>385</v>
      </c>
      <c r="Q157" s="26">
        <v>5</v>
      </c>
      <c r="R157" s="26">
        <v>5</v>
      </c>
      <c r="S157" s="26">
        <v>0</v>
      </c>
      <c r="T157" s="42">
        <f t="shared" si="47"/>
        <v>0</v>
      </c>
      <c r="U157" s="41">
        <f t="shared" si="48"/>
        <v>383</v>
      </c>
      <c r="V157" s="26">
        <v>4</v>
      </c>
      <c r="W157" s="26">
        <v>6</v>
      </c>
      <c r="X157" s="26">
        <v>-2</v>
      </c>
      <c r="Y157" s="42">
        <f t="shared" si="49"/>
        <v>-0.51948051948051943</v>
      </c>
      <c r="Z157" s="41">
        <f t="shared" si="50"/>
        <v>382</v>
      </c>
      <c r="AA157" s="26">
        <v>3</v>
      </c>
      <c r="AB157" s="26">
        <v>4</v>
      </c>
      <c r="AC157" s="26">
        <v>-1</v>
      </c>
      <c r="AD157" s="42">
        <f t="shared" si="51"/>
        <v>-0.26109660574412535</v>
      </c>
      <c r="AE157" s="41" t="s">
        <v>35</v>
      </c>
      <c r="AF157" s="26" t="s">
        <v>35</v>
      </c>
      <c r="AG157" s="26" t="s">
        <v>35</v>
      </c>
      <c r="AH157" s="26" t="s">
        <v>35</v>
      </c>
      <c r="AI157" s="34" t="s">
        <v>35</v>
      </c>
      <c r="AJ157" s="41" t="s">
        <v>35</v>
      </c>
      <c r="AK157" s="26" t="s">
        <v>35</v>
      </c>
      <c r="AL157" s="26" t="s">
        <v>35</v>
      </c>
      <c r="AM157" s="26" t="s">
        <v>35</v>
      </c>
      <c r="AN157" s="34" t="s">
        <v>35</v>
      </c>
      <c r="AO157" s="41" t="s">
        <v>35</v>
      </c>
      <c r="AP157" s="26" t="s">
        <v>35</v>
      </c>
      <c r="AQ157" s="26" t="s">
        <v>35</v>
      </c>
      <c r="AR157" s="26" t="s">
        <v>35</v>
      </c>
      <c r="AS157" s="34" t="s">
        <v>35</v>
      </c>
      <c r="AT157" s="41" t="s">
        <v>35</v>
      </c>
      <c r="AU157" s="26" t="s">
        <v>35</v>
      </c>
      <c r="AV157" s="26" t="s">
        <v>35</v>
      </c>
      <c r="AW157" s="26" t="s">
        <v>35</v>
      </c>
      <c r="AX157" s="34" t="s">
        <v>35</v>
      </c>
      <c r="AY157" s="41" t="s">
        <v>35</v>
      </c>
      <c r="AZ157" s="26" t="s">
        <v>35</v>
      </c>
      <c r="BA157" s="26" t="s">
        <v>35</v>
      </c>
      <c r="BB157" s="26" t="s">
        <v>35</v>
      </c>
      <c r="BC157" s="34" t="s">
        <v>35</v>
      </c>
      <c r="BD157" s="41" t="s">
        <v>35</v>
      </c>
      <c r="BE157" s="26" t="s">
        <v>35</v>
      </c>
      <c r="BF157" s="26" t="s">
        <v>35</v>
      </c>
      <c r="BG157" s="26" t="s">
        <v>35</v>
      </c>
      <c r="BH157" s="34" t="s">
        <v>35</v>
      </c>
      <c r="BI157" s="41" t="s">
        <v>35</v>
      </c>
      <c r="BJ157" s="26" t="s">
        <v>35</v>
      </c>
      <c r="BK157" s="26" t="s">
        <v>35</v>
      </c>
      <c r="BL157" s="26" t="s">
        <v>35</v>
      </c>
      <c r="BM157" s="34" t="s">
        <v>35</v>
      </c>
      <c r="BN157" s="41">
        <f t="shared" si="52"/>
        <v>22</v>
      </c>
      <c r="BO157" s="41">
        <f t="shared" si="53"/>
        <v>29</v>
      </c>
      <c r="BP157" s="41">
        <f t="shared" si="54"/>
        <v>-7</v>
      </c>
      <c r="BQ157" s="42">
        <f t="shared" si="55"/>
        <v>-1.7994858611825193</v>
      </c>
      <c r="BR157" s="25"/>
    </row>
    <row r="158" spans="1:70" s="7" customFormat="1" ht="18" customHeight="1">
      <c r="A158" s="25"/>
      <c r="B158" s="35" t="s">
        <v>47</v>
      </c>
      <c r="C158" s="35">
        <v>430720</v>
      </c>
      <c r="D158" s="27" t="s">
        <v>198</v>
      </c>
      <c r="E158" s="26">
        <v>466</v>
      </c>
      <c r="F158" s="41">
        <f t="shared" si="42"/>
        <v>479</v>
      </c>
      <c r="G158" s="26">
        <v>20</v>
      </c>
      <c r="H158" s="26">
        <v>7</v>
      </c>
      <c r="I158" s="26">
        <v>13</v>
      </c>
      <c r="J158" s="42">
        <f t="shared" si="43"/>
        <v>2.7896995708154506</v>
      </c>
      <c r="K158" s="41">
        <f t="shared" si="44"/>
        <v>481</v>
      </c>
      <c r="L158" s="26">
        <v>10</v>
      </c>
      <c r="M158" s="26">
        <v>8</v>
      </c>
      <c r="N158" s="26">
        <v>2</v>
      </c>
      <c r="O158" s="42">
        <f t="shared" si="45"/>
        <v>0.41753653444676403</v>
      </c>
      <c r="P158" s="41">
        <f t="shared" si="46"/>
        <v>489</v>
      </c>
      <c r="Q158" s="26">
        <v>15</v>
      </c>
      <c r="R158" s="26">
        <v>7</v>
      </c>
      <c r="S158" s="26">
        <v>8</v>
      </c>
      <c r="T158" s="42">
        <f t="shared" si="47"/>
        <v>1.6632016632016633</v>
      </c>
      <c r="U158" s="41">
        <f t="shared" si="48"/>
        <v>491</v>
      </c>
      <c r="V158" s="26">
        <v>6</v>
      </c>
      <c r="W158" s="26">
        <v>4</v>
      </c>
      <c r="X158" s="26">
        <v>2</v>
      </c>
      <c r="Y158" s="42">
        <f t="shared" si="49"/>
        <v>0.40899795501022501</v>
      </c>
      <c r="Z158" s="41">
        <f t="shared" si="50"/>
        <v>487</v>
      </c>
      <c r="AA158" s="26">
        <v>3</v>
      </c>
      <c r="AB158" s="26">
        <v>7</v>
      </c>
      <c r="AC158" s="26">
        <v>-4</v>
      </c>
      <c r="AD158" s="42">
        <f t="shared" si="51"/>
        <v>-0.81466395112016288</v>
      </c>
      <c r="AE158" s="41" t="s">
        <v>35</v>
      </c>
      <c r="AF158" s="26" t="s">
        <v>35</v>
      </c>
      <c r="AG158" s="26" t="s">
        <v>35</v>
      </c>
      <c r="AH158" s="26" t="s">
        <v>35</v>
      </c>
      <c r="AI158" s="34" t="s">
        <v>35</v>
      </c>
      <c r="AJ158" s="41" t="s">
        <v>35</v>
      </c>
      <c r="AK158" s="26" t="s">
        <v>35</v>
      </c>
      <c r="AL158" s="26" t="s">
        <v>35</v>
      </c>
      <c r="AM158" s="26" t="s">
        <v>35</v>
      </c>
      <c r="AN158" s="34" t="s">
        <v>35</v>
      </c>
      <c r="AO158" s="41" t="s">
        <v>35</v>
      </c>
      <c r="AP158" s="26" t="s">
        <v>35</v>
      </c>
      <c r="AQ158" s="26" t="s">
        <v>35</v>
      </c>
      <c r="AR158" s="26" t="s">
        <v>35</v>
      </c>
      <c r="AS158" s="34" t="s">
        <v>35</v>
      </c>
      <c r="AT158" s="41" t="s">
        <v>35</v>
      </c>
      <c r="AU158" s="26" t="s">
        <v>35</v>
      </c>
      <c r="AV158" s="26" t="s">
        <v>35</v>
      </c>
      <c r="AW158" s="26" t="s">
        <v>35</v>
      </c>
      <c r="AX158" s="34" t="s">
        <v>35</v>
      </c>
      <c r="AY158" s="41" t="s">
        <v>35</v>
      </c>
      <c r="AZ158" s="26" t="s">
        <v>35</v>
      </c>
      <c r="BA158" s="26" t="s">
        <v>35</v>
      </c>
      <c r="BB158" s="26" t="s">
        <v>35</v>
      </c>
      <c r="BC158" s="34" t="s">
        <v>35</v>
      </c>
      <c r="BD158" s="41" t="s">
        <v>35</v>
      </c>
      <c r="BE158" s="26" t="s">
        <v>35</v>
      </c>
      <c r="BF158" s="26" t="s">
        <v>35</v>
      </c>
      <c r="BG158" s="26" t="s">
        <v>35</v>
      </c>
      <c r="BH158" s="34" t="s">
        <v>35</v>
      </c>
      <c r="BI158" s="41" t="s">
        <v>35</v>
      </c>
      <c r="BJ158" s="26" t="s">
        <v>35</v>
      </c>
      <c r="BK158" s="26" t="s">
        <v>35</v>
      </c>
      <c r="BL158" s="26" t="s">
        <v>35</v>
      </c>
      <c r="BM158" s="34" t="s">
        <v>35</v>
      </c>
      <c r="BN158" s="41">
        <f t="shared" si="52"/>
        <v>54</v>
      </c>
      <c r="BO158" s="41">
        <f t="shared" si="53"/>
        <v>33</v>
      </c>
      <c r="BP158" s="41">
        <f t="shared" si="54"/>
        <v>21</v>
      </c>
      <c r="BQ158" s="42">
        <f t="shared" si="55"/>
        <v>4.5064377682403434</v>
      </c>
      <c r="BR158" s="25"/>
    </row>
    <row r="159" spans="1:70" s="7" customFormat="1" ht="18" customHeight="1">
      <c r="A159" s="25"/>
      <c r="B159" s="35" t="s">
        <v>47</v>
      </c>
      <c r="C159" s="35">
        <v>430730</v>
      </c>
      <c r="D159" s="27" t="s">
        <v>199</v>
      </c>
      <c r="E159" s="26">
        <v>544</v>
      </c>
      <c r="F159" s="41">
        <f t="shared" si="42"/>
        <v>548</v>
      </c>
      <c r="G159" s="26">
        <v>16</v>
      </c>
      <c r="H159" s="26">
        <v>12</v>
      </c>
      <c r="I159" s="26">
        <v>4</v>
      </c>
      <c r="J159" s="42">
        <f t="shared" si="43"/>
        <v>0.73529411764705876</v>
      </c>
      <c r="K159" s="41">
        <f t="shared" si="44"/>
        <v>552</v>
      </c>
      <c r="L159" s="26">
        <v>15</v>
      </c>
      <c r="M159" s="26">
        <v>11</v>
      </c>
      <c r="N159" s="26">
        <v>4</v>
      </c>
      <c r="O159" s="42">
        <f t="shared" si="45"/>
        <v>0.72992700729927007</v>
      </c>
      <c r="P159" s="41">
        <f t="shared" si="46"/>
        <v>552</v>
      </c>
      <c r="Q159" s="26">
        <v>8</v>
      </c>
      <c r="R159" s="26">
        <v>8</v>
      </c>
      <c r="S159" s="26">
        <v>0</v>
      </c>
      <c r="T159" s="42">
        <f t="shared" si="47"/>
        <v>0</v>
      </c>
      <c r="U159" s="41">
        <f t="shared" si="48"/>
        <v>540</v>
      </c>
      <c r="V159" s="26">
        <v>3</v>
      </c>
      <c r="W159" s="26">
        <v>15</v>
      </c>
      <c r="X159" s="26">
        <v>-12</v>
      </c>
      <c r="Y159" s="42">
        <f t="shared" si="49"/>
        <v>-2.1739130434782608</v>
      </c>
      <c r="Z159" s="41">
        <f t="shared" si="50"/>
        <v>530</v>
      </c>
      <c r="AA159" s="26">
        <v>2</v>
      </c>
      <c r="AB159" s="26">
        <v>12</v>
      </c>
      <c r="AC159" s="26">
        <v>-10</v>
      </c>
      <c r="AD159" s="42">
        <f t="shared" si="51"/>
        <v>-1.8518518518518516</v>
      </c>
      <c r="AE159" s="41" t="s">
        <v>35</v>
      </c>
      <c r="AF159" s="26" t="s">
        <v>35</v>
      </c>
      <c r="AG159" s="26" t="s">
        <v>35</v>
      </c>
      <c r="AH159" s="26" t="s">
        <v>35</v>
      </c>
      <c r="AI159" s="34" t="s">
        <v>35</v>
      </c>
      <c r="AJ159" s="41" t="s">
        <v>35</v>
      </c>
      <c r="AK159" s="26" t="s">
        <v>35</v>
      </c>
      <c r="AL159" s="26" t="s">
        <v>35</v>
      </c>
      <c r="AM159" s="26" t="s">
        <v>35</v>
      </c>
      <c r="AN159" s="34" t="s">
        <v>35</v>
      </c>
      <c r="AO159" s="41" t="s">
        <v>35</v>
      </c>
      <c r="AP159" s="26" t="s">
        <v>35</v>
      </c>
      <c r="AQ159" s="26" t="s">
        <v>35</v>
      </c>
      <c r="AR159" s="26" t="s">
        <v>35</v>
      </c>
      <c r="AS159" s="34" t="s">
        <v>35</v>
      </c>
      <c r="AT159" s="41" t="s">
        <v>35</v>
      </c>
      <c r="AU159" s="26" t="s">
        <v>35</v>
      </c>
      <c r="AV159" s="26" t="s">
        <v>35</v>
      </c>
      <c r="AW159" s="26" t="s">
        <v>35</v>
      </c>
      <c r="AX159" s="34" t="s">
        <v>35</v>
      </c>
      <c r="AY159" s="41" t="s">
        <v>35</v>
      </c>
      <c r="AZ159" s="26" t="s">
        <v>35</v>
      </c>
      <c r="BA159" s="26" t="s">
        <v>35</v>
      </c>
      <c r="BB159" s="26" t="s">
        <v>35</v>
      </c>
      <c r="BC159" s="34" t="s">
        <v>35</v>
      </c>
      <c r="BD159" s="41" t="s">
        <v>35</v>
      </c>
      <c r="BE159" s="26" t="s">
        <v>35</v>
      </c>
      <c r="BF159" s="26" t="s">
        <v>35</v>
      </c>
      <c r="BG159" s="26" t="s">
        <v>35</v>
      </c>
      <c r="BH159" s="34" t="s">
        <v>35</v>
      </c>
      <c r="BI159" s="41" t="s">
        <v>35</v>
      </c>
      <c r="BJ159" s="26" t="s">
        <v>35</v>
      </c>
      <c r="BK159" s="26" t="s">
        <v>35</v>
      </c>
      <c r="BL159" s="26" t="s">
        <v>35</v>
      </c>
      <c r="BM159" s="34" t="s">
        <v>35</v>
      </c>
      <c r="BN159" s="41">
        <f t="shared" si="52"/>
        <v>44</v>
      </c>
      <c r="BO159" s="41">
        <f t="shared" si="53"/>
        <v>58</v>
      </c>
      <c r="BP159" s="41">
        <f t="shared" si="54"/>
        <v>-14</v>
      </c>
      <c r="BQ159" s="42">
        <f t="shared" si="55"/>
        <v>-2.5735294117647056</v>
      </c>
      <c r="BR159" s="25"/>
    </row>
    <row r="160" spans="1:70" s="7" customFormat="1" ht="18" customHeight="1">
      <c r="A160" s="25"/>
      <c r="B160" s="35" t="s">
        <v>47</v>
      </c>
      <c r="C160" s="35">
        <v>430740</v>
      </c>
      <c r="D160" s="27" t="s">
        <v>200</v>
      </c>
      <c r="E160" s="26">
        <v>366</v>
      </c>
      <c r="F160" s="41">
        <f t="shared" si="42"/>
        <v>370</v>
      </c>
      <c r="G160" s="26">
        <v>7</v>
      </c>
      <c r="H160" s="26">
        <v>3</v>
      </c>
      <c r="I160" s="26">
        <v>4</v>
      </c>
      <c r="J160" s="42">
        <f t="shared" si="43"/>
        <v>1.0928961748633881</v>
      </c>
      <c r="K160" s="41">
        <f t="shared" si="44"/>
        <v>385</v>
      </c>
      <c r="L160" s="26">
        <v>21</v>
      </c>
      <c r="M160" s="26">
        <v>6</v>
      </c>
      <c r="N160" s="26">
        <v>15</v>
      </c>
      <c r="O160" s="42">
        <f t="shared" si="45"/>
        <v>4.0540540540540544</v>
      </c>
      <c r="P160" s="41">
        <f t="shared" si="46"/>
        <v>394</v>
      </c>
      <c r="Q160" s="26">
        <v>23</v>
      </c>
      <c r="R160" s="26">
        <v>14</v>
      </c>
      <c r="S160" s="26">
        <v>9</v>
      </c>
      <c r="T160" s="42">
        <f t="shared" si="47"/>
        <v>2.3376623376623376</v>
      </c>
      <c r="U160" s="41">
        <f t="shared" si="48"/>
        <v>376</v>
      </c>
      <c r="V160" s="26">
        <v>2</v>
      </c>
      <c r="W160" s="26">
        <v>20</v>
      </c>
      <c r="X160" s="26">
        <v>-18</v>
      </c>
      <c r="Y160" s="42">
        <f t="shared" si="49"/>
        <v>-4.5685279187817258</v>
      </c>
      <c r="Z160" s="41">
        <f t="shared" si="50"/>
        <v>361</v>
      </c>
      <c r="AA160" s="26">
        <v>6</v>
      </c>
      <c r="AB160" s="26">
        <v>21</v>
      </c>
      <c r="AC160" s="26">
        <v>-15</v>
      </c>
      <c r="AD160" s="42">
        <f t="shared" si="51"/>
        <v>-3.9893617021276597</v>
      </c>
      <c r="AE160" s="41" t="s">
        <v>35</v>
      </c>
      <c r="AF160" s="26" t="s">
        <v>35</v>
      </c>
      <c r="AG160" s="26" t="s">
        <v>35</v>
      </c>
      <c r="AH160" s="26" t="s">
        <v>35</v>
      </c>
      <c r="AI160" s="34" t="s">
        <v>35</v>
      </c>
      <c r="AJ160" s="41" t="s">
        <v>35</v>
      </c>
      <c r="AK160" s="26" t="s">
        <v>35</v>
      </c>
      <c r="AL160" s="26" t="s">
        <v>35</v>
      </c>
      <c r="AM160" s="26" t="s">
        <v>35</v>
      </c>
      <c r="AN160" s="34" t="s">
        <v>35</v>
      </c>
      <c r="AO160" s="41" t="s">
        <v>35</v>
      </c>
      <c r="AP160" s="26" t="s">
        <v>35</v>
      </c>
      <c r="AQ160" s="26" t="s">
        <v>35</v>
      </c>
      <c r="AR160" s="26" t="s">
        <v>35</v>
      </c>
      <c r="AS160" s="34" t="s">
        <v>35</v>
      </c>
      <c r="AT160" s="41" t="s">
        <v>35</v>
      </c>
      <c r="AU160" s="26" t="s">
        <v>35</v>
      </c>
      <c r="AV160" s="26" t="s">
        <v>35</v>
      </c>
      <c r="AW160" s="26" t="s">
        <v>35</v>
      </c>
      <c r="AX160" s="34" t="s">
        <v>35</v>
      </c>
      <c r="AY160" s="41" t="s">
        <v>35</v>
      </c>
      <c r="AZ160" s="26" t="s">
        <v>35</v>
      </c>
      <c r="BA160" s="26" t="s">
        <v>35</v>
      </c>
      <c r="BB160" s="26" t="s">
        <v>35</v>
      </c>
      <c r="BC160" s="34" t="s">
        <v>35</v>
      </c>
      <c r="BD160" s="41" t="s">
        <v>35</v>
      </c>
      <c r="BE160" s="26" t="s">
        <v>35</v>
      </c>
      <c r="BF160" s="26" t="s">
        <v>35</v>
      </c>
      <c r="BG160" s="26" t="s">
        <v>35</v>
      </c>
      <c r="BH160" s="34" t="s">
        <v>35</v>
      </c>
      <c r="BI160" s="41" t="s">
        <v>35</v>
      </c>
      <c r="BJ160" s="26" t="s">
        <v>35</v>
      </c>
      <c r="BK160" s="26" t="s">
        <v>35</v>
      </c>
      <c r="BL160" s="26" t="s">
        <v>35</v>
      </c>
      <c r="BM160" s="34" t="s">
        <v>35</v>
      </c>
      <c r="BN160" s="41">
        <f t="shared" si="52"/>
        <v>59</v>
      </c>
      <c r="BO160" s="41">
        <f t="shared" si="53"/>
        <v>64</v>
      </c>
      <c r="BP160" s="41">
        <f t="shared" si="54"/>
        <v>-5</v>
      </c>
      <c r="BQ160" s="42">
        <f t="shared" si="55"/>
        <v>-1.3661202185792349</v>
      </c>
      <c r="BR160" s="25"/>
    </row>
    <row r="161" spans="1:70" s="7" customFormat="1" ht="18" customHeight="1">
      <c r="A161" s="25"/>
      <c r="B161" s="35" t="s">
        <v>47</v>
      </c>
      <c r="C161" s="35">
        <v>430745</v>
      </c>
      <c r="D161" s="27" t="s">
        <v>201</v>
      </c>
      <c r="E161" s="26">
        <v>154</v>
      </c>
      <c r="F161" s="41">
        <f t="shared" si="42"/>
        <v>155</v>
      </c>
      <c r="G161" s="26">
        <v>2</v>
      </c>
      <c r="H161" s="26">
        <v>1</v>
      </c>
      <c r="I161" s="26">
        <v>1</v>
      </c>
      <c r="J161" s="42">
        <f t="shared" si="43"/>
        <v>0.64935064935064934</v>
      </c>
      <c r="K161" s="41">
        <f t="shared" si="44"/>
        <v>156</v>
      </c>
      <c r="L161" s="26">
        <v>6</v>
      </c>
      <c r="M161" s="26">
        <v>5</v>
      </c>
      <c r="N161" s="26">
        <v>1</v>
      </c>
      <c r="O161" s="42">
        <f t="shared" si="45"/>
        <v>0.64516129032258063</v>
      </c>
      <c r="P161" s="41">
        <f t="shared" si="46"/>
        <v>159</v>
      </c>
      <c r="Q161" s="26">
        <v>5</v>
      </c>
      <c r="R161" s="26">
        <v>2</v>
      </c>
      <c r="S161" s="26">
        <v>3</v>
      </c>
      <c r="T161" s="42">
        <f t="shared" si="47"/>
        <v>1.9230769230769231</v>
      </c>
      <c r="U161" s="41">
        <f t="shared" si="48"/>
        <v>157</v>
      </c>
      <c r="V161" s="26">
        <v>2</v>
      </c>
      <c r="W161" s="26">
        <v>4</v>
      </c>
      <c r="X161" s="26">
        <v>-2</v>
      </c>
      <c r="Y161" s="42">
        <f t="shared" si="49"/>
        <v>-1.257861635220126</v>
      </c>
      <c r="Z161" s="41">
        <f t="shared" si="50"/>
        <v>156</v>
      </c>
      <c r="AA161" s="26">
        <v>1</v>
      </c>
      <c r="AB161" s="26">
        <v>2</v>
      </c>
      <c r="AC161" s="26">
        <v>-1</v>
      </c>
      <c r="AD161" s="42">
        <f t="shared" si="51"/>
        <v>-0.63694267515923575</v>
      </c>
      <c r="AE161" s="41" t="s">
        <v>35</v>
      </c>
      <c r="AF161" s="26" t="s">
        <v>35</v>
      </c>
      <c r="AG161" s="26" t="s">
        <v>35</v>
      </c>
      <c r="AH161" s="26" t="s">
        <v>35</v>
      </c>
      <c r="AI161" s="34" t="s">
        <v>35</v>
      </c>
      <c r="AJ161" s="41" t="s">
        <v>35</v>
      </c>
      <c r="AK161" s="26" t="s">
        <v>35</v>
      </c>
      <c r="AL161" s="26" t="s">
        <v>35</v>
      </c>
      <c r="AM161" s="26" t="s">
        <v>35</v>
      </c>
      <c r="AN161" s="34" t="s">
        <v>35</v>
      </c>
      <c r="AO161" s="41" t="s">
        <v>35</v>
      </c>
      <c r="AP161" s="26" t="s">
        <v>35</v>
      </c>
      <c r="AQ161" s="26" t="s">
        <v>35</v>
      </c>
      <c r="AR161" s="26" t="s">
        <v>35</v>
      </c>
      <c r="AS161" s="34" t="s">
        <v>35</v>
      </c>
      <c r="AT161" s="41" t="s">
        <v>35</v>
      </c>
      <c r="AU161" s="26" t="s">
        <v>35</v>
      </c>
      <c r="AV161" s="26" t="s">
        <v>35</v>
      </c>
      <c r="AW161" s="26" t="s">
        <v>35</v>
      </c>
      <c r="AX161" s="34" t="s">
        <v>35</v>
      </c>
      <c r="AY161" s="41" t="s">
        <v>35</v>
      </c>
      <c r="AZ161" s="26" t="s">
        <v>35</v>
      </c>
      <c r="BA161" s="26" t="s">
        <v>35</v>
      </c>
      <c r="BB161" s="26" t="s">
        <v>35</v>
      </c>
      <c r="BC161" s="34" t="s">
        <v>35</v>
      </c>
      <c r="BD161" s="41" t="s">
        <v>35</v>
      </c>
      <c r="BE161" s="26" t="s">
        <v>35</v>
      </c>
      <c r="BF161" s="26" t="s">
        <v>35</v>
      </c>
      <c r="BG161" s="26" t="s">
        <v>35</v>
      </c>
      <c r="BH161" s="34" t="s">
        <v>35</v>
      </c>
      <c r="BI161" s="41" t="s">
        <v>35</v>
      </c>
      <c r="BJ161" s="26" t="s">
        <v>35</v>
      </c>
      <c r="BK161" s="26" t="s">
        <v>35</v>
      </c>
      <c r="BL161" s="26" t="s">
        <v>35</v>
      </c>
      <c r="BM161" s="34" t="s">
        <v>35</v>
      </c>
      <c r="BN161" s="41">
        <f t="shared" si="52"/>
        <v>16</v>
      </c>
      <c r="BO161" s="41">
        <f t="shared" si="53"/>
        <v>14</v>
      </c>
      <c r="BP161" s="41">
        <f t="shared" si="54"/>
        <v>2</v>
      </c>
      <c r="BQ161" s="42">
        <f t="shared" si="55"/>
        <v>1.2987012987012987</v>
      </c>
      <c r="BR161" s="25"/>
    </row>
    <row r="162" spans="1:70" s="7" customFormat="1" ht="18" customHeight="1">
      <c r="A162" s="25"/>
      <c r="B162" s="35" t="s">
        <v>47</v>
      </c>
      <c r="C162" s="35">
        <v>430750</v>
      </c>
      <c r="D162" s="27" t="s">
        <v>202</v>
      </c>
      <c r="E162" s="26">
        <v>2739</v>
      </c>
      <c r="F162" s="41">
        <f t="shared" si="42"/>
        <v>2736</v>
      </c>
      <c r="G162" s="26">
        <v>57</v>
      </c>
      <c r="H162" s="26">
        <v>60</v>
      </c>
      <c r="I162" s="26">
        <v>-3</v>
      </c>
      <c r="J162" s="42">
        <f t="shared" si="43"/>
        <v>-0.10952902519167579</v>
      </c>
      <c r="K162" s="41">
        <f t="shared" si="44"/>
        <v>2739</v>
      </c>
      <c r="L162" s="26">
        <v>46</v>
      </c>
      <c r="M162" s="26">
        <v>43</v>
      </c>
      <c r="N162" s="26">
        <v>3</v>
      </c>
      <c r="O162" s="42">
        <f t="shared" si="45"/>
        <v>0.10964912280701754</v>
      </c>
      <c r="P162" s="41">
        <f t="shared" si="46"/>
        <v>2756</v>
      </c>
      <c r="Q162" s="26">
        <v>89</v>
      </c>
      <c r="R162" s="26">
        <v>72</v>
      </c>
      <c r="S162" s="26">
        <v>17</v>
      </c>
      <c r="T162" s="42">
        <f t="shared" si="47"/>
        <v>0.62066447608616282</v>
      </c>
      <c r="U162" s="41">
        <f t="shared" si="48"/>
        <v>2700</v>
      </c>
      <c r="V162" s="26">
        <v>31</v>
      </c>
      <c r="W162" s="26">
        <v>87</v>
      </c>
      <c r="X162" s="26">
        <v>-56</v>
      </c>
      <c r="Y162" s="42">
        <f t="shared" si="49"/>
        <v>-2.0319303338171264</v>
      </c>
      <c r="Z162" s="41">
        <f t="shared" si="50"/>
        <v>2666</v>
      </c>
      <c r="AA162" s="26">
        <v>27</v>
      </c>
      <c r="AB162" s="26">
        <v>61</v>
      </c>
      <c r="AC162" s="26">
        <v>-34</v>
      </c>
      <c r="AD162" s="42">
        <f t="shared" si="51"/>
        <v>-1.2592592592592593</v>
      </c>
      <c r="AE162" s="41" t="s">
        <v>35</v>
      </c>
      <c r="AF162" s="26" t="s">
        <v>35</v>
      </c>
      <c r="AG162" s="26" t="s">
        <v>35</v>
      </c>
      <c r="AH162" s="26" t="s">
        <v>35</v>
      </c>
      <c r="AI162" s="34" t="s">
        <v>35</v>
      </c>
      <c r="AJ162" s="41" t="s">
        <v>35</v>
      </c>
      <c r="AK162" s="26" t="s">
        <v>35</v>
      </c>
      <c r="AL162" s="26" t="s">
        <v>35</v>
      </c>
      <c r="AM162" s="26" t="s">
        <v>35</v>
      </c>
      <c r="AN162" s="34" t="s">
        <v>35</v>
      </c>
      <c r="AO162" s="41" t="s">
        <v>35</v>
      </c>
      <c r="AP162" s="26" t="s">
        <v>35</v>
      </c>
      <c r="AQ162" s="26" t="s">
        <v>35</v>
      </c>
      <c r="AR162" s="26" t="s">
        <v>35</v>
      </c>
      <c r="AS162" s="34" t="s">
        <v>35</v>
      </c>
      <c r="AT162" s="41" t="s">
        <v>35</v>
      </c>
      <c r="AU162" s="26" t="s">
        <v>35</v>
      </c>
      <c r="AV162" s="26" t="s">
        <v>35</v>
      </c>
      <c r="AW162" s="26" t="s">
        <v>35</v>
      </c>
      <c r="AX162" s="34" t="s">
        <v>35</v>
      </c>
      <c r="AY162" s="41" t="s">
        <v>35</v>
      </c>
      <c r="AZ162" s="26" t="s">
        <v>35</v>
      </c>
      <c r="BA162" s="26" t="s">
        <v>35</v>
      </c>
      <c r="BB162" s="26" t="s">
        <v>35</v>
      </c>
      <c r="BC162" s="34" t="s">
        <v>35</v>
      </c>
      <c r="BD162" s="41" t="s">
        <v>35</v>
      </c>
      <c r="BE162" s="26" t="s">
        <v>35</v>
      </c>
      <c r="BF162" s="26" t="s">
        <v>35</v>
      </c>
      <c r="BG162" s="26" t="s">
        <v>35</v>
      </c>
      <c r="BH162" s="34" t="s">
        <v>35</v>
      </c>
      <c r="BI162" s="41" t="s">
        <v>35</v>
      </c>
      <c r="BJ162" s="26" t="s">
        <v>35</v>
      </c>
      <c r="BK162" s="26" t="s">
        <v>35</v>
      </c>
      <c r="BL162" s="26" t="s">
        <v>35</v>
      </c>
      <c r="BM162" s="34" t="s">
        <v>35</v>
      </c>
      <c r="BN162" s="41">
        <f t="shared" si="52"/>
        <v>250</v>
      </c>
      <c r="BO162" s="41">
        <f t="shared" si="53"/>
        <v>323</v>
      </c>
      <c r="BP162" s="41">
        <f t="shared" si="54"/>
        <v>-73</v>
      </c>
      <c r="BQ162" s="42">
        <f t="shared" si="55"/>
        <v>-2.6652062796641109</v>
      </c>
      <c r="BR162" s="25"/>
    </row>
    <row r="163" spans="1:70" s="7" customFormat="1" ht="18" customHeight="1">
      <c r="A163" s="25"/>
      <c r="B163" s="35" t="s">
        <v>47</v>
      </c>
      <c r="C163" s="35">
        <v>430755</v>
      </c>
      <c r="D163" s="27" t="s">
        <v>203</v>
      </c>
      <c r="E163" s="26">
        <v>1125</v>
      </c>
      <c r="F163" s="41">
        <f t="shared" si="42"/>
        <v>1140</v>
      </c>
      <c r="G163" s="26">
        <v>40</v>
      </c>
      <c r="H163" s="26">
        <v>25</v>
      </c>
      <c r="I163" s="26">
        <v>15</v>
      </c>
      <c r="J163" s="42">
        <f t="shared" si="43"/>
        <v>1.3333333333333335</v>
      </c>
      <c r="K163" s="41">
        <f t="shared" si="44"/>
        <v>1157</v>
      </c>
      <c r="L163" s="26">
        <v>43</v>
      </c>
      <c r="M163" s="26">
        <v>26</v>
      </c>
      <c r="N163" s="26">
        <v>17</v>
      </c>
      <c r="O163" s="42">
        <f t="shared" si="45"/>
        <v>1.4912280701754386</v>
      </c>
      <c r="P163" s="41">
        <f t="shared" si="46"/>
        <v>1178</v>
      </c>
      <c r="Q163" s="26">
        <v>54</v>
      </c>
      <c r="R163" s="26">
        <v>33</v>
      </c>
      <c r="S163" s="26">
        <v>21</v>
      </c>
      <c r="T163" s="42">
        <f t="shared" si="47"/>
        <v>1.8150388936905792</v>
      </c>
      <c r="U163" s="41">
        <f t="shared" si="48"/>
        <v>1172</v>
      </c>
      <c r="V163" s="26">
        <v>27</v>
      </c>
      <c r="W163" s="26">
        <v>33</v>
      </c>
      <c r="X163" s="26">
        <v>-6</v>
      </c>
      <c r="Y163" s="42">
        <f t="shared" si="49"/>
        <v>-0.50933786078098475</v>
      </c>
      <c r="Z163" s="41">
        <f t="shared" si="50"/>
        <v>1185</v>
      </c>
      <c r="AA163" s="26">
        <v>28</v>
      </c>
      <c r="AB163" s="26">
        <v>15</v>
      </c>
      <c r="AC163" s="26">
        <v>13</v>
      </c>
      <c r="AD163" s="42">
        <f t="shared" si="51"/>
        <v>1.1092150170648465</v>
      </c>
      <c r="AE163" s="41" t="s">
        <v>35</v>
      </c>
      <c r="AF163" s="26" t="s">
        <v>35</v>
      </c>
      <c r="AG163" s="26" t="s">
        <v>35</v>
      </c>
      <c r="AH163" s="26" t="s">
        <v>35</v>
      </c>
      <c r="AI163" s="34" t="s">
        <v>35</v>
      </c>
      <c r="AJ163" s="41" t="s">
        <v>35</v>
      </c>
      <c r="AK163" s="26" t="s">
        <v>35</v>
      </c>
      <c r="AL163" s="26" t="s">
        <v>35</v>
      </c>
      <c r="AM163" s="26" t="s">
        <v>35</v>
      </c>
      <c r="AN163" s="34" t="s">
        <v>35</v>
      </c>
      <c r="AO163" s="41" t="s">
        <v>35</v>
      </c>
      <c r="AP163" s="26" t="s">
        <v>35</v>
      </c>
      <c r="AQ163" s="26" t="s">
        <v>35</v>
      </c>
      <c r="AR163" s="26" t="s">
        <v>35</v>
      </c>
      <c r="AS163" s="34" t="s">
        <v>35</v>
      </c>
      <c r="AT163" s="41" t="s">
        <v>35</v>
      </c>
      <c r="AU163" s="26" t="s">
        <v>35</v>
      </c>
      <c r="AV163" s="26" t="s">
        <v>35</v>
      </c>
      <c r="AW163" s="26" t="s">
        <v>35</v>
      </c>
      <c r="AX163" s="34" t="s">
        <v>35</v>
      </c>
      <c r="AY163" s="41" t="s">
        <v>35</v>
      </c>
      <c r="AZ163" s="26" t="s">
        <v>35</v>
      </c>
      <c r="BA163" s="26" t="s">
        <v>35</v>
      </c>
      <c r="BB163" s="26" t="s">
        <v>35</v>
      </c>
      <c r="BC163" s="34" t="s">
        <v>35</v>
      </c>
      <c r="BD163" s="41" t="s">
        <v>35</v>
      </c>
      <c r="BE163" s="26" t="s">
        <v>35</v>
      </c>
      <c r="BF163" s="26" t="s">
        <v>35</v>
      </c>
      <c r="BG163" s="26" t="s">
        <v>35</v>
      </c>
      <c r="BH163" s="34" t="s">
        <v>35</v>
      </c>
      <c r="BI163" s="41" t="s">
        <v>35</v>
      </c>
      <c r="BJ163" s="26" t="s">
        <v>35</v>
      </c>
      <c r="BK163" s="26" t="s">
        <v>35</v>
      </c>
      <c r="BL163" s="26" t="s">
        <v>35</v>
      </c>
      <c r="BM163" s="34" t="s">
        <v>35</v>
      </c>
      <c r="BN163" s="41">
        <f t="shared" si="52"/>
        <v>192</v>
      </c>
      <c r="BO163" s="41">
        <f t="shared" si="53"/>
        <v>132</v>
      </c>
      <c r="BP163" s="41">
        <f t="shared" si="54"/>
        <v>60</v>
      </c>
      <c r="BQ163" s="42">
        <f t="shared" si="55"/>
        <v>5.3333333333333339</v>
      </c>
      <c r="BR163" s="25"/>
    </row>
    <row r="164" spans="1:70" s="7" customFormat="1" ht="18" customHeight="1">
      <c r="A164" s="25"/>
      <c r="B164" s="35" t="s">
        <v>47</v>
      </c>
      <c r="C164" s="35">
        <v>430760</v>
      </c>
      <c r="D164" s="27" t="s">
        <v>204</v>
      </c>
      <c r="E164" s="26">
        <v>11727</v>
      </c>
      <c r="F164" s="41">
        <f t="shared" si="42"/>
        <v>11819</v>
      </c>
      <c r="G164" s="26">
        <v>478</v>
      </c>
      <c r="H164" s="26">
        <v>386</v>
      </c>
      <c r="I164" s="26">
        <v>92</v>
      </c>
      <c r="J164" s="42">
        <f t="shared" si="43"/>
        <v>0.7845143685512066</v>
      </c>
      <c r="K164" s="41">
        <f t="shared" si="44"/>
        <v>11978</v>
      </c>
      <c r="L164" s="26">
        <v>560</v>
      </c>
      <c r="M164" s="26">
        <v>401</v>
      </c>
      <c r="N164" s="26">
        <v>159</v>
      </c>
      <c r="O164" s="42">
        <f t="shared" si="45"/>
        <v>1.3452914798206279</v>
      </c>
      <c r="P164" s="41">
        <f t="shared" si="46"/>
        <v>11820</v>
      </c>
      <c r="Q164" s="26">
        <v>502</v>
      </c>
      <c r="R164" s="26">
        <v>660</v>
      </c>
      <c r="S164" s="26">
        <v>-158</v>
      </c>
      <c r="T164" s="42">
        <f t="shared" si="47"/>
        <v>-1.3190849891467691</v>
      </c>
      <c r="U164" s="41">
        <f t="shared" si="48"/>
        <v>11156</v>
      </c>
      <c r="V164" s="26">
        <v>132</v>
      </c>
      <c r="W164" s="26">
        <v>796</v>
      </c>
      <c r="X164" s="26">
        <v>-664</v>
      </c>
      <c r="Y164" s="42">
        <f t="shared" si="49"/>
        <v>-5.6175972927241959</v>
      </c>
      <c r="Z164" s="41">
        <f t="shared" si="50"/>
        <v>10900</v>
      </c>
      <c r="AA164" s="26">
        <v>154</v>
      </c>
      <c r="AB164" s="26">
        <v>410</v>
      </c>
      <c r="AC164" s="26">
        <v>-256</v>
      </c>
      <c r="AD164" s="42">
        <f t="shared" si="51"/>
        <v>-2.2947292936536394</v>
      </c>
      <c r="AE164" s="41" t="s">
        <v>35</v>
      </c>
      <c r="AF164" s="26" t="s">
        <v>35</v>
      </c>
      <c r="AG164" s="26" t="s">
        <v>35</v>
      </c>
      <c r="AH164" s="26" t="s">
        <v>35</v>
      </c>
      <c r="AI164" s="34" t="s">
        <v>35</v>
      </c>
      <c r="AJ164" s="41" t="s">
        <v>35</v>
      </c>
      <c r="AK164" s="26" t="s">
        <v>35</v>
      </c>
      <c r="AL164" s="26" t="s">
        <v>35</v>
      </c>
      <c r="AM164" s="26" t="s">
        <v>35</v>
      </c>
      <c r="AN164" s="34" t="s">
        <v>35</v>
      </c>
      <c r="AO164" s="41" t="s">
        <v>35</v>
      </c>
      <c r="AP164" s="26" t="s">
        <v>35</v>
      </c>
      <c r="AQ164" s="26" t="s">
        <v>35</v>
      </c>
      <c r="AR164" s="26" t="s">
        <v>35</v>
      </c>
      <c r="AS164" s="34" t="s">
        <v>35</v>
      </c>
      <c r="AT164" s="41" t="s">
        <v>35</v>
      </c>
      <c r="AU164" s="26" t="s">
        <v>35</v>
      </c>
      <c r="AV164" s="26" t="s">
        <v>35</v>
      </c>
      <c r="AW164" s="26" t="s">
        <v>35</v>
      </c>
      <c r="AX164" s="34" t="s">
        <v>35</v>
      </c>
      <c r="AY164" s="41" t="s">
        <v>35</v>
      </c>
      <c r="AZ164" s="26" t="s">
        <v>35</v>
      </c>
      <c r="BA164" s="26" t="s">
        <v>35</v>
      </c>
      <c r="BB164" s="26" t="s">
        <v>35</v>
      </c>
      <c r="BC164" s="34" t="s">
        <v>35</v>
      </c>
      <c r="BD164" s="41" t="s">
        <v>35</v>
      </c>
      <c r="BE164" s="26" t="s">
        <v>35</v>
      </c>
      <c r="BF164" s="26" t="s">
        <v>35</v>
      </c>
      <c r="BG164" s="26" t="s">
        <v>35</v>
      </c>
      <c r="BH164" s="34" t="s">
        <v>35</v>
      </c>
      <c r="BI164" s="41" t="s">
        <v>35</v>
      </c>
      <c r="BJ164" s="26" t="s">
        <v>35</v>
      </c>
      <c r="BK164" s="26" t="s">
        <v>35</v>
      </c>
      <c r="BL164" s="26" t="s">
        <v>35</v>
      </c>
      <c r="BM164" s="34" t="s">
        <v>35</v>
      </c>
      <c r="BN164" s="41">
        <f t="shared" si="52"/>
        <v>1826</v>
      </c>
      <c r="BO164" s="41">
        <f t="shared" si="53"/>
        <v>2653</v>
      </c>
      <c r="BP164" s="41">
        <f t="shared" si="54"/>
        <v>-827</v>
      </c>
      <c r="BQ164" s="42">
        <f t="shared" si="55"/>
        <v>-7.0521019868679122</v>
      </c>
      <c r="BR164" s="25"/>
    </row>
    <row r="165" spans="1:70" s="7" customFormat="1" ht="18" customHeight="1">
      <c r="A165" s="25"/>
      <c r="B165" s="35" t="s">
        <v>47</v>
      </c>
      <c r="C165" s="35">
        <v>430770</v>
      </c>
      <c r="D165" s="27" t="s">
        <v>205</v>
      </c>
      <c r="E165" s="26">
        <v>15953</v>
      </c>
      <c r="F165" s="41">
        <f t="shared" si="42"/>
        <v>15989</v>
      </c>
      <c r="G165" s="26">
        <v>633</v>
      </c>
      <c r="H165" s="26">
        <v>597</v>
      </c>
      <c r="I165" s="26">
        <v>36</v>
      </c>
      <c r="J165" s="42">
        <f t="shared" si="43"/>
        <v>0.22566288472387641</v>
      </c>
      <c r="K165" s="41">
        <f t="shared" si="44"/>
        <v>16038</v>
      </c>
      <c r="L165" s="26">
        <v>566</v>
      </c>
      <c r="M165" s="26">
        <v>517</v>
      </c>
      <c r="N165" s="26">
        <v>49</v>
      </c>
      <c r="O165" s="42">
        <f t="shared" si="45"/>
        <v>0.30646069172556134</v>
      </c>
      <c r="P165" s="41">
        <f t="shared" si="46"/>
        <v>16020</v>
      </c>
      <c r="Q165" s="26">
        <v>603</v>
      </c>
      <c r="R165" s="26">
        <v>621</v>
      </c>
      <c r="S165" s="26">
        <v>-18</v>
      </c>
      <c r="T165" s="42">
        <f t="shared" si="47"/>
        <v>-0.11223344556677892</v>
      </c>
      <c r="U165" s="41">
        <f t="shared" si="48"/>
        <v>15665</v>
      </c>
      <c r="V165" s="26">
        <v>252</v>
      </c>
      <c r="W165" s="26">
        <v>607</v>
      </c>
      <c r="X165" s="26">
        <v>-355</v>
      </c>
      <c r="Y165" s="42">
        <f t="shared" si="49"/>
        <v>-2.2159800249687889</v>
      </c>
      <c r="Z165" s="41">
        <f t="shared" si="50"/>
        <v>15498</v>
      </c>
      <c r="AA165" s="26">
        <v>334</v>
      </c>
      <c r="AB165" s="26">
        <v>501</v>
      </c>
      <c r="AC165" s="26">
        <v>-167</v>
      </c>
      <c r="AD165" s="42">
        <f t="shared" si="51"/>
        <v>-1.0660708586019789</v>
      </c>
      <c r="AE165" s="41" t="s">
        <v>35</v>
      </c>
      <c r="AF165" s="26" t="s">
        <v>35</v>
      </c>
      <c r="AG165" s="26" t="s">
        <v>35</v>
      </c>
      <c r="AH165" s="26" t="s">
        <v>35</v>
      </c>
      <c r="AI165" s="34" t="s">
        <v>35</v>
      </c>
      <c r="AJ165" s="41" t="s">
        <v>35</v>
      </c>
      <c r="AK165" s="26" t="s">
        <v>35</v>
      </c>
      <c r="AL165" s="26" t="s">
        <v>35</v>
      </c>
      <c r="AM165" s="26" t="s">
        <v>35</v>
      </c>
      <c r="AN165" s="34" t="s">
        <v>35</v>
      </c>
      <c r="AO165" s="41" t="s">
        <v>35</v>
      </c>
      <c r="AP165" s="26" t="s">
        <v>35</v>
      </c>
      <c r="AQ165" s="26" t="s">
        <v>35</v>
      </c>
      <c r="AR165" s="26" t="s">
        <v>35</v>
      </c>
      <c r="AS165" s="34" t="s">
        <v>35</v>
      </c>
      <c r="AT165" s="41" t="s">
        <v>35</v>
      </c>
      <c r="AU165" s="26" t="s">
        <v>35</v>
      </c>
      <c r="AV165" s="26" t="s">
        <v>35</v>
      </c>
      <c r="AW165" s="26" t="s">
        <v>35</v>
      </c>
      <c r="AX165" s="34" t="s">
        <v>35</v>
      </c>
      <c r="AY165" s="41" t="s">
        <v>35</v>
      </c>
      <c r="AZ165" s="26" t="s">
        <v>35</v>
      </c>
      <c r="BA165" s="26" t="s">
        <v>35</v>
      </c>
      <c r="BB165" s="26" t="s">
        <v>35</v>
      </c>
      <c r="BC165" s="34" t="s">
        <v>35</v>
      </c>
      <c r="BD165" s="41" t="s">
        <v>35</v>
      </c>
      <c r="BE165" s="26" t="s">
        <v>35</v>
      </c>
      <c r="BF165" s="26" t="s">
        <v>35</v>
      </c>
      <c r="BG165" s="26" t="s">
        <v>35</v>
      </c>
      <c r="BH165" s="34" t="s">
        <v>35</v>
      </c>
      <c r="BI165" s="41" t="s">
        <v>35</v>
      </c>
      <c r="BJ165" s="26" t="s">
        <v>35</v>
      </c>
      <c r="BK165" s="26" t="s">
        <v>35</v>
      </c>
      <c r="BL165" s="26" t="s">
        <v>35</v>
      </c>
      <c r="BM165" s="34" t="s">
        <v>35</v>
      </c>
      <c r="BN165" s="41">
        <f t="shared" si="52"/>
        <v>2388</v>
      </c>
      <c r="BO165" s="41">
        <f t="shared" si="53"/>
        <v>2843</v>
      </c>
      <c r="BP165" s="41">
        <f t="shared" si="54"/>
        <v>-455</v>
      </c>
      <c r="BQ165" s="42">
        <f t="shared" si="55"/>
        <v>-2.8521281263712157</v>
      </c>
      <c r="BR165" s="25"/>
    </row>
    <row r="166" spans="1:70" s="7" customFormat="1" ht="18" customHeight="1">
      <c r="A166" s="25"/>
      <c r="B166" s="35" t="s">
        <v>47</v>
      </c>
      <c r="C166" s="35">
        <v>430780</v>
      </c>
      <c r="D166" s="27" t="s">
        <v>206</v>
      </c>
      <c r="E166" s="26">
        <v>9903</v>
      </c>
      <c r="F166" s="41">
        <f t="shared" si="42"/>
        <v>9904</v>
      </c>
      <c r="G166" s="26">
        <v>332</v>
      </c>
      <c r="H166" s="26">
        <v>331</v>
      </c>
      <c r="I166" s="26">
        <v>1</v>
      </c>
      <c r="J166" s="42">
        <f t="shared" si="43"/>
        <v>1.0097950116126426E-2</v>
      </c>
      <c r="K166" s="41">
        <f t="shared" si="44"/>
        <v>10045</v>
      </c>
      <c r="L166" s="26">
        <v>462</v>
      </c>
      <c r="M166" s="26">
        <v>321</v>
      </c>
      <c r="N166" s="26">
        <v>141</v>
      </c>
      <c r="O166" s="42">
        <f t="shared" si="45"/>
        <v>1.4236672051696284</v>
      </c>
      <c r="P166" s="41">
        <f t="shared" si="46"/>
        <v>9864</v>
      </c>
      <c r="Q166" s="26">
        <v>393</v>
      </c>
      <c r="R166" s="26">
        <v>574</v>
      </c>
      <c r="S166" s="26">
        <v>-181</v>
      </c>
      <c r="T166" s="42">
        <f t="shared" si="47"/>
        <v>-1.8018914883026382</v>
      </c>
      <c r="U166" s="41">
        <f t="shared" si="48"/>
        <v>9750</v>
      </c>
      <c r="V166" s="26">
        <v>218</v>
      </c>
      <c r="W166" s="26">
        <v>332</v>
      </c>
      <c r="X166" s="26">
        <v>-114</v>
      </c>
      <c r="Y166" s="42">
        <f t="shared" si="49"/>
        <v>-1.1557177615571776</v>
      </c>
      <c r="Z166" s="41">
        <f t="shared" si="50"/>
        <v>9710</v>
      </c>
      <c r="AA166" s="26">
        <v>206</v>
      </c>
      <c r="AB166" s="26">
        <v>246</v>
      </c>
      <c r="AC166" s="26">
        <v>-40</v>
      </c>
      <c r="AD166" s="42">
        <f t="shared" si="51"/>
        <v>-0.41025641025641024</v>
      </c>
      <c r="AE166" s="41" t="s">
        <v>35</v>
      </c>
      <c r="AF166" s="26" t="s">
        <v>35</v>
      </c>
      <c r="AG166" s="26" t="s">
        <v>35</v>
      </c>
      <c r="AH166" s="26" t="s">
        <v>35</v>
      </c>
      <c r="AI166" s="34" t="s">
        <v>35</v>
      </c>
      <c r="AJ166" s="41" t="s">
        <v>35</v>
      </c>
      <c r="AK166" s="26" t="s">
        <v>35</v>
      </c>
      <c r="AL166" s="26" t="s">
        <v>35</v>
      </c>
      <c r="AM166" s="26" t="s">
        <v>35</v>
      </c>
      <c r="AN166" s="34" t="s">
        <v>35</v>
      </c>
      <c r="AO166" s="41" t="s">
        <v>35</v>
      </c>
      <c r="AP166" s="26" t="s">
        <v>35</v>
      </c>
      <c r="AQ166" s="26" t="s">
        <v>35</v>
      </c>
      <c r="AR166" s="26" t="s">
        <v>35</v>
      </c>
      <c r="AS166" s="34" t="s">
        <v>35</v>
      </c>
      <c r="AT166" s="41" t="s">
        <v>35</v>
      </c>
      <c r="AU166" s="26" t="s">
        <v>35</v>
      </c>
      <c r="AV166" s="26" t="s">
        <v>35</v>
      </c>
      <c r="AW166" s="26" t="s">
        <v>35</v>
      </c>
      <c r="AX166" s="34" t="s">
        <v>35</v>
      </c>
      <c r="AY166" s="41" t="s">
        <v>35</v>
      </c>
      <c r="AZ166" s="26" t="s">
        <v>35</v>
      </c>
      <c r="BA166" s="26" t="s">
        <v>35</v>
      </c>
      <c r="BB166" s="26" t="s">
        <v>35</v>
      </c>
      <c r="BC166" s="34" t="s">
        <v>35</v>
      </c>
      <c r="BD166" s="41" t="s">
        <v>35</v>
      </c>
      <c r="BE166" s="26" t="s">
        <v>35</v>
      </c>
      <c r="BF166" s="26" t="s">
        <v>35</v>
      </c>
      <c r="BG166" s="26" t="s">
        <v>35</v>
      </c>
      <c r="BH166" s="34" t="s">
        <v>35</v>
      </c>
      <c r="BI166" s="41" t="s">
        <v>35</v>
      </c>
      <c r="BJ166" s="26" t="s">
        <v>35</v>
      </c>
      <c r="BK166" s="26" t="s">
        <v>35</v>
      </c>
      <c r="BL166" s="26" t="s">
        <v>35</v>
      </c>
      <c r="BM166" s="34" t="s">
        <v>35</v>
      </c>
      <c r="BN166" s="41">
        <f t="shared" si="52"/>
        <v>1611</v>
      </c>
      <c r="BO166" s="41">
        <f t="shared" si="53"/>
        <v>1804</v>
      </c>
      <c r="BP166" s="41">
        <f t="shared" si="54"/>
        <v>-193</v>
      </c>
      <c r="BQ166" s="42">
        <f t="shared" si="55"/>
        <v>-1.9489043724124002</v>
      </c>
      <c r="BR166" s="25"/>
    </row>
    <row r="167" spans="1:70" s="7" customFormat="1" ht="18" customHeight="1">
      <c r="A167" s="25"/>
      <c r="B167" s="35" t="s">
        <v>47</v>
      </c>
      <c r="C167" s="35">
        <v>430781</v>
      </c>
      <c r="D167" s="27" t="s">
        <v>207</v>
      </c>
      <c r="E167" s="26">
        <v>247</v>
      </c>
      <c r="F167" s="41">
        <f t="shared" si="42"/>
        <v>245</v>
      </c>
      <c r="G167" s="26">
        <v>2</v>
      </c>
      <c r="H167" s="26">
        <v>4</v>
      </c>
      <c r="I167" s="26">
        <v>-2</v>
      </c>
      <c r="J167" s="42">
        <f t="shared" si="43"/>
        <v>-0.80971659919028338</v>
      </c>
      <c r="K167" s="41">
        <f t="shared" si="44"/>
        <v>246</v>
      </c>
      <c r="L167" s="26">
        <v>2</v>
      </c>
      <c r="M167" s="26">
        <v>1</v>
      </c>
      <c r="N167" s="26">
        <v>1</v>
      </c>
      <c r="O167" s="42">
        <f t="shared" si="45"/>
        <v>0.40816326530612246</v>
      </c>
      <c r="P167" s="41">
        <f t="shared" si="46"/>
        <v>242</v>
      </c>
      <c r="Q167" s="26">
        <v>0</v>
      </c>
      <c r="R167" s="26">
        <v>4</v>
      </c>
      <c r="S167" s="26">
        <v>-4</v>
      </c>
      <c r="T167" s="42">
        <f t="shared" si="47"/>
        <v>-1.6260162601626018</v>
      </c>
      <c r="U167" s="41">
        <f t="shared" si="48"/>
        <v>241</v>
      </c>
      <c r="V167" s="26">
        <v>1</v>
      </c>
      <c r="W167" s="26">
        <v>2</v>
      </c>
      <c r="X167" s="26">
        <v>-1</v>
      </c>
      <c r="Y167" s="42">
        <f t="shared" si="49"/>
        <v>-0.41322314049586778</v>
      </c>
      <c r="Z167" s="41">
        <f t="shared" si="50"/>
        <v>239</v>
      </c>
      <c r="AA167" s="26">
        <v>0</v>
      </c>
      <c r="AB167" s="26">
        <v>2</v>
      </c>
      <c r="AC167" s="26">
        <v>-2</v>
      </c>
      <c r="AD167" s="42">
        <f t="shared" si="51"/>
        <v>-0.82987551867219922</v>
      </c>
      <c r="AE167" s="41" t="s">
        <v>35</v>
      </c>
      <c r="AF167" s="26" t="s">
        <v>35</v>
      </c>
      <c r="AG167" s="26" t="s">
        <v>35</v>
      </c>
      <c r="AH167" s="26" t="s">
        <v>35</v>
      </c>
      <c r="AI167" s="34" t="s">
        <v>35</v>
      </c>
      <c r="AJ167" s="41" t="s">
        <v>35</v>
      </c>
      <c r="AK167" s="26" t="s">
        <v>35</v>
      </c>
      <c r="AL167" s="26" t="s">
        <v>35</v>
      </c>
      <c r="AM167" s="26" t="s">
        <v>35</v>
      </c>
      <c r="AN167" s="34" t="s">
        <v>35</v>
      </c>
      <c r="AO167" s="41" t="s">
        <v>35</v>
      </c>
      <c r="AP167" s="26" t="s">
        <v>35</v>
      </c>
      <c r="AQ167" s="26" t="s">
        <v>35</v>
      </c>
      <c r="AR167" s="26" t="s">
        <v>35</v>
      </c>
      <c r="AS167" s="34" t="s">
        <v>35</v>
      </c>
      <c r="AT167" s="41" t="s">
        <v>35</v>
      </c>
      <c r="AU167" s="26" t="s">
        <v>35</v>
      </c>
      <c r="AV167" s="26" t="s">
        <v>35</v>
      </c>
      <c r="AW167" s="26" t="s">
        <v>35</v>
      </c>
      <c r="AX167" s="34" t="s">
        <v>35</v>
      </c>
      <c r="AY167" s="41" t="s">
        <v>35</v>
      </c>
      <c r="AZ167" s="26" t="s">
        <v>35</v>
      </c>
      <c r="BA167" s="26" t="s">
        <v>35</v>
      </c>
      <c r="BB167" s="26" t="s">
        <v>35</v>
      </c>
      <c r="BC167" s="34" t="s">
        <v>35</v>
      </c>
      <c r="BD167" s="41" t="s">
        <v>35</v>
      </c>
      <c r="BE167" s="26" t="s">
        <v>35</v>
      </c>
      <c r="BF167" s="26" t="s">
        <v>35</v>
      </c>
      <c r="BG167" s="26" t="s">
        <v>35</v>
      </c>
      <c r="BH167" s="34" t="s">
        <v>35</v>
      </c>
      <c r="BI167" s="41" t="s">
        <v>35</v>
      </c>
      <c r="BJ167" s="26" t="s">
        <v>35</v>
      </c>
      <c r="BK167" s="26" t="s">
        <v>35</v>
      </c>
      <c r="BL167" s="26" t="s">
        <v>35</v>
      </c>
      <c r="BM167" s="34" t="s">
        <v>35</v>
      </c>
      <c r="BN167" s="41">
        <f t="shared" si="52"/>
        <v>5</v>
      </c>
      <c r="BO167" s="41">
        <f t="shared" si="53"/>
        <v>13</v>
      </c>
      <c r="BP167" s="41">
        <f t="shared" si="54"/>
        <v>-8</v>
      </c>
      <c r="BQ167" s="42">
        <f t="shared" si="55"/>
        <v>-3.2388663967611335</v>
      </c>
      <c r="BR167" s="25"/>
    </row>
    <row r="168" spans="1:70" s="7" customFormat="1" ht="18" customHeight="1">
      <c r="A168" s="25"/>
      <c r="B168" s="35" t="s">
        <v>47</v>
      </c>
      <c r="C168" s="35">
        <v>430783</v>
      </c>
      <c r="D168" s="27" t="s">
        <v>208</v>
      </c>
      <c r="E168" s="26">
        <v>204</v>
      </c>
      <c r="F168" s="41">
        <f t="shared" si="42"/>
        <v>204</v>
      </c>
      <c r="G168" s="26">
        <v>5</v>
      </c>
      <c r="H168" s="26">
        <v>5</v>
      </c>
      <c r="I168" s="26">
        <v>0</v>
      </c>
      <c r="J168" s="42">
        <f t="shared" si="43"/>
        <v>0</v>
      </c>
      <c r="K168" s="41">
        <f t="shared" si="44"/>
        <v>207</v>
      </c>
      <c r="L168" s="26">
        <v>7</v>
      </c>
      <c r="M168" s="26">
        <v>4</v>
      </c>
      <c r="N168" s="26">
        <v>3</v>
      </c>
      <c r="O168" s="42">
        <f t="shared" si="45"/>
        <v>1.4705882352941175</v>
      </c>
      <c r="P168" s="41">
        <f t="shared" si="46"/>
        <v>211</v>
      </c>
      <c r="Q168" s="26">
        <v>15</v>
      </c>
      <c r="R168" s="26">
        <v>11</v>
      </c>
      <c r="S168" s="26">
        <v>4</v>
      </c>
      <c r="T168" s="42">
        <f t="shared" si="47"/>
        <v>1.932367149758454</v>
      </c>
      <c r="U168" s="41">
        <f t="shared" si="48"/>
        <v>203</v>
      </c>
      <c r="V168" s="26">
        <v>3</v>
      </c>
      <c r="W168" s="26">
        <v>11</v>
      </c>
      <c r="X168" s="26">
        <v>-8</v>
      </c>
      <c r="Y168" s="42">
        <f t="shared" si="49"/>
        <v>-3.7914691943127963</v>
      </c>
      <c r="Z168" s="41">
        <f t="shared" si="50"/>
        <v>198</v>
      </c>
      <c r="AA168" s="26">
        <v>0</v>
      </c>
      <c r="AB168" s="26">
        <v>5</v>
      </c>
      <c r="AC168" s="26">
        <v>-5</v>
      </c>
      <c r="AD168" s="42">
        <f t="shared" si="51"/>
        <v>-2.4630541871921183</v>
      </c>
      <c r="AE168" s="41" t="s">
        <v>35</v>
      </c>
      <c r="AF168" s="26" t="s">
        <v>35</v>
      </c>
      <c r="AG168" s="26" t="s">
        <v>35</v>
      </c>
      <c r="AH168" s="26" t="s">
        <v>35</v>
      </c>
      <c r="AI168" s="34" t="s">
        <v>35</v>
      </c>
      <c r="AJ168" s="41" t="s">
        <v>35</v>
      </c>
      <c r="AK168" s="26" t="s">
        <v>35</v>
      </c>
      <c r="AL168" s="26" t="s">
        <v>35</v>
      </c>
      <c r="AM168" s="26" t="s">
        <v>35</v>
      </c>
      <c r="AN168" s="34" t="s">
        <v>35</v>
      </c>
      <c r="AO168" s="41" t="s">
        <v>35</v>
      </c>
      <c r="AP168" s="26" t="s">
        <v>35</v>
      </c>
      <c r="AQ168" s="26" t="s">
        <v>35</v>
      </c>
      <c r="AR168" s="26" t="s">
        <v>35</v>
      </c>
      <c r="AS168" s="34" t="s">
        <v>35</v>
      </c>
      <c r="AT168" s="41" t="s">
        <v>35</v>
      </c>
      <c r="AU168" s="26" t="s">
        <v>35</v>
      </c>
      <c r="AV168" s="26" t="s">
        <v>35</v>
      </c>
      <c r="AW168" s="26" t="s">
        <v>35</v>
      </c>
      <c r="AX168" s="34" t="s">
        <v>35</v>
      </c>
      <c r="AY168" s="41" t="s">
        <v>35</v>
      </c>
      <c r="AZ168" s="26" t="s">
        <v>35</v>
      </c>
      <c r="BA168" s="26" t="s">
        <v>35</v>
      </c>
      <c r="BB168" s="26" t="s">
        <v>35</v>
      </c>
      <c r="BC168" s="34" t="s">
        <v>35</v>
      </c>
      <c r="BD168" s="41" t="s">
        <v>35</v>
      </c>
      <c r="BE168" s="26" t="s">
        <v>35</v>
      </c>
      <c r="BF168" s="26" t="s">
        <v>35</v>
      </c>
      <c r="BG168" s="26" t="s">
        <v>35</v>
      </c>
      <c r="BH168" s="34" t="s">
        <v>35</v>
      </c>
      <c r="BI168" s="41" t="s">
        <v>35</v>
      </c>
      <c r="BJ168" s="26" t="s">
        <v>35</v>
      </c>
      <c r="BK168" s="26" t="s">
        <v>35</v>
      </c>
      <c r="BL168" s="26" t="s">
        <v>35</v>
      </c>
      <c r="BM168" s="34" t="s">
        <v>35</v>
      </c>
      <c r="BN168" s="41">
        <f t="shared" si="52"/>
        <v>30</v>
      </c>
      <c r="BO168" s="41">
        <f t="shared" si="53"/>
        <v>36</v>
      </c>
      <c r="BP168" s="41">
        <f t="shared" si="54"/>
        <v>-6</v>
      </c>
      <c r="BQ168" s="42">
        <f t="shared" si="55"/>
        <v>-2.9411764705882351</v>
      </c>
      <c r="BR168" s="25"/>
    </row>
    <row r="169" spans="1:70" s="7" customFormat="1" ht="18" customHeight="1">
      <c r="A169" s="25"/>
      <c r="B169" s="35" t="s">
        <v>47</v>
      </c>
      <c r="C169" s="35">
        <v>430786</v>
      </c>
      <c r="D169" s="27" t="s">
        <v>209</v>
      </c>
      <c r="E169" s="26">
        <v>375</v>
      </c>
      <c r="F169" s="41">
        <f t="shared" si="42"/>
        <v>384</v>
      </c>
      <c r="G169" s="26">
        <v>20</v>
      </c>
      <c r="H169" s="26">
        <v>11</v>
      </c>
      <c r="I169" s="26">
        <v>9</v>
      </c>
      <c r="J169" s="42">
        <f t="shared" si="43"/>
        <v>2.4</v>
      </c>
      <c r="K169" s="41">
        <f t="shared" si="44"/>
        <v>386</v>
      </c>
      <c r="L169" s="26">
        <v>11</v>
      </c>
      <c r="M169" s="26">
        <v>9</v>
      </c>
      <c r="N169" s="26">
        <v>2</v>
      </c>
      <c r="O169" s="42">
        <f t="shared" si="45"/>
        <v>0.52083333333333326</v>
      </c>
      <c r="P169" s="41">
        <f t="shared" si="46"/>
        <v>388</v>
      </c>
      <c r="Q169" s="26">
        <v>12</v>
      </c>
      <c r="R169" s="26">
        <v>10</v>
      </c>
      <c r="S169" s="26">
        <v>2</v>
      </c>
      <c r="T169" s="42">
        <f t="shared" si="47"/>
        <v>0.5181347150259068</v>
      </c>
      <c r="U169" s="41">
        <f t="shared" si="48"/>
        <v>388</v>
      </c>
      <c r="V169" s="26">
        <v>6</v>
      </c>
      <c r="W169" s="26">
        <v>6</v>
      </c>
      <c r="X169" s="26">
        <v>0</v>
      </c>
      <c r="Y169" s="42">
        <f t="shared" si="49"/>
        <v>0</v>
      </c>
      <c r="Z169" s="41">
        <f t="shared" si="50"/>
        <v>387</v>
      </c>
      <c r="AA169" s="26">
        <v>4</v>
      </c>
      <c r="AB169" s="26">
        <v>5</v>
      </c>
      <c r="AC169" s="26">
        <v>-1</v>
      </c>
      <c r="AD169" s="42">
        <f t="shared" si="51"/>
        <v>-0.25773195876288657</v>
      </c>
      <c r="AE169" s="41" t="s">
        <v>35</v>
      </c>
      <c r="AF169" s="26" t="s">
        <v>35</v>
      </c>
      <c r="AG169" s="26" t="s">
        <v>35</v>
      </c>
      <c r="AH169" s="26" t="s">
        <v>35</v>
      </c>
      <c r="AI169" s="34" t="s">
        <v>35</v>
      </c>
      <c r="AJ169" s="41" t="s">
        <v>35</v>
      </c>
      <c r="AK169" s="26" t="s">
        <v>35</v>
      </c>
      <c r="AL169" s="26" t="s">
        <v>35</v>
      </c>
      <c r="AM169" s="26" t="s">
        <v>35</v>
      </c>
      <c r="AN169" s="34" t="s">
        <v>35</v>
      </c>
      <c r="AO169" s="41" t="s">
        <v>35</v>
      </c>
      <c r="AP169" s="26" t="s">
        <v>35</v>
      </c>
      <c r="AQ169" s="26" t="s">
        <v>35</v>
      </c>
      <c r="AR169" s="26" t="s">
        <v>35</v>
      </c>
      <c r="AS169" s="34" t="s">
        <v>35</v>
      </c>
      <c r="AT169" s="41" t="s">
        <v>35</v>
      </c>
      <c r="AU169" s="26" t="s">
        <v>35</v>
      </c>
      <c r="AV169" s="26" t="s">
        <v>35</v>
      </c>
      <c r="AW169" s="26" t="s">
        <v>35</v>
      </c>
      <c r="AX169" s="34" t="s">
        <v>35</v>
      </c>
      <c r="AY169" s="41" t="s">
        <v>35</v>
      </c>
      <c r="AZ169" s="26" t="s">
        <v>35</v>
      </c>
      <c r="BA169" s="26" t="s">
        <v>35</v>
      </c>
      <c r="BB169" s="26" t="s">
        <v>35</v>
      </c>
      <c r="BC169" s="34" t="s">
        <v>35</v>
      </c>
      <c r="BD169" s="41" t="s">
        <v>35</v>
      </c>
      <c r="BE169" s="26" t="s">
        <v>35</v>
      </c>
      <c r="BF169" s="26" t="s">
        <v>35</v>
      </c>
      <c r="BG169" s="26" t="s">
        <v>35</v>
      </c>
      <c r="BH169" s="34" t="s">
        <v>35</v>
      </c>
      <c r="BI169" s="41" t="s">
        <v>35</v>
      </c>
      <c r="BJ169" s="26" t="s">
        <v>35</v>
      </c>
      <c r="BK169" s="26" t="s">
        <v>35</v>
      </c>
      <c r="BL169" s="26" t="s">
        <v>35</v>
      </c>
      <c r="BM169" s="34" t="s">
        <v>35</v>
      </c>
      <c r="BN169" s="41">
        <f t="shared" si="52"/>
        <v>53</v>
      </c>
      <c r="BO169" s="41">
        <f t="shared" si="53"/>
        <v>41</v>
      </c>
      <c r="BP169" s="41">
        <f t="shared" si="54"/>
        <v>12</v>
      </c>
      <c r="BQ169" s="42">
        <f t="shared" si="55"/>
        <v>3.2</v>
      </c>
      <c r="BR169" s="25"/>
    </row>
    <row r="170" spans="1:70" s="7" customFormat="1" ht="18" customHeight="1">
      <c r="A170" s="25"/>
      <c r="B170" s="35" t="s">
        <v>47</v>
      </c>
      <c r="C170" s="35">
        <v>430790</v>
      </c>
      <c r="D170" s="27" t="s">
        <v>210</v>
      </c>
      <c r="E170" s="26">
        <v>23948</v>
      </c>
      <c r="F170" s="41">
        <f t="shared" si="42"/>
        <v>24097</v>
      </c>
      <c r="G170" s="26">
        <v>916</v>
      </c>
      <c r="H170" s="26">
        <v>767</v>
      </c>
      <c r="I170" s="26">
        <v>149</v>
      </c>
      <c r="J170" s="42">
        <f t="shared" si="43"/>
        <v>0.62218139301820607</v>
      </c>
      <c r="K170" s="41">
        <f t="shared" si="44"/>
        <v>24432</v>
      </c>
      <c r="L170" s="26">
        <v>1144</v>
      </c>
      <c r="M170" s="26">
        <v>809</v>
      </c>
      <c r="N170" s="26">
        <v>335</v>
      </c>
      <c r="O170" s="42">
        <f t="shared" si="45"/>
        <v>1.390214549528987</v>
      </c>
      <c r="P170" s="41">
        <f t="shared" si="46"/>
        <v>24301</v>
      </c>
      <c r="Q170" s="26">
        <v>914</v>
      </c>
      <c r="R170" s="26">
        <v>1045</v>
      </c>
      <c r="S170" s="26">
        <v>-131</v>
      </c>
      <c r="T170" s="42">
        <f t="shared" si="47"/>
        <v>-0.53618205631958082</v>
      </c>
      <c r="U170" s="41">
        <f t="shared" si="48"/>
        <v>23445</v>
      </c>
      <c r="V170" s="26">
        <v>368</v>
      </c>
      <c r="W170" s="26">
        <v>1224</v>
      </c>
      <c r="X170" s="26">
        <v>-856</v>
      </c>
      <c r="Y170" s="42">
        <f t="shared" si="49"/>
        <v>-3.522488786469693</v>
      </c>
      <c r="Z170" s="41">
        <f t="shared" si="50"/>
        <v>23139</v>
      </c>
      <c r="AA170" s="26">
        <v>346</v>
      </c>
      <c r="AB170" s="26">
        <v>652</v>
      </c>
      <c r="AC170" s="26">
        <v>-306</v>
      </c>
      <c r="AD170" s="42">
        <f t="shared" si="51"/>
        <v>-1.3051823416506718</v>
      </c>
      <c r="AE170" s="41" t="s">
        <v>35</v>
      </c>
      <c r="AF170" s="26" t="s">
        <v>35</v>
      </c>
      <c r="AG170" s="26" t="s">
        <v>35</v>
      </c>
      <c r="AH170" s="26" t="s">
        <v>35</v>
      </c>
      <c r="AI170" s="34" t="s">
        <v>35</v>
      </c>
      <c r="AJ170" s="41" t="s">
        <v>35</v>
      </c>
      <c r="AK170" s="26" t="s">
        <v>35</v>
      </c>
      <c r="AL170" s="26" t="s">
        <v>35</v>
      </c>
      <c r="AM170" s="26" t="s">
        <v>35</v>
      </c>
      <c r="AN170" s="34" t="s">
        <v>35</v>
      </c>
      <c r="AO170" s="41" t="s">
        <v>35</v>
      </c>
      <c r="AP170" s="26" t="s">
        <v>35</v>
      </c>
      <c r="AQ170" s="26" t="s">
        <v>35</v>
      </c>
      <c r="AR170" s="26" t="s">
        <v>35</v>
      </c>
      <c r="AS170" s="34" t="s">
        <v>35</v>
      </c>
      <c r="AT170" s="41" t="s">
        <v>35</v>
      </c>
      <c r="AU170" s="26" t="s">
        <v>35</v>
      </c>
      <c r="AV170" s="26" t="s">
        <v>35</v>
      </c>
      <c r="AW170" s="26" t="s">
        <v>35</v>
      </c>
      <c r="AX170" s="34" t="s">
        <v>35</v>
      </c>
      <c r="AY170" s="41" t="s">
        <v>35</v>
      </c>
      <c r="AZ170" s="26" t="s">
        <v>35</v>
      </c>
      <c r="BA170" s="26" t="s">
        <v>35</v>
      </c>
      <c r="BB170" s="26" t="s">
        <v>35</v>
      </c>
      <c r="BC170" s="34" t="s">
        <v>35</v>
      </c>
      <c r="BD170" s="41" t="s">
        <v>35</v>
      </c>
      <c r="BE170" s="26" t="s">
        <v>35</v>
      </c>
      <c r="BF170" s="26" t="s">
        <v>35</v>
      </c>
      <c r="BG170" s="26" t="s">
        <v>35</v>
      </c>
      <c r="BH170" s="34" t="s">
        <v>35</v>
      </c>
      <c r="BI170" s="41" t="s">
        <v>35</v>
      </c>
      <c r="BJ170" s="26" t="s">
        <v>35</v>
      </c>
      <c r="BK170" s="26" t="s">
        <v>35</v>
      </c>
      <c r="BL170" s="26" t="s">
        <v>35</v>
      </c>
      <c r="BM170" s="34" t="s">
        <v>35</v>
      </c>
      <c r="BN170" s="41">
        <f t="shared" si="52"/>
        <v>3688</v>
      </c>
      <c r="BO170" s="41">
        <f t="shared" si="53"/>
        <v>4497</v>
      </c>
      <c r="BP170" s="41">
        <f t="shared" si="54"/>
        <v>-809</v>
      </c>
      <c r="BQ170" s="42">
        <f t="shared" si="55"/>
        <v>-3.3781526641055617</v>
      </c>
      <c r="BR170" s="25"/>
    </row>
    <row r="171" spans="1:70" s="7" customFormat="1" ht="18" customHeight="1">
      <c r="A171" s="25"/>
      <c r="B171" s="35" t="s">
        <v>47</v>
      </c>
      <c r="C171" s="35">
        <v>430800</v>
      </c>
      <c r="D171" s="27" t="s">
        <v>211</v>
      </c>
      <c r="E171" s="26">
        <v>1164</v>
      </c>
      <c r="F171" s="41">
        <f t="shared" si="42"/>
        <v>1160</v>
      </c>
      <c r="G171" s="26">
        <v>31</v>
      </c>
      <c r="H171" s="26">
        <v>35</v>
      </c>
      <c r="I171" s="26">
        <v>-4</v>
      </c>
      <c r="J171" s="42">
        <f t="shared" si="43"/>
        <v>-0.3436426116838488</v>
      </c>
      <c r="K171" s="41">
        <f t="shared" si="44"/>
        <v>1177</v>
      </c>
      <c r="L171" s="26">
        <v>35</v>
      </c>
      <c r="M171" s="26">
        <v>18</v>
      </c>
      <c r="N171" s="26">
        <v>17</v>
      </c>
      <c r="O171" s="42">
        <f t="shared" si="45"/>
        <v>1.4655172413793103</v>
      </c>
      <c r="P171" s="41">
        <f t="shared" si="46"/>
        <v>1173</v>
      </c>
      <c r="Q171" s="26">
        <v>24</v>
      </c>
      <c r="R171" s="26">
        <v>28</v>
      </c>
      <c r="S171" s="26">
        <v>-4</v>
      </c>
      <c r="T171" s="42">
        <f t="shared" si="47"/>
        <v>-0.33984706881903143</v>
      </c>
      <c r="U171" s="41">
        <f t="shared" si="48"/>
        <v>1154</v>
      </c>
      <c r="V171" s="26">
        <v>14</v>
      </c>
      <c r="W171" s="26">
        <v>33</v>
      </c>
      <c r="X171" s="26">
        <v>-19</v>
      </c>
      <c r="Y171" s="42">
        <f t="shared" si="49"/>
        <v>-1.6197783461210571</v>
      </c>
      <c r="Z171" s="41">
        <f t="shared" si="50"/>
        <v>1136</v>
      </c>
      <c r="AA171" s="26">
        <v>8</v>
      </c>
      <c r="AB171" s="26">
        <v>26</v>
      </c>
      <c r="AC171" s="26">
        <v>-18</v>
      </c>
      <c r="AD171" s="42">
        <f t="shared" si="51"/>
        <v>-1.559792027729636</v>
      </c>
      <c r="AE171" s="41" t="s">
        <v>35</v>
      </c>
      <c r="AF171" s="26" t="s">
        <v>35</v>
      </c>
      <c r="AG171" s="26" t="s">
        <v>35</v>
      </c>
      <c r="AH171" s="26" t="s">
        <v>35</v>
      </c>
      <c r="AI171" s="34" t="s">
        <v>35</v>
      </c>
      <c r="AJ171" s="41" t="s">
        <v>35</v>
      </c>
      <c r="AK171" s="26" t="s">
        <v>35</v>
      </c>
      <c r="AL171" s="26" t="s">
        <v>35</v>
      </c>
      <c r="AM171" s="26" t="s">
        <v>35</v>
      </c>
      <c r="AN171" s="34" t="s">
        <v>35</v>
      </c>
      <c r="AO171" s="41" t="s">
        <v>35</v>
      </c>
      <c r="AP171" s="26" t="s">
        <v>35</v>
      </c>
      <c r="AQ171" s="26" t="s">
        <v>35</v>
      </c>
      <c r="AR171" s="26" t="s">
        <v>35</v>
      </c>
      <c r="AS171" s="34" t="s">
        <v>35</v>
      </c>
      <c r="AT171" s="41" t="s">
        <v>35</v>
      </c>
      <c r="AU171" s="26" t="s">
        <v>35</v>
      </c>
      <c r="AV171" s="26" t="s">
        <v>35</v>
      </c>
      <c r="AW171" s="26" t="s">
        <v>35</v>
      </c>
      <c r="AX171" s="34" t="s">
        <v>35</v>
      </c>
      <c r="AY171" s="41" t="s">
        <v>35</v>
      </c>
      <c r="AZ171" s="26" t="s">
        <v>35</v>
      </c>
      <c r="BA171" s="26" t="s">
        <v>35</v>
      </c>
      <c r="BB171" s="26" t="s">
        <v>35</v>
      </c>
      <c r="BC171" s="34" t="s">
        <v>35</v>
      </c>
      <c r="BD171" s="41" t="s">
        <v>35</v>
      </c>
      <c r="BE171" s="26" t="s">
        <v>35</v>
      </c>
      <c r="BF171" s="26" t="s">
        <v>35</v>
      </c>
      <c r="BG171" s="26" t="s">
        <v>35</v>
      </c>
      <c r="BH171" s="34" t="s">
        <v>35</v>
      </c>
      <c r="BI171" s="41" t="s">
        <v>35</v>
      </c>
      <c r="BJ171" s="26" t="s">
        <v>35</v>
      </c>
      <c r="BK171" s="26" t="s">
        <v>35</v>
      </c>
      <c r="BL171" s="26" t="s">
        <v>35</v>
      </c>
      <c r="BM171" s="34" t="s">
        <v>35</v>
      </c>
      <c r="BN171" s="41">
        <f t="shared" si="52"/>
        <v>112</v>
      </c>
      <c r="BO171" s="41">
        <f t="shared" si="53"/>
        <v>140</v>
      </c>
      <c r="BP171" s="41">
        <f t="shared" si="54"/>
        <v>-28</v>
      </c>
      <c r="BQ171" s="42">
        <f t="shared" si="55"/>
        <v>-2.4054982817869419</v>
      </c>
      <c r="BR171" s="25"/>
    </row>
    <row r="172" spans="1:70" s="7" customFormat="1" ht="18" customHeight="1">
      <c r="A172" s="25"/>
      <c r="B172" s="35" t="s">
        <v>47</v>
      </c>
      <c r="C172" s="35">
        <v>430805</v>
      </c>
      <c r="D172" s="27" t="s">
        <v>212</v>
      </c>
      <c r="E172" s="26">
        <v>132</v>
      </c>
      <c r="F172" s="41">
        <f t="shared" si="42"/>
        <v>133</v>
      </c>
      <c r="G172" s="26">
        <v>1</v>
      </c>
      <c r="H172" s="26">
        <v>0</v>
      </c>
      <c r="I172" s="26">
        <v>1</v>
      </c>
      <c r="J172" s="42">
        <f t="shared" si="43"/>
        <v>0.75757575757575757</v>
      </c>
      <c r="K172" s="41">
        <f t="shared" si="44"/>
        <v>131</v>
      </c>
      <c r="L172" s="26">
        <v>0</v>
      </c>
      <c r="M172" s="26">
        <v>2</v>
      </c>
      <c r="N172" s="26">
        <v>-2</v>
      </c>
      <c r="O172" s="42">
        <f t="shared" si="45"/>
        <v>-1.5037593984962405</v>
      </c>
      <c r="P172" s="41">
        <f t="shared" si="46"/>
        <v>132</v>
      </c>
      <c r="Q172" s="26">
        <v>3</v>
      </c>
      <c r="R172" s="26">
        <v>2</v>
      </c>
      <c r="S172" s="26">
        <v>1</v>
      </c>
      <c r="T172" s="42">
        <f t="shared" si="47"/>
        <v>0.76335877862595414</v>
      </c>
      <c r="U172" s="41">
        <f t="shared" si="48"/>
        <v>127</v>
      </c>
      <c r="V172" s="26">
        <v>1</v>
      </c>
      <c r="W172" s="26">
        <v>6</v>
      </c>
      <c r="X172" s="26">
        <v>-5</v>
      </c>
      <c r="Y172" s="42">
        <f t="shared" si="49"/>
        <v>-3.7878787878787881</v>
      </c>
      <c r="Z172" s="41">
        <f t="shared" si="50"/>
        <v>126</v>
      </c>
      <c r="AA172" s="26">
        <v>1</v>
      </c>
      <c r="AB172" s="26">
        <v>2</v>
      </c>
      <c r="AC172" s="26">
        <v>-1</v>
      </c>
      <c r="AD172" s="42">
        <f t="shared" si="51"/>
        <v>-0.78740157480314954</v>
      </c>
      <c r="AE172" s="41" t="s">
        <v>35</v>
      </c>
      <c r="AF172" s="26" t="s">
        <v>35</v>
      </c>
      <c r="AG172" s="26" t="s">
        <v>35</v>
      </c>
      <c r="AH172" s="26" t="s">
        <v>35</v>
      </c>
      <c r="AI172" s="34" t="s">
        <v>35</v>
      </c>
      <c r="AJ172" s="41" t="s">
        <v>35</v>
      </c>
      <c r="AK172" s="26" t="s">
        <v>35</v>
      </c>
      <c r="AL172" s="26" t="s">
        <v>35</v>
      </c>
      <c r="AM172" s="26" t="s">
        <v>35</v>
      </c>
      <c r="AN172" s="34" t="s">
        <v>35</v>
      </c>
      <c r="AO172" s="41" t="s">
        <v>35</v>
      </c>
      <c r="AP172" s="26" t="s">
        <v>35</v>
      </c>
      <c r="AQ172" s="26" t="s">
        <v>35</v>
      </c>
      <c r="AR172" s="26" t="s">
        <v>35</v>
      </c>
      <c r="AS172" s="34" t="s">
        <v>35</v>
      </c>
      <c r="AT172" s="41" t="s">
        <v>35</v>
      </c>
      <c r="AU172" s="26" t="s">
        <v>35</v>
      </c>
      <c r="AV172" s="26" t="s">
        <v>35</v>
      </c>
      <c r="AW172" s="26" t="s">
        <v>35</v>
      </c>
      <c r="AX172" s="34" t="s">
        <v>35</v>
      </c>
      <c r="AY172" s="41" t="s">
        <v>35</v>
      </c>
      <c r="AZ172" s="26" t="s">
        <v>35</v>
      </c>
      <c r="BA172" s="26" t="s">
        <v>35</v>
      </c>
      <c r="BB172" s="26" t="s">
        <v>35</v>
      </c>
      <c r="BC172" s="34" t="s">
        <v>35</v>
      </c>
      <c r="BD172" s="41" t="s">
        <v>35</v>
      </c>
      <c r="BE172" s="26" t="s">
        <v>35</v>
      </c>
      <c r="BF172" s="26" t="s">
        <v>35</v>
      </c>
      <c r="BG172" s="26" t="s">
        <v>35</v>
      </c>
      <c r="BH172" s="34" t="s">
        <v>35</v>
      </c>
      <c r="BI172" s="41" t="s">
        <v>35</v>
      </c>
      <c r="BJ172" s="26" t="s">
        <v>35</v>
      </c>
      <c r="BK172" s="26" t="s">
        <v>35</v>
      </c>
      <c r="BL172" s="26" t="s">
        <v>35</v>
      </c>
      <c r="BM172" s="34" t="s">
        <v>35</v>
      </c>
      <c r="BN172" s="41">
        <f t="shared" si="52"/>
        <v>6</v>
      </c>
      <c r="BO172" s="41">
        <f t="shared" si="53"/>
        <v>12</v>
      </c>
      <c r="BP172" s="41">
        <f t="shared" si="54"/>
        <v>-6</v>
      </c>
      <c r="BQ172" s="42">
        <f t="shared" si="55"/>
        <v>-4.5454545454545459</v>
      </c>
      <c r="BR172" s="25"/>
    </row>
    <row r="173" spans="1:70" s="7" customFormat="1" ht="18" customHeight="1">
      <c r="A173" s="25"/>
      <c r="B173" s="35" t="s">
        <v>47</v>
      </c>
      <c r="C173" s="35">
        <v>430807</v>
      </c>
      <c r="D173" s="27" t="s">
        <v>213</v>
      </c>
      <c r="E173" s="26">
        <v>632</v>
      </c>
      <c r="F173" s="41">
        <f t="shared" si="42"/>
        <v>575</v>
      </c>
      <c r="G173" s="26">
        <v>16</v>
      </c>
      <c r="H173" s="26">
        <v>73</v>
      </c>
      <c r="I173" s="26">
        <v>-57</v>
      </c>
      <c r="J173" s="42">
        <f t="shared" si="43"/>
        <v>-9.0189873417721511</v>
      </c>
      <c r="K173" s="41">
        <f t="shared" si="44"/>
        <v>566</v>
      </c>
      <c r="L173" s="26">
        <v>23</v>
      </c>
      <c r="M173" s="26">
        <v>32</v>
      </c>
      <c r="N173" s="26">
        <v>-9</v>
      </c>
      <c r="O173" s="42">
        <f t="shared" si="45"/>
        <v>-1.5652173913043479</v>
      </c>
      <c r="P173" s="41">
        <f t="shared" si="46"/>
        <v>581</v>
      </c>
      <c r="Q173" s="26">
        <v>33</v>
      </c>
      <c r="R173" s="26">
        <v>18</v>
      </c>
      <c r="S173" s="26">
        <v>15</v>
      </c>
      <c r="T173" s="42">
        <f t="shared" si="47"/>
        <v>2.6501766784452299</v>
      </c>
      <c r="U173" s="41">
        <f t="shared" si="48"/>
        <v>541</v>
      </c>
      <c r="V173" s="26">
        <v>6</v>
      </c>
      <c r="W173" s="26">
        <v>46</v>
      </c>
      <c r="X173" s="26">
        <v>-40</v>
      </c>
      <c r="Y173" s="42">
        <f t="shared" si="49"/>
        <v>-6.8846815834767634</v>
      </c>
      <c r="Z173" s="41">
        <f t="shared" si="50"/>
        <v>529</v>
      </c>
      <c r="AA173" s="26">
        <v>9</v>
      </c>
      <c r="AB173" s="26">
        <v>21</v>
      </c>
      <c r="AC173" s="26">
        <v>-12</v>
      </c>
      <c r="AD173" s="42">
        <f t="shared" si="51"/>
        <v>-2.2181146025878005</v>
      </c>
      <c r="AE173" s="41" t="s">
        <v>35</v>
      </c>
      <c r="AF173" s="26" t="s">
        <v>35</v>
      </c>
      <c r="AG173" s="26" t="s">
        <v>35</v>
      </c>
      <c r="AH173" s="26" t="s">
        <v>35</v>
      </c>
      <c r="AI173" s="34" t="s">
        <v>35</v>
      </c>
      <c r="AJ173" s="41" t="s">
        <v>35</v>
      </c>
      <c r="AK173" s="26" t="s">
        <v>35</v>
      </c>
      <c r="AL173" s="26" t="s">
        <v>35</v>
      </c>
      <c r="AM173" s="26" t="s">
        <v>35</v>
      </c>
      <c r="AN173" s="34" t="s">
        <v>35</v>
      </c>
      <c r="AO173" s="41" t="s">
        <v>35</v>
      </c>
      <c r="AP173" s="26" t="s">
        <v>35</v>
      </c>
      <c r="AQ173" s="26" t="s">
        <v>35</v>
      </c>
      <c r="AR173" s="26" t="s">
        <v>35</v>
      </c>
      <c r="AS173" s="34" t="s">
        <v>35</v>
      </c>
      <c r="AT173" s="41" t="s">
        <v>35</v>
      </c>
      <c r="AU173" s="26" t="s">
        <v>35</v>
      </c>
      <c r="AV173" s="26" t="s">
        <v>35</v>
      </c>
      <c r="AW173" s="26" t="s">
        <v>35</v>
      </c>
      <c r="AX173" s="34" t="s">
        <v>35</v>
      </c>
      <c r="AY173" s="41" t="s">
        <v>35</v>
      </c>
      <c r="AZ173" s="26" t="s">
        <v>35</v>
      </c>
      <c r="BA173" s="26" t="s">
        <v>35</v>
      </c>
      <c r="BB173" s="26" t="s">
        <v>35</v>
      </c>
      <c r="BC173" s="34" t="s">
        <v>35</v>
      </c>
      <c r="BD173" s="41" t="s">
        <v>35</v>
      </c>
      <c r="BE173" s="26" t="s">
        <v>35</v>
      </c>
      <c r="BF173" s="26" t="s">
        <v>35</v>
      </c>
      <c r="BG173" s="26" t="s">
        <v>35</v>
      </c>
      <c r="BH173" s="34" t="s">
        <v>35</v>
      </c>
      <c r="BI173" s="41" t="s">
        <v>35</v>
      </c>
      <c r="BJ173" s="26" t="s">
        <v>35</v>
      </c>
      <c r="BK173" s="26" t="s">
        <v>35</v>
      </c>
      <c r="BL173" s="26" t="s">
        <v>35</v>
      </c>
      <c r="BM173" s="34" t="s">
        <v>35</v>
      </c>
      <c r="BN173" s="41">
        <f t="shared" si="52"/>
        <v>87</v>
      </c>
      <c r="BO173" s="41">
        <f t="shared" si="53"/>
        <v>190</v>
      </c>
      <c r="BP173" s="41">
        <f t="shared" si="54"/>
        <v>-103</v>
      </c>
      <c r="BQ173" s="42">
        <f t="shared" si="55"/>
        <v>-16.297468354430382</v>
      </c>
      <c r="BR173" s="25"/>
    </row>
    <row r="174" spans="1:70" s="7" customFormat="1" ht="18" customHeight="1">
      <c r="A174" s="25"/>
      <c r="B174" s="35" t="s">
        <v>47</v>
      </c>
      <c r="C174" s="35">
        <v>430810</v>
      </c>
      <c r="D174" s="27" t="s">
        <v>214</v>
      </c>
      <c r="E174" s="26">
        <v>3474</v>
      </c>
      <c r="F174" s="41">
        <f t="shared" si="42"/>
        <v>3448</v>
      </c>
      <c r="G174" s="26">
        <v>111</v>
      </c>
      <c r="H174" s="26">
        <v>137</v>
      </c>
      <c r="I174" s="26">
        <v>-26</v>
      </c>
      <c r="J174" s="42">
        <f t="shared" si="43"/>
        <v>-0.74841681059297649</v>
      </c>
      <c r="K174" s="41">
        <f t="shared" si="44"/>
        <v>3503</v>
      </c>
      <c r="L174" s="26">
        <v>190</v>
      </c>
      <c r="M174" s="26">
        <v>135</v>
      </c>
      <c r="N174" s="26">
        <v>55</v>
      </c>
      <c r="O174" s="42">
        <f t="shared" si="45"/>
        <v>1.5951276102088168</v>
      </c>
      <c r="P174" s="41">
        <f t="shared" si="46"/>
        <v>3512</v>
      </c>
      <c r="Q174" s="26">
        <v>138</v>
      </c>
      <c r="R174" s="26">
        <v>129</v>
      </c>
      <c r="S174" s="26">
        <v>9</v>
      </c>
      <c r="T174" s="42">
        <f t="shared" si="47"/>
        <v>0.25692263773908081</v>
      </c>
      <c r="U174" s="41">
        <f t="shared" si="48"/>
        <v>3434</v>
      </c>
      <c r="V174" s="26">
        <v>74</v>
      </c>
      <c r="W174" s="26">
        <v>152</v>
      </c>
      <c r="X174" s="26">
        <v>-78</v>
      </c>
      <c r="Y174" s="42">
        <f t="shared" si="49"/>
        <v>-2.2209567198177673</v>
      </c>
      <c r="Z174" s="41">
        <f t="shared" si="50"/>
        <v>3420</v>
      </c>
      <c r="AA174" s="26">
        <v>46</v>
      </c>
      <c r="AB174" s="26">
        <v>60</v>
      </c>
      <c r="AC174" s="26">
        <v>-14</v>
      </c>
      <c r="AD174" s="42">
        <f t="shared" si="51"/>
        <v>-0.40768782760629008</v>
      </c>
      <c r="AE174" s="41" t="s">
        <v>35</v>
      </c>
      <c r="AF174" s="26" t="s">
        <v>35</v>
      </c>
      <c r="AG174" s="26" t="s">
        <v>35</v>
      </c>
      <c r="AH174" s="26" t="s">
        <v>35</v>
      </c>
      <c r="AI174" s="34" t="s">
        <v>35</v>
      </c>
      <c r="AJ174" s="41" t="s">
        <v>35</v>
      </c>
      <c r="AK174" s="26" t="s">
        <v>35</v>
      </c>
      <c r="AL174" s="26" t="s">
        <v>35</v>
      </c>
      <c r="AM174" s="26" t="s">
        <v>35</v>
      </c>
      <c r="AN174" s="34" t="s">
        <v>35</v>
      </c>
      <c r="AO174" s="41" t="s">
        <v>35</v>
      </c>
      <c r="AP174" s="26" t="s">
        <v>35</v>
      </c>
      <c r="AQ174" s="26" t="s">
        <v>35</v>
      </c>
      <c r="AR174" s="26" t="s">
        <v>35</v>
      </c>
      <c r="AS174" s="34" t="s">
        <v>35</v>
      </c>
      <c r="AT174" s="41" t="s">
        <v>35</v>
      </c>
      <c r="AU174" s="26" t="s">
        <v>35</v>
      </c>
      <c r="AV174" s="26" t="s">
        <v>35</v>
      </c>
      <c r="AW174" s="26" t="s">
        <v>35</v>
      </c>
      <c r="AX174" s="34" t="s">
        <v>35</v>
      </c>
      <c r="AY174" s="41" t="s">
        <v>35</v>
      </c>
      <c r="AZ174" s="26" t="s">
        <v>35</v>
      </c>
      <c r="BA174" s="26" t="s">
        <v>35</v>
      </c>
      <c r="BB174" s="26" t="s">
        <v>35</v>
      </c>
      <c r="BC174" s="34" t="s">
        <v>35</v>
      </c>
      <c r="BD174" s="41" t="s">
        <v>35</v>
      </c>
      <c r="BE174" s="26" t="s">
        <v>35</v>
      </c>
      <c r="BF174" s="26" t="s">
        <v>35</v>
      </c>
      <c r="BG174" s="26" t="s">
        <v>35</v>
      </c>
      <c r="BH174" s="34" t="s">
        <v>35</v>
      </c>
      <c r="BI174" s="41" t="s">
        <v>35</v>
      </c>
      <c r="BJ174" s="26" t="s">
        <v>35</v>
      </c>
      <c r="BK174" s="26" t="s">
        <v>35</v>
      </c>
      <c r="BL174" s="26" t="s">
        <v>35</v>
      </c>
      <c r="BM174" s="34" t="s">
        <v>35</v>
      </c>
      <c r="BN174" s="41">
        <f t="shared" si="52"/>
        <v>559</v>
      </c>
      <c r="BO174" s="41">
        <f t="shared" si="53"/>
        <v>613</v>
      </c>
      <c r="BP174" s="41">
        <f t="shared" si="54"/>
        <v>-54</v>
      </c>
      <c r="BQ174" s="42">
        <f t="shared" si="55"/>
        <v>-1.5544041450777202</v>
      </c>
      <c r="BR174" s="25"/>
    </row>
    <row r="175" spans="1:70" s="7" customFormat="1" ht="18" customHeight="1">
      <c r="A175" s="25"/>
      <c r="B175" s="35" t="s">
        <v>47</v>
      </c>
      <c r="C175" s="35">
        <v>430820</v>
      </c>
      <c r="D175" s="27" t="s">
        <v>215</v>
      </c>
      <c r="E175" s="26">
        <v>10131</v>
      </c>
      <c r="F175" s="41">
        <f t="shared" si="42"/>
        <v>10209</v>
      </c>
      <c r="G175" s="26">
        <v>439</v>
      </c>
      <c r="H175" s="26">
        <v>361</v>
      </c>
      <c r="I175" s="26">
        <v>78</v>
      </c>
      <c r="J175" s="42">
        <f t="shared" si="43"/>
        <v>0.76991412496298495</v>
      </c>
      <c r="K175" s="41">
        <f t="shared" si="44"/>
        <v>10445</v>
      </c>
      <c r="L175" s="26">
        <v>550</v>
      </c>
      <c r="M175" s="26">
        <v>314</v>
      </c>
      <c r="N175" s="26">
        <v>236</v>
      </c>
      <c r="O175" s="42">
        <f t="shared" si="45"/>
        <v>2.3116857674600841</v>
      </c>
      <c r="P175" s="41">
        <f t="shared" si="46"/>
        <v>10399</v>
      </c>
      <c r="Q175" s="26">
        <v>375</v>
      </c>
      <c r="R175" s="26">
        <v>421</v>
      </c>
      <c r="S175" s="26">
        <v>-46</v>
      </c>
      <c r="T175" s="42">
        <f t="shared" si="47"/>
        <v>-0.44040210627094306</v>
      </c>
      <c r="U175" s="41">
        <f t="shared" si="48"/>
        <v>10077</v>
      </c>
      <c r="V175" s="26">
        <v>143</v>
      </c>
      <c r="W175" s="26">
        <v>465</v>
      </c>
      <c r="X175" s="26">
        <v>-322</v>
      </c>
      <c r="Y175" s="42">
        <f t="shared" si="49"/>
        <v>-3.0964515818828731</v>
      </c>
      <c r="Z175" s="41">
        <f t="shared" si="50"/>
        <v>10033</v>
      </c>
      <c r="AA175" s="26">
        <v>230</v>
      </c>
      <c r="AB175" s="26">
        <v>274</v>
      </c>
      <c r="AC175" s="26">
        <v>-44</v>
      </c>
      <c r="AD175" s="42">
        <f t="shared" si="51"/>
        <v>-0.43663788826039496</v>
      </c>
      <c r="AE175" s="41" t="s">
        <v>35</v>
      </c>
      <c r="AF175" s="26" t="s">
        <v>35</v>
      </c>
      <c r="AG175" s="26" t="s">
        <v>35</v>
      </c>
      <c r="AH175" s="26" t="s">
        <v>35</v>
      </c>
      <c r="AI175" s="34" t="s">
        <v>35</v>
      </c>
      <c r="AJ175" s="41" t="s">
        <v>35</v>
      </c>
      <c r="AK175" s="26" t="s">
        <v>35</v>
      </c>
      <c r="AL175" s="26" t="s">
        <v>35</v>
      </c>
      <c r="AM175" s="26" t="s">
        <v>35</v>
      </c>
      <c r="AN175" s="34" t="s">
        <v>35</v>
      </c>
      <c r="AO175" s="41" t="s">
        <v>35</v>
      </c>
      <c r="AP175" s="26" t="s">
        <v>35</v>
      </c>
      <c r="AQ175" s="26" t="s">
        <v>35</v>
      </c>
      <c r="AR175" s="26" t="s">
        <v>35</v>
      </c>
      <c r="AS175" s="34" t="s">
        <v>35</v>
      </c>
      <c r="AT175" s="41" t="s">
        <v>35</v>
      </c>
      <c r="AU175" s="26" t="s">
        <v>35</v>
      </c>
      <c r="AV175" s="26" t="s">
        <v>35</v>
      </c>
      <c r="AW175" s="26" t="s">
        <v>35</v>
      </c>
      <c r="AX175" s="34" t="s">
        <v>35</v>
      </c>
      <c r="AY175" s="41" t="s">
        <v>35</v>
      </c>
      <c r="AZ175" s="26" t="s">
        <v>35</v>
      </c>
      <c r="BA175" s="26" t="s">
        <v>35</v>
      </c>
      <c r="BB175" s="26" t="s">
        <v>35</v>
      </c>
      <c r="BC175" s="34" t="s">
        <v>35</v>
      </c>
      <c r="BD175" s="41" t="s">
        <v>35</v>
      </c>
      <c r="BE175" s="26" t="s">
        <v>35</v>
      </c>
      <c r="BF175" s="26" t="s">
        <v>35</v>
      </c>
      <c r="BG175" s="26" t="s">
        <v>35</v>
      </c>
      <c r="BH175" s="34" t="s">
        <v>35</v>
      </c>
      <c r="BI175" s="41" t="s">
        <v>35</v>
      </c>
      <c r="BJ175" s="26" t="s">
        <v>35</v>
      </c>
      <c r="BK175" s="26" t="s">
        <v>35</v>
      </c>
      <c r="BL175" s="26" t="s">
        <v>35</v>
      </c>
      <c r="BM175" s="34" t="s">
        <v>35</v>
      </c>
      <c r="BN175" s="41">
        <f t="shared" si="52"/>
        <v>1737</v>
      </c>
      <c r="BO175" s="41">
        <f t="shared" si="53"/>
        <v>1835</v>
      </c>
      <c r="BP175" s="41">
        <f t="shared" si="54"/>
        <v>-98</v>
      </c>
      <c r="BQ175" s="42">
        <f t="shared" si="55"/>
        <v>-0.96732800315862211</v>
      </c>
      <c r="BR175" s="25"/>
    </row>
    <row r="176" spans="1:70" s="7" customFormat="1" ht="18" customHeight="1">
      <c r="A176" s="25"/>
      <c r="B176" s="35" t="s">
        <v>47</v>
      </c>
      <c r="C176" s="35">
        <v>430825</v>
      </c>
      <c r="D176" s="27" t="s">
        <v>216</v>
      </c>
      <c r="E176" s="26">
        <v>54</v>
      </c>
      <c r="F176" s="41">
        <f t="shared" si="42"/>
        <v>53</v>
      </c>
      <c r="G176" s="26">
        <v>0</v>
      </c>
      <c r="H176" s="26">
        <v>1</v>
      </c>
      <c r="I176" s="26">
        <v>-1</v>
      </c>
      <c r="J176" s="42">
        <f t="shared" si="43"/>
        <v>-1.8518518518518516</v>
      </c>
      <c r="K176" s="41">
        <f t="shared" si="44"/>
        <v>54</v>
      </c>
      <c r="L176" s="26">
        <v>1</v>
      </c>
      <c r="M176" s="26">
        <v>0</v>
      </c>
      <c r="N176" s="26">
        <v>1</v>
      </c>
      <c r="O176" s="42">
        <f t="shared" si="45"/>
        <v>1.8867924528301887</v>
      </c>
      <c r="P176" s="41">
        <f t="shared" si="46"/>
        <v>53</v>
      </c>
      <c r="Q176" s="26">
        <v>1</v>
      </c>
      <c r="R176" s="26">
        <v>2</v>
      </c>
      <c r="S176" s="26">
        <v>-1</v>
      </c>
      <c r="T176" s="42">
        <f t="shared" si="47"/>
        <v>-1.8518518518518516</v>
      </c>
      <c r="U176" s="41">
        <f t="shared" si="48"/>
        <v>52</v>
      </c>
      <c r="V176" s="26">
        <v>0</v>
      </c>
      <c r="W176" s="26">
        <v>1</v>
      </c>
      <c r="X176" s="26">
        <v>-1</v>
      </c>
      <c r="Y176" s="42">
        <f t="shared" si="49"/>
        <v>-1.8867924528301887</v>
      </c>
      <c r="Z176" s="41">
        <f t="shared" si="50"/>
        <v>54</v>
      </c>
      <c r="AA176" s="26">
        <v>3</v>
      </c>
      <c r="AB176" s="26">
        <v>1</v>
      </c>
      <c r="AC176" s="26">
        <v>2</v>
      </c>
      <c r="AD176" s="42">
        <f t="shared" si="51"/>
        <v>3.8461538461538463</v>
      </c>
      <c r="AE176" s="41" t="s">
        <v>35</v>
      </c>
      <c r="AF176" s="26" t="s">
        <v>35</v>
      </c>
      <c r="AG176" s="26" t="s">
        <v>35</v>
      </c>
      <c r="AH176" s="26" t="s">
        <v>35</v>
      </c>
      <c r="AI176" s="34" t="s">
        <v>35</v>
      </c>
      <c r="AJ176" s="41" t="s">
        <v>35</v>
      </c>
      <c r="AK176" s="26" t="s">
        <v>35</v>
      </c>
      <c r="AL176" s="26" t="s">
        <v>35</v>
      </c>
      <c r="AM176" s="26" t="s">
        <v>35</v>
      </c>
      <c r="AN176" s="34" t="s">
        <v>35</v>
      </c>
      <c r="AO176" s="41" t="s">
        <v>35</v>
      </c>
      <c r="AP176" s="26" t="s">
        <v>35</v>
      </c>
      <c r="AQ176" s="26" t="s">
        <v>35</v>
      </c>
      <c r="AR176" s="26" t="s">
        <v>35</v>
      </c>
      <c r="AS176" s="34" t="s">
        <v>35</v>
      </c>
      <c r="AT176" s="41" t="s">
        <v>35</v>
      </c>
      <c r="AU176" s="26" t="s">
        <v>35</v>
      </c>
      <c r="AV176" s="26" t="s">
        <v>35</v>
      </c>
      <c r="AW176" s="26" t="s">
        <v>35</v>
      </c>
      <c r="AX176" s="34" t="s">
        <v>35</v>
      </c>
      <c r="AY176" s="41" t="s">
        <v>35</v>
      </c>
      <c r="AZ176" s="26" t="s">
        <v>35</v>
      </c>
      <c r="BA176" s="26" t="s">
        <v>35</v>
      </c>
      <c r="BB176" s="26" t="s">
        <v>35</v>
      </c>
      <c r="BC176" s="34" t="s">
        <v>35</v>
      </c>
      <c r="BD176" s="41" t="s">
        <v>35</v>
      </c>
      <c r="BE176" s="26" t="s">
        <v>35</v>
      </c>
      <c r="BF176" s="26" t="s">
        <v>35</v>
      </c>
      <c r="BG176" s="26" t="s">
        <v>35</v>
      </c>
      <c r="BH176" s="34" t="s">
        <v>35</v>
      </c>
      <c r="BI176" s="41" t="s">
        <v>35</v>
      </c>
      <c r="BJ176" s="26" t="s">
        <v>35</v>
      </c>
      <c r="BK176" s="26" t="s">
        <v>35</v>
      </c>
      <c r="BL176" s="26" t="s">
        <v>35</v>
      </c>
      <c r="BM176" s="34" t="s">
        <v>35</v>
      </c>
      <c r="BN176" s="41">
        <f t="shared" si="52"/>
        <v>5</v>
      </c>
      <c r="BO176" s="41">
        <f t="shared" si="53"/>
        <v>5</v>
      </c>
      <c r="BP176" s="41">
        <f t="shared" si="54"/>
        <v>0</v>
      </c>
      <c r="BQ176" s="42">
        <f t="shared" si="55"/>
        <v>0</v>
      </c>
      <c r="BR176" s="25"/>
    </row>
    <row r="177" spans="1:70" s="7" customFormat="1" ht="18" customHeight="1">
      <c r="A177" s="25"/>
      <c r="B177" s="35" t="s">
        <v>47</v>
      </c>
      <c r="C177" s="35">
        <v>430830</v>
      </c>
      <c r="D177" s="27" t="s">
        <v>217</v>
      </c>
      <c r="E177" s="26">
        <v>1123</v>
      </c>
      <c r="F177" s="41">
        <f t="shared" si="42"/>
        <v>1116</v>
      </c>
      <c r="G177" s="26">
        <v>51</v>
      </c>
      <c r="H177" s="26">
        <v>58</v>
      </c>
      <c r="I177" s="26">
        <v>-7</v>
      </c>
      <c r="J177" s="42">
        <f t="shared" si="43"/>
        <v>-0.62333036509349959</v>
      </c>
      <c r="K177" s="41">
        <f t="shared" si="44"/>
        <v>1112</v>
      </c>
      <c r="L177" s="26">
        <v>37</v>
      </c>
      <c r="M177" s="26">
        <v>41</v>
      </c>
      <c r="N177" s="26">
        <v>-4</v>
      </c>
      <c r="O177" s="42">
        <f t="shared" si="45"/>
        <v>-0.35842293906810035</v>
      </c>
      <c r="P177" s="41">
        <f t="shared" si="46"/>
        <v>1111</v>
      </c>
      <c r="Q177" s="26">
        <v>43</v>
      </c>
      <c r="R177" s="26">
        <v>44</v>
      </c>
      <c r="S177" s="26">
        <v>-1</v>
      </c>
      <c r="T177" s="42">
        <f t="shared" si="47"/>
        <v>-8.9928057553956844E-2</v>
      </c>
      <c r="U177" s="41">
        <f t="shared" si="48"/>
        <v>1082</v>
      </c>
      <c r="V177" s="26">
        <v>15</v>
      </c>
      <c r="W177" s="26">
        <v>44</v>
      </c>
      <c r="X177" s="26">
        <v>-29</v>
      </c>
      <c r="Y177" s="42">
        <f t="shared" si="49"/>
        <v>-2.6102610261026102</v>
      </c>
      <c r="Z177" s="41">
        <f t="shared" si="50"/>
        <v>1068</v>
      </c>
      <c r="AA177" s="26">
        <v>11</v>
      </c>
      <c r="AB177" s="26">
        <v>25</v>
      </c>
      <c r="AC177" s="26">
        <v>-14</v>
      </c>
      <c r="AD177" s="42">
        <f t="shared" si="51"/>
        <v>-1.2939001848428837</v>
      </c>
      <c r="AE177" s="41" t="s">
        <v>35</v>
      </c>
      <c r="AF177" s="26" t="s">
        <v>35</v>
      </c>
      <c r="AG177" s="26" t="s">
        <v>35</v>
      </c>
      <c r="AH177" s="26" t="s">
        <v>35</v>
      </c>
      <c r="AI177" s="34" t="s">
        <v>35</v>
      </c>
      <c r="AJ177" s="41" t="s">
        <v>35</v>
      </c>
      <c r="AK177" s="26" t="s">
        <v>35</v>
      </c>
      <c r="AL177" s="26" t="s">
        <v>35</v>
      </c>
      <c r="AM177" s="26" t="s">
        <v>35</v>
      </c>
      <c r="AN177" s="34" t="s">
        <v>35</v>
      </c>
      <c r="AO177" s="41" t="s">
        <v>35</v>
      </c>
      <c r="AP177" s="26" t="s">
        <v>35</v>
      </c>
      <c r="AQ177" s="26" t="s">
        <v>35</v>
      </c>
      <c r="AR177" s="26" t="s">
        <v>35</v>
      </c>
      <c r="AS177" s="34" t="s">
        <v>35</v>
      </c>
      <c r="AT177" s="41" t="s">
        <v>35</v>
      </c>
      <c r="AU177" s="26" t="s">
        <v>35</v>
      </c>
      <c r="AV177" s="26" t="s">
        <v>35</v>
      </c>
      <c r="AW177" s="26" t="s">
        <v>35</v>
      </c>
      <c r="AX177" s="34" t="s">
        <v>35</v>
      </c>
      <c r="AY177" s="41" t="s">
        <v>35</v>
      </c>
      <c r="AZ177" s="26" t="s">
        <v>35</v>
      </c>
      <c r="BA177" s="26" t="s">
        <v>35</v>
      </c>
      <c r="BB177" s="26" t="s">
        <v>35</v>
      </c>
      <c r="BC177" s="34" t="s">
        <v>35</v>
      </c>
      <c r="BD177" s="41" t="s">
        <v>35</v>
      </c>
      <c r="BE177" s="26" t="s">
        <v>35</v>
      </c>
      <c r="BF177" s="26" t="s">
        <v>35</v>
      </c>
      <c r="BG177" s="26" t="s">
        <v>35</v>
      </c>
      <c r="BH177" s="34" t="s">
        <v>35</v>
      </c>
      <c r="BI177" s="41" t="s">
        <v>35</v>
      </c>
      <c r="BJ177" s="26" t="s">
        <v>35</v>
      </c>
      <c r="BK177" s="26" t="s">
        <v>35</v>
      </c>
      <c r="BL177" s="26" t="s">
        <v>35</v>
      </c>
      <c r="BM177" s="34" t="s">
        <v>35</v>
      </c>
      <c r="BN177" s="41">
        <f t="shared" si="52"/>
        <v>157</v>
      </c>
      <c r="BO177" s="41">
        <f t="shared" si="53"/>
        <v>212</v>
      </c>
      <c r="BP177" s="41">
        <f t="shared" si="54"/>
        <v>-55</v>
      </c>
      <c r="BQ177" s="42">
        <f t="shared" si="55"/>
        <v>-4.8975957257346394</v>
      </c>
      <c r="BR177" s="25"/>
    </row>
    <row r="178" spans="1:70" s="7" customFormat="1" ht="18" customHeight="1">
      <c r="A178" s="25"/>
      <c r="B178" s="35" t="s">
        <v>47</v>
      </c>
      <c r="C178" s="35">
        <v>430840</v>
      </c>
      <c r="D178" s="27" t="s">
        <v>218</v>
      </c>
      <c r="E178" s="26">
        <v>476</v>
      </c>
      <c r="F178" s="41">
        <f t="shared" si="42"/>
        <v>472</v>
      </c>
      <c r="G178" s="26">
        <v>7</v>
      </c>
      <c r="H178" s="26">
        <v>11</v>
      </c>
      <c r="I178" s="26">
        <v>-4</v>
      </c>
      <c r="J178" s="42">
        <f t="shared" si="43"/>
        <v>-0.84033613445378152</v>
      </c>
      <c r="K178" s="41">
        <f t="shared" si="44"/>
        <v>493</v>
      </c>
      <c r="L178" s="26">
        <v>23</v>
      </c>
      <c r="M178" s="26">
        <v>2</v>
      </c>
      <c r="N178" s="26">
        <v>21</v>
      </c>
      <c r="O178" s="42">
        <f t="shared" si="45"/>
        <v>4.4491525423728815</v>
      </c>
      <c r="P178" s="41">
        <f t="shared" si="46"/>
        <v>519</v>
      </c>
      <c r="Q178" s="26">
        <v>40</v>
      </c>
      <c r="R178" s="26">
        <v>14</v>
      </c>
      <c r="S178" s="26">
        <v>26</v>
      </c>
      <c r="T178" s="42">
        <f t="shared" si="47"/>
        <v>5.2738336713995944</v>
      </c>
      <c r="U178" s="41">
        <f t="shared" si="48"/>
        <v>509</v>
      </c>
      <c r="V178" s="26">
        <v>1</v>
      </c>
      <c r="W178" s="26">
        <v>11</v>
      </c>
      <c r="X178" s="26">
        <v>-10</v>
      </c>
      <c r="Y178" s="42">
        <f t="shared" si="49"/>
        <v>-1.9267822736030826</v>
      </c>
      <c r="Z178" s="41">
        <f t="shared" si="50"/>
        <v>488</v>
      </c>
      <c r="AA178" s="26">
        <v>1</v>
      </c>
      <c r="AB178" s="26">
        <v>22</v>
      </c>
      <c r="AC178" s="26">
        <v>-21</v>
      </c>
      <c r="AD178" s="42">
        <f t="shared" si="51"/>
        <v>-4.1257367387033401</v>
      </c>
      <c r="AE178" s="41" t="s">
        <v>35</v>
      </c>
      <c r="AF178" s="26" t="s">
        <v>35</v>
      </c>
      <c r="AG178" s="26" t="s">
        <v>35</v>
      </c>
      <c r="AH178" s="26" t="s">
        <v>35</v>
      </c>
      <c r="AI178" s="34" t="s">
        <v>35</v>
      </c>
      <c r="AJ178" s="41" t="s">
        <v>35</v>
      </c>
      <c r="AK178" s="26" t="s">
        <v>35</v>
      </c>
      <c r="AL178" s="26" t="s">
        <v>35</v>
      </c>
      <c r="AM178" s="26" t="s">
        <v>35</v>
      </c>
      <c r="AN178" s="34" t="s">
        <v>35</v>
      </c>
      <c r="AO178" s="41" t="s">
        <v>35</v>
      </c>
      <c r="AP178" s="26" t="s">
        <v>35</v>
      </c>
      <c r="AQ178" s="26" t="s">
        <v>35</v>
      </c>
      <c r="AR178" s="26" t="s">
        <v>35</v>
      </c>
      <c r="AS178" s="34" t="s">
        <v>35</v>
      </c>
      <c r="AT178" s="41" t="s">
        <v>35</v>
      </c>
      <c r="AU178" s="26" t="s">
        <v>35</v>
      </c>
      <c r="AV178" s="26" t="s">
        <v>35</v>
      </c>
      <c r="AW178" s="26" t="s">
        <v>35</v>
      </c>
      <c r="AX178" s="34" t="s">
        <v>35</v>
      </c>
      <c r="AY178" s="41" t="s">
        <v>35</v>
      </c>
      <c r="AZ178" s="26" t="s">
        <v>35</v>
      </c>
      <c r="BA178" s="26" t="s">
        <v>35</v>
      </c>
      <c r="BB178" s="26" t="s">
        <v>35</v>
      </c>
      <c r="BC178" s="34" t="s">
        <v>35</v>
      </c>
      <c r="BD178" s="41" t="s">
        <v>35</v>
      </c>
      <c r="BE178" s="26" t="s">
        <v>35</v>
      </c>
      <c r="BF178" s="26" t="s">
        <v>35</v>
      </c>
      <c r="BG178" s="26" t="s">
        <v>35</v>
      </c>
      <c r="BH178" s="34" t="s">
        <v>35</v>
      </c>
      <c r="BI178" s="41" t="s">
        <v>35</v>
      </c>
      <c r="BJ178" s="26" t="s">
        <v>35</v>
      </c>
      <c r="BK178" s="26" t="s">
        <v>35</v>
      </c>
      <c r="BL178" s="26" t="s">
        <v>35</v>
      </c>
      <c r="BM178" s="34" t="s">
        <v>35</v>
      </c>
      <c r="BN178" s="41">
        <f t="shared" si="52"/>
        <v>72</v>
      </c>
      <c r="BO178" s="41">
        <f t="shared" si="53"/>
        <v>60</v>
      </c>
      <c r="BP178" s="41">
        <f t="shared" si="54"/>
        <v>12</v>
      </c>
      <c r="BQ178" s="42">
        <f t="shared" si="55"/>
        <v>2.5210084033613445</v>
      </c>
      <c r="BR178" s="25"/>
    </row>
    <row r="179" spans="1:70" s="7" customFormat="1" ht="18" customHeight="1">
      <c r="A179" s="25"/>
      <c r="B179" s="35" t="s">
        <v>47</v>
      </c>
      <c r="C179" s="35">
        <v>430843</v>
      </c>
      <c r="D179" s="27" t="s">
        <v>219</v>
      </c>
      <c r="E179" s="26">
        <v>202</v>
      </c>
      <c r="F179" s="41">
        <f t="shared" si="42"/>
        <v>195</v>
      </c>
      <c r="G179" s="26">
        <v>0</v>
      </c>
      <c r="H179" s="26">
        <v>7</v>
      </c>
      <c r="I179" s="26">
        <v>-7</v>
      </c>
      <c r="J179" s="42">
        <f t="shared" si="43"/>
        <v>-3.4653465346534658</v>
      </c>
      <c r="K179" s="41">
        <f t="shared" si="44"/>
        <v>199</v>
      </c>
      <c r="L179" s="26">
        <v>4</v>
      </c>
      <c r="M179" s="26">
        <v>0</v>
      </c>
      <c r="N179" s="26">
        <v>4</v>
      </c>
      <c r="O179" s="42">
        <f t="shared" si="45"/>
        <v>2.0512820512820511</v>
      </c>
      <c r="P179" s="41">
        <f t="shared" si="46"/>
        <v>191</v>
      </c>
      <c r="Q179" s="26">
        <v>1</v>
      </c>
      <c r="R179" s="26">
        <v>9</v>
      </c>
      <c r="S179" s="26">
        <v>-8</v>
      </c>
      <c r="T179" s="42">
        <f t="shared" si="47"/>
        <v>-4.0201005025125625</v>
      </c>
      <c r="U179" s="41">
        <f t="shared" si="48"/>
        <v>179</v>
      </c>
      <c r="V179" s="26">
        <v>1</v>
      </c>
      <c r="W179" s="26">
        <v>13</v>
      </c>
      <c r="X179" s="26">
        <v>-12</v>
      </c>
      <c r="Y179" s="42">
        <f t="shared" si="49"/>
        <v>-6.2827225130890048</v>
      </c>
      <c r="Z179" s="41">
        <f t="shared" si="50"/>
        <v>178</v>
      </c>
      <c r="AA179" s="26">
        <v>2</v>
      </c>
      <c r="AB179" s="26">
        <v>3</v>
      </c>
      <c r="AC179" s="26">
        <v>-1</v>
      </c>
      <c r="AD179" s="42">
        <f t="shared" si="51"/>
        <v>-0.55865921787709494</v>
      </c>
      <c r="AE179" s="41" t="s">
        <v>35</v>
      </c>
      <c r="AF179" s="26" t="s">
        <v>35</v>
      </c>
      <c r="AG179" s="26" t="s">
        <v>35</v>
      </c>
      <c r="AH179" s="26" t="s">
        <v>35</v>
      </c>
      <c r="AI179" s="34" t="s">
        <v>35</v>
      </c>
      <c r="AJ179" s="41" t="s">
        <v>35</v>
      </c>
      <c r="AK179" s="26" t="s">
        <v>35</v>
      </c>
      <c r="AL179" s="26" t="s">
        <v>35</v>
      </c>
      <c r="AM179" s="26" t="s">
        <v>35</v>
      </c>
      <c r="AN179" s="34" t="s">
        <v>35</v>
      </c>
      <c r="AO179" s="41" t="s">
        <v>35</v>
      </c>
      <c r="AP179" s="26" t="s">
        <v>35</v>
      </c>
      <c r="AQ179" s="26" t="s">
        <v>35</v>
      </c>
      <c r="AR179" s="26" t="s">
        <v>35</v>
      </c>
      <c r="AS179" s="34" t="s">
        <v>35</v>
      </c>
      <c r="AT179" s="41" t="s">
        <v>35</v>
      </c>
      <c r="AU179" s="26" t="s">
        <v>35</v>
      </c>
      <c r="AV179" s="26" t="s">
        <v>35</v>
      </c>
      <c r="AW179" s="26" t="s">
        <v>35</v>
      </c>
      <c r="AX179" s="34" t="s">
        <v>35</v>
      </c>
      <c r="AY179" s="41" t="s">
        <v>35</v>
      </c>
      <c r="AZ179" s="26" t="s">
        <v>35</v>
      </c>
      <c r="BA179" s="26" t="s">
        <v>35</v>
      </c>
      <c r="BB179" s="26" t="s">
        <v>35</v>
      </c>
      <c r="BC179" s="34" t="s">
        <v>35</v>
      </c>
      <c r="BD179" s="41" t="s">
        <v>35</v>
      </c>
      <c r="BE179" s="26" t="s">
        <v>35</v>
      </c>
      <c r="BF179" s="26" t="s">
        <v>35</v>
      </c>
      <c r="BG179" s="26" t="s">
        <v>35</v>
      </c>
      <c r="BH179" s="34" t="s">
        <v>35</v>
      </c>
      <c r="BI179" s="41" t="s">
        <v>35</v>
      </c>
      <c r="BJ179" s="26" t="s">
        <v>35</v>
      </c>
      <c r="BK179" s="26" t="s">
        <v>35</v>
      </c>
      <c r="BL179" s="26" t="s">
        <v>35</v>
      </c>
      <c r="BM179" s="34" t="s">
        <v>35</v>
      </c>
      <c r="BN179" s="41">
        <f t="shared" si="52"/>
        <v>8</v>
      </c>
      <c r="BO179" s="41">
        <f t="shared" si="53"/>
        <v>32</v>
      </c>
      <c r="BP179" s="41">
        <f t="shared" si="54"/>
        <v>-24</v>
      </c>
      <c r="BQ179" s="42">
        <f t="shared" si="55"/>
        <v>-11.881188118811881</v>
      </c>
      <c r="BR179" s="25"/>
    </row>
    <row r="180" spans="1:70" s="7" customFormat="1" ht="18" customHeight="1">
      <c r="A180" s="25"/>
      <c r="B180" s="35" t="s">
        <v>47</v>
      </c>
      <c r="C180" s="35">
        <v>430845</v>
      </c>
      <c r="D180" s="27" t="s">
        <v>220</v>
      </c>
      <c r="E180" s="26">
        <v>552</v>
      </c>
      <c r="F180" s="41">
        <f t="shared" si="42"/>
        <v>549</v>
      </c>
      <c r="G180" s="26">
        <v>8</v>
      </c>
      <c r="H180" s="26">
        <v>11</v>
      </c>
      <c r="I180" s="26">
        <v>-3</v>
      </c>
      <c r="J180" s="42">
        <f t="shared" si="43"/>
        <v>-0.54347826086956519</v>
      </c>
      <c r="K180" s="41">
        <f t="shared" si="44"/>
        <v>550</v>
      </c>
      <c r="L180" s="26">
        <v>9</v>
      </c>
      <c r="M180" s="26">
        <v>8</v>
      </c>
      <c r="N180" s="26">
        <v>1</v>
      </c>
      <c r="O180" s="42">
        <f t="shared" si="45"/>
        <v>0.18214936247723132</v>
      </c>
      <c r="P180" s="41">
        <f t="shared" si="46"/>
        <v>562</v>
      </c>
      <c r="Q180" s="26">
        <v>21</v>
      </c>
      <c r="R180" s="26">
        <v>9</v>
      </c>
      <c r="S180" s="26">
        <v>12</v>
      </c>
      <c r="T180" s="42">
        <f t="shared" si="47"/>
        <v>2.1818181818181821</v>
      </c>
      <c r="U180" s="41">
        <f t="shared" si="48"/>
        <v>541</v>
      </c>
      <c r="V180" s="26">
        <v>7</v>
      </c>
      <c r="W180" s="26">
        <v>28</v>
      </c>
      <c r="X180" s="26">
        <v>-21</v>
      </c>
      <c r="Y180" s="42">
        <f t="shared" si="49"/>
        <v>-3.7366548042704624</v>
      </c>
      <c r="Z180" s="41">
        <f t="shared" si="50"/>
        <v>534</v>
      </c>
      <c r="AA180" s="26">
        <v>2</v>
      </c>
      <c r="AB180" s="26">
        <v>9</v>
      </c>
      <c r="AC180" s="26">
        <v>-7</v>
      </c>
      <c r="AD180" s="42">
        <f t="shared" si="51"/>
        <v>-1.2939001848428837</v>
      </c>
      <c r="AE180" s="41" t="s">
        <v>35</v>
      </c>
      <c r="AF180" s="26" t="s">
        <v>35</v>
      </c>
      <c r="AG180" s="26" t="s">
        <v>35</v>
      </c>
      <c r="AH180" s="26" t="s">
        <v>35</v>
      </c>
      <c r="AI180" s="34" t="s">
        <v>35</v>
      </c>
      <c r="AJ180" s="41" t="s">
        <v>35</v>
      </c>
      <c r="AK180" s="26" t="s">
        <v>35</v>
      </c>
      <c r="AL180" s="26" t="s">
        <v>35</v>
      </c>
      <c r="AM180" s="26" t="s">
        <v>35</v>
      </c>
      <c r="AN180" s="34" t="s">
        <v>35</v>
      </c>
      <c r="AO180" s="41" t="s">
        <v>35</v>
      </c>
      <c r="AP180" s="26" t="s">
        <v>35</v>
      </c>
      <c r="AQ180" s="26" t="s">
        <v>35</v>
      </c>
      <c r="AR180" s="26" t="s">
        <v>35</v>
      </c>
      <c r="AS180" s="34" t="s">
        <v>35</v>
      </c>
      <c r="AT180" s="41" t="s">
        <v>35</v>
      </c>
      <c r="AU180" s="26" t="s">
        <v>35</v>
      </c>
      <c r="AV180" s="26" t="s">
        <v>35</v>
      </c>
      <c r="AW180" s="26" t="s">
        <v>35</v>
      </c>
      <c r="AX180" s="34" t="s">
        <v>35</v>
      </c>
      <c r="AY180" s="41" t="s">
        <v>35</v>
      </c>
      <c r="AZ180" s="26" t="s">
        <v>35</v>
      </c>
      <c r="BA180" s="26" t="s">
        <v>35</v>
      </c>
      <c r="BB180" s="26" t="s">
        <v>35</v>
      </c>
      <c r="BC180" s="34" t="s">
        <v>35</v>
      </c>
      <c r="BD180" s="41" t="s">
        <v>35</v>
      </c>
      <c r="BE180" s="26" t="s">
        <v>35</v>
      </c>
      <c r="BF180" s="26" t="s">
        <v>35</v>
      </c>
      <c r="BG180" s="26" t="s">
        <v>35</v>
      </c>
      <c r="BH180" s="34" t="s">
        <v>35</v>
      </c>
      <c r="BI180" s="41" t="s">
        <v>35</v>
      </c>
      <c r="BJ180" s="26" t="s">
        <v>35</v>
      </c>
      <c r="BK180" s="26" t="s">
        <v>35</v>
      </c>
      <c r="BL180" s="26" t="s">
        <v>35</v>
      </c>
      <c r="BM180" s="34" t="s">
        <v>35</v>
      </c>
      <c r="BN180" s="41">
        <f t="shared" si="52"/>
        <v>47</v>
      </c>
      <c r="BO180" s="41">
        <f t="shared" si="53"/>
        <v>65</v>
      </c>
      <c r="BP180" s="41">
        <f t="shared" si="54"/>
        <v>-18</v>
      </c>
      <c r="BQ180" s="42">
        <f t="shared" si="55"/>
        <v>-3.2608695652173911</v>
      </c>
      <c r="BR180" s="25"/>
    </row>
    <row r="181" spans="1:70" s="7" customFormat="1" ht="18" customHeight="1">
      <c r="A181" s="25"/>
      <c r="B181" s="35" t="s">
        <v>47</v>
      </c>
      <c r="C181" s="35">
        <v>430850</v>
      </c>
      <c r="D181" s="27" t="s">
        <v>221</v>
      </c>
      <c r="E181" s="26">
        <v>7737</v>
      </c>
      <c r="F181" s="41">
        <f t="shared" si="42"/>
        <v>7760</v>
      </c>
      <c r="G181" s="26">
        <v>295</v>
      </c>
      <c r="H181" s="26">
        <v>272</v>
      </c>
      <c r="I181" s="26">
        <v>23</v>
      </c>
      <c r="J181" s="42">
        <f t="shared" si="43"/>
        <v>0.29727284477187538</v>
      </c>
      <c r="K181" s="41">
        <f t="shared" si="44"/>
        <v>7837</v>
      </c>
      <c r="L181" s="26">
        <v>319</v>
      </c>
      <c r="M181" s="26">
        <v>242</v>
      </c>
      <c r="N181" s="26">
        <v>77</v>
      </c>
      <c r="O181" s="42">
        <f t="shared" si="45"/>
        <v>0.99226804123711332</v>
      </c>
      <c r="P181" s="41">
        <f t="shared" si="46"/>
        <v>7862</v>
      </c>
      <c r="Q181" s="26">
        <v>273</v>
      </c>
      <c r="R181" s="26">
        <v>248</v>
      </c>
      <c r="S181" s="26">
        <v>25</v>
      </c>
      <c r="T181" s="42">
        <f t="shared" si="47"/>
        <v>0.31899961720045938</v>
      </c>
      <c r="U181" s="41">
        <f t="shared" si="48"/>
        <v>7679</v>
      </c>
      <c r="V181" s="26">
        <v>125</v>
      </c>
      <c r="W181" s="26">
        <v>308</v>
      </c>
      <c r="X181" s="26">
        <v>-183</v>
      </c>
      <c r="Y181" s="42">
        <f t="shared" si="49"/>
        <v>-2.3276519969473419</v>
      </c>
      <c r="Z181" s="41">
        <f t="shared" si="50"/>
        <v>7600</v>
      </c>
      <c r="AA181" s="26">
        <v>151</v>
      </c>
      <c r="AB181" s="26">
        <v>230</v>
      </c>
      <c r="AC181" s="26">
        <v>-79</v>
      </c>
      <c r="AD181" s="42">
        <f t="shared" si="51"/>
        <v>-1.0287797890350305</v>
      </c>
      <c r="AE181" s="41" t="s">
        <v>35</v>
      </c>
      <c r="AF181" s="26" t="s">
        <v>35</v>
      </c>
      <c r="AG181" s="26" t="s">
        <v>35</v>
      </c>
      <c r="AH181" s="26" t="s">
        <v>35</v>
      </c>
      <c r="AI181" s="34" t="s">
        <v>35</v>
      </c>
      <c r="AJ181" s="41" t="s">
        <v>35</v>
      </c>
      <c r="AK181" s="26" t="s">
        <v>35</v>
      </c>
      <c r="AL181" s="26" t="s">
        <v>35</v>
      </c>
      <c r="AM181" s="26" t="s">
        <v>35</v>
      </c>
      <c r="AN181" s="34" t="s">
        <v>35</v>
      </c>
      <c r="AO181" s="41" t="s">
        <v>35</v>
      </c>
      <c r="AP181" s="26" t="s">
        <v>35</v>
      </c>
      <c r="AQ181" s="26" t="s">
        <v>35</v>
      </c>
      <c r="AR181" s="26" t="s">
        <v>35</v>
      </c>
      <c r="AS181" s="34" t="s">
        <v>35</v>
      </c>
      <c r="AT181" s="41" t="s">
        <v>35</v>
      </c>
      <c r="AU181" s="26" t="s">
        <v>35</v>
      </c>
      <c r="AV181" s="26" t="s">
        <v>35</v>
      </c>
      <c r="AW181" s="26" t="s">
        <v>35</v>
      </c>
      <c r="AX181" s="34" t="s">
        <v>35</v>
      </c>
      <c r="AY181" s="41" t="s">
        <v>35</v>
      </c>
      <c r="AZ181" s="26" t="s">
        <v>35</v>
      </c>
      <c r="BA181" s="26" t="s">
        <v>35</v>
      </c>
      <c r="BB181" s="26" t="s">
        <v>35</v>
      </c>
      <c r="BC181" s="34" t="s">
        <v>35</v>
      </c>
      <c r="BD181" s="41" t="s">
        <v>35</v>
      </c>
      <c r="BE181" s="26" t="s">
        <v>35</v>
      </c>
      <c r="BF181" s="26" t="s">
        <v>35</v>
      </c>
      <c r="BG181" s="26" t="s">
        <v>35</v>
      </c>
      <c r="BH181" s="34" t="s">
        <v>35</v>
      </c>
      <c r="BI181" s="41" t="s">
        <v>35</v>
      </c>
      <c r="BJ181" s="26" t="s">
        <v>35</v>
      </c>
      <c r="BK181" s="26" t="s">
        <v>35</v>
      </c>
      <c r="BL181" s="26" t="s">
        <v>35</v>
      </c>
      <c r="BM181" s="34" t="s">
        <v>35</v>
      </c>
      <c r="BN181" s="41">
        <f t="shared" si="52"/>
        <v>1163</v>
      </c>
      <c r="BO181" s="41">
        <f t="shared" si="53"/>
        <v>1300</v>
      </c>
      <c r="BP181" s="41">
        <f t="shared" si="54"/>
        <v>-137</v>
      </c>
      <c r="BQ181" s="42">
        <f t="shared" si="55"/>
        <v>-1.7707121623368232</v>
      </c>
      <c r="BR181" s="25"/>
    </row>
    <row r="182" spans="1:70" s="7" customFormat="1" ht="18" customHeight="1">
      <c r="A182" s="25"/>
      <c r="B182" s="35" t="s">
        <v>47</v>
      </c>
      <c r="C182" s="35">
        <v>430860</v>
      </c>
      <c r="D182" s="27" t="s">
        <v>222</v>
      </c>
      <c r="E182" s="26">
        <v>14281</v>
      </c>
      <c r="F182" s="41">
        <f t="shared" si="42"/>
        <v>14389</v>
      </c>
      <c r="G182" s="26">
        <v>601</v>
      </c>
      <c r="H182" s="26">
        <v>493</v>
      </c>
      <c r="I182" s="26">
        <v>108</v>
      </c>
      <c r="J182" s="42">
        <f t="shared" si="43"/>
        <v>0.75624956235557739</v>
      </c>
      <c r="K182" s="41">
        <f t="shared" si="44"/>
        <v>14519</v>
      </c>
      <c r="L182" s="26">
        <v>652</v>
      </c>
      <c r="M182" s="26">
        <v>522</v>
      </c>
      <c r="N182" s="26">
        <v>130</v>
      </c>
      <c r="O182" s="42">
        <f t="shared" si="45"/>
        <v>0.90346792688859534</v>
      </c>
      <c r="P182" s="41">
        <f t="shared" si="46"/>
        <v>14530</v>
      </c>
      <c r="Q182" s="26">
        <v>522</v>
      </c>
      <c r="R182" s="26">
        <v>511</v>
      </c>
      <c r="S182" s="26">
        <v>11</v>
      </c>
      <c r="T182" s="42">
        <f t="shared" si="47"/>
        <v>7.5762793580825133E-2</v>
      </c>
      <c r="U182" s="41">
        <f t="shared" si="48"/>
        <v>14147</v>
      </c>
      <c r="V182" s="26">
        <v>185</v>
      </c>
      <c r="W182" s="26">
        <v>568</v>
      </c>
      <c r="X182" s="26">
        <v>-383</v>
      </c>
      <c r="Y182" s="42">
        <f t="shared" si="49"/>
        <v>-2.6359256710254644</v>
      </c>
      <c r="Z182" s="41">
        <f t="shared" si="50"/>
        <v>14055</v>
      </c>
      <c r="AA182" s="26">
        <v>302</v>
      </c>
      <c r="AB182" s="26">
        <v>394</v>
      </c>
      <c r="AC182" s="26">
        <v>-92</v>
      </c>
      <c r="AD182" s="42">
        <f t="shared" si="51"/>
        <v>-0.65031455432247121</v>
      </c>
      <c r="AE182" s="41" t="s">
        <v>35</v>
      </c>
      <c r="AF182" s="26" t="s">
        <v>35</v>
      </c>
      <c r="AG182" s="26" t="s">
        <v>35</v>
      </c>
      <c r="AH182" s="26" t="s">
        <v>35</v>
      </c>
      <c r="AI182" s="34" t="s">
        <v>35</v>
      </c>
      <c r="AJ182" s="41" t="s">
        <v>35</v>
      </c>
      <c r="AK182" s="26" t="s">
        <v>35</v>
      </c>
      <c r="AL182" s="26" t="s">
        <v>35</v>
      </c>
      <c r="AM182" s="26" t="s">
        <v>35</v>
      </c>
      <c r="AN182" s="34" t="s">
        <v>35</v>
      </c>
      <c r="AO182" s="41" t="s">
        <v>35</v>
      </c>
      <c r="AP182" s="26" t="s">
        <v>35</v>
      </c>
      <c r="AQ182" s="26" t="s">
        <v>35</v>
      </c>
      <c r="AR182" s="26" t="s">
        <v>35</v>
      </c>
      <c r="AS182" s="34" t="s">
        <v>35</v>
      </c>
      <c r="AT182" s="41" t="s">
        <v>35</v>
      </c>
      <c r="AU182" s="26" t="s">
        <v>35</v>
      </c>
      <c r="AV182" s="26" t="s">
        <v>35</v>
      </c>
      <c r="AW182" s="26" t="s">
        <v>35</v>
      </c>
      <c r="AX182" s="34" t="s">
        <v>35</v>
      </c>
      <c r="AY182" s="41" t="s">
        <v>35</v>
      </c>
      <c r="AZ182" s="26" t="s">
        <v>35</v>
      </c>
      <c r="BA182" s="26" t="s">
        <v>35</v>
      </c>
      <c r="BB182" s="26" t="s">
        <v>35</v>
      </c>
      <c r="BC182" s="34" t="s">
        <v>35</v>
      </c>
      <c r="BD182" s="41" t="s">
        <v>35</v>
      </c>
      <c r="BE182" s="26" t="s">
        <v>35</v>
      </c>
      <c r="BF182" s="26" t="s">
        <v>35</v>
      </c>
      <c r="BG182" s="26" t="s">
        <v>35</v>
      </c>
      <c r="BH182" s="34" t="s">
        <v>35</v>
      </c>
      <c r="BI182" s="41" t="s">
        <v>35</v>
      </c>
      <c r="BJ182" s="26" t="s">
        <v>35</v>
      </c>
      <c r="BK182" s="26" t="s">
        <v>35</v>
      </c>
      <c r="BL182" s="26" t="s">
        <v>35</v>
      </c>
      <c r="BM182" s="34" t="s">
        <v>35</v>
      </c>
      <c r="BN182" s="41">
        <f t="shared" si="52"/>
        <v>2262</v>
      </c>
      <c r="BO182" s="41">
        <f t="shared" si="53"/>
        <v>2488</v>
      </c>
      <c r="BP182" s="41">
        <f t="shared" si="54"/>
        <v>-226</v>
      </c>
      <c r="BQ182" s="42">
        <f t="shared" si="55"/>
        <v>-1.5825222323366712</v>
      </c>
      <c r="BR182" s="25"/>
    </row>
    <row r="183" spans="1:70" s="7" customFormat="1" ht="18" customHeight="1">
      <c r="A183" s="25"/>
      <c r="B183" s="35" t="s">
        <v>47</v>
      </c>
      <c r="C183" s="35">
        <v>430865</v>
      </c>
      <c r="D183" s="27" t="s">
        <v>223</v>
      </c>
      <c r="E183" s="26">
        <v>197</v>
      </c>
      <c r="F183" s="41">
        <f t="shared" si="42"/>
        <v>196</v>
      </c>
      <c r="G183" s="26">
        <v>0</v>
      </c>
      <c r="H183" s="26">
        <v>1</v>
      </c>
      <c r="I183" s="26">
        <v>-1</v>
      </c>
      <c r="J183" s="42">
        <f t="shared" si="43"/>
        <v>-0.50761421319796951</v>
      </c>
      <c r="K183" s="41">
        <f t="shared" si="44"/>
        <v>197</v>
      </c>
      <c r="L183" s="26">
        <v>2</v>
      </c>
      <c r="M183" s="26">
        <v>1</v>
      </c>
      <c r="N183" s="26">
        <v>1</v>
      </c>
      <c r="O183" s="42">
        <f t="shared" si="45"/>
        <v>0.51020408163265307</v>
      </c>
      <c r="P183" s="41">
        <f t="shared" si="46"/>
        <v>200</v>
      </c>
      <c r="Q183" s="26">
        <v>5</v>
      </c>
      <c r="R183" s="26">
        <v>2</v>
      </c>
      <c r="S183" s="26">
        <v>3</v>
      </c>
      <c r="T183" s="42">
        <f t="shared" si="47"/>
        <v>1.5228426395939088</v>
      </c>
      <c r="U183" s="41">
        <f t="shared" si="48"/>
        <v>200</v>
      </c>
      <c r="V183" s="26">
        <v>5</v>
      </c>
      <c r="W183" s="26">
        <v>5</v>
      </c>
      <c r="X183" s="26">
        <v>0</v>
      </c>
      <c r="Y183" s="42">
        <f t="shared" si="49"/>
        <v>0</v>
      </c>
      <c r="Z183" s="41">
        <f t="shared" si="50"/>
        <v>192</v>
      </c>
      <c r="AA183" s="26">
        <v>1</v>
      </c>
      <c r="AB183" s="26">
        <v>9</v>
      </c>
      <c r="AC183" s="26">
        <v>-8</v>
      </c>
      <c r="AD183" s="42">
        <f t="shared" si="51"/>
        <v>-4</v>
      </c>
      <c r="AE183" s="41" t="s">
        <v>35</v>
      </c>
      <c r="AF183" s="26" t="s">
        <v>35</v>
      </c>
      <c r="AG183" s="26" t="s">
        <v>35</v>
      </c>
      <c r="AH183" s="26" t="s">
        <v>35</v>
      </c>
      <c r="AI183" s="34" t="s">
        <v>35</v>
      </c>
      <c r="AJ183" s="41" t="s">
        <v>35</v>
      </c>
      <c r="AK183" s="26" t="s">
        <v>35</v>
      </c>
      <c r="AL183" s="26" t="s">
        <v>35</v>
      </c>
      <c r="AM183" s="26" t="s">
        <v>35</v>
      </c>
      <c r="AN183" s="34" t="s">
        <v>35</v>
      </c>
      <c r="AO183" s="41" t="s">
        <v>35</v>
      </c>
      <c r="AP183" s="26" t="s">
        <v>35</v>
      </c>
      <c r="AQ183" s="26" t="s">
        <v>35</v>
      </c>
      <c r="AR183" s="26" t="s">
        <v>35</v>
      </c>
      <c r="AS183" s="34" t="s">
        <v>35</v>
      </c>
      <c r="AT183" s="41" t="s">
        <v>35</v>
      </c>
      <c r="AU183" s="26" t="s">
        <v>35</v>
      </c>
      <c r="AV183" s="26" t="s">
        <v>35</v>
      </c>
      <c r="AW183" s="26" t="s">
        <v>35</v>
      </c>
      <c r="AX183" s="34" t="s">
        <v>35</v>
      </c>
      <c r="AY183" s="41" t="s">
        <v>35</v>
      </c>
      <c r="AZ183" s="26" t="s">
        <v>35</v>
      </c>
      <c r="BA183" s="26" t="s">
        <v>35</v>
      </c>
      <c r="BB183" s="26" t="s">
        <v>35</v>
      </c>
      <c r="BC183" s="34" t="s">
        <v>35</v>
      </c>
      <c r="BD183" s="41" t="s">
        <v>35</v>
      </c>
      <c r="BE183" s="26" t="s">
        <v>35</v>
      </c>
      <c r="BF183" s="26" t="s">
        <v>35</v>
      </c>
      <c r="BG183" s="26" t="s">
        <v>35</v>
      </c>
      <c r="BH183" s="34" t="s">
        <v>35</v>
      </c>
      <c r="BI183" s="41" t="s">
        <v>35</v>
      </c>
      <c r="BJ183" s="26" t="s">
        <v>35</v>
      </c>
      <c r="BK183" s="26" t="s">
        <v>35</v>
      </c>
      <c r="BL183" s="26" t="s">
        <v>35</v>
      </c>
      <c r="BM183" s="34" t="s">
        <v>35</v>
      </c>
      <c r="BN183" s="41">
        <f t="shared" si="52"/>
        <v>13</v>
      </c>
      <c r="BO183" s="41">
        <f t="shared" si="53"/>
        <v>18</v>
      </c>
      <c r="BP183" s="41">
        <f t="shared" si="54"/>
        <v>-5</v>
      </c>
      <c r="BQ183" s="42">
        <f t="shared" si="55"/>
        <v>-2.5380710659898478</v>
      </c>
      <c r="BR183" s="25"/>
    </row>
    <row r="184" spans="1:70" s="7" customFormat="1" ht="18" customHeight="1">
      <c r="A184" s="25"/>
      <c r="B184" s="35" t="s">
        <v>47</v>
      </c>
      <c r="C184" s="35">
        <v>430870</v>
      </c>
      <c r="D184" s="27" t="s">
        <v>224</v>
      </c>
      <c r="E184" s="26">
        <v>760</v>
      </c>
      <c r="F184" s="41">
        <f t="shared" si="42"/>
        <v>766</v>
      </c>
      <c r="G184" s="26">
        <v>16</v>
      </c>
      <c r="H184" s="26">
        <v>10</v>
      </c>
      <c r="I184" s="26">
        <v>6</v>
      </c>
      <c r="J184" s="42">
        <f t="shared" si="43"/>
        <v>0.78947368421052633</v>
      </c>
      <c r="K184" s="41">
        <f t="shared" si="44"/>
        <v>773</v>
      </c>
      <c r="L184" s="26">
        <v>22</v>
      </c>
      <c r="M184" s="26">
        <v>15</v>
      </c>
      <c r="N184" s="26">
        <v>7</v>
      </c>
      <c r="O184" s="42">
        <f t="shared" si="45"/>
        <v>0.91383812010443866</v>
      </c>
      <c r="P184" s="41">
        <f t="shared" si="46"/>
        <v>783</v>
      </c>
      <c r="Q184" s="26">
        <v>30</v>
      </c>
      <c r="R184" s="26">
        <v>20</v>
      </c>
      <c r="S184" s="26">
        <v>10</v>
      </c>
      <c r="T184" s="42">
        <f t="shared" si="47"/>
        <v>1.29366106080207</v>
      </c>
      <c r="U184" s="41">
        <f t="shared" si="48"/>
        <v>774</v>
      </c>
      <c r="V184" s="26">
        <v>12</v>
      </c>
      <c r="W184" s="26">
        <v>21</v>
      </c>
      <c r="X184" s="26">
        <v>-9</v>
      </c>
      <c r="Y184" s="42">
        <f t="shared" si="49"/>
        <v>-1.1494252873563218</v>
      </c>
      <c r="Z184" s="41">
        <f t="shared" si="50"/>
        <v>750</v>
      </c>
      <c r="AA184" s="26">
        <v>7</v>
      </c>
      <c r="AB184" s="26">
        <v>31</v>
      </c>
      <c r="AC184" s="26">
        <v>-24</v>
      </c>
      <c r="AD184" s="42">
        <f t="shared" si="51"/>
        <v>-3.1007751937984498</v>
      </c>
      <c r="AE184" s="41" t="s">
        <v>35</v>
      </c>
      <c r="AF184" s="26" t="s">
        <v>35</v>
      </c>
      <c r="AG184" s="26" t="s">
        <v>35</v>
      </c>
      <c r="AH184" s="26" t="s">
        <v>35</v>
      </c>
      <c r="AI184" s="34" t="s">
        <v>35</v>
      </c>
      <c r="AJ184" s="41" t="s">
        <v>35</v>
      </c>
      <c r="AK184" s="26" t="s">
        <v>35</v>
      </c>
      <c r="AL184" s="26" t="s">
        <v>35</v>
      </c>
      <c r="AM184" s="26" t="s">
        <v>35</v>
      </c>
      <c r="AN184" s="34" t="s">
        <v>35</v>
      </c>
      <c r="AO184" s="41" t="s">
        <v>35</v>
      </c>
      <c r="AP184" s="26" t="s">
        <v>35</v>
      </c>
      <c r="AQ184" s="26" t="s">
        <v>35</v>
      </c>
      <c r="AR184" s="26" t="s">
        <v>35</v>
      </c>
      <c r="AS184" s="34" t="s">
        <v>35</v>
      </c>
      <c r="AT184" s="41" t="s">
        <v>35</v>
      </c>
      <c r="AU184" s="26" t="s">
        <v>35</v>
      </c>
      <c r="AV184" s="26" t="s">
        <v>35</v>
      </c>
      <c r="AW184" s="26" t="s">
        <v>35</v>
      </c>
      <c r="AX184" s="34" t="s">
        <v>35</v>
      </c>
      <c r="AY184" s="41" t="s">
        <v>35</v>
      </c>
      <c r="AZ184" s="26" t="s">
        <v>35</v>
      </c>
      <c r="BA184" s="26" t="s">
        <v>35</v>
      </c>
      <c r="BB184" s="26" t="s">
        <v>35</v>
      </c>
      <c r="BC184" s="34" t="s">
        <v>35</v>
      </c>
      <c r="BD184" s="41" t="s">
        <v>35</v>
      </c>
      <c r="BE184" s="26" t="s">
        <v>35</v>
      </c>
      <c r="BF184" s="26" t="s">
        <v>35</v>
      </c>
      <c r="BG184" s="26" t="s">
        <v>35</v>
      </c>
      <c r="BH184" s="34" t="s">
        <v>35</v>
      </c>
      <c r="BI184" s="41" t="s">
        <v>35</v>
      </c>
      <c r="BJ184" s="26" t="s">
        <v>35</v>
      </c>
      <c r="BK184" s="26" t="s">
        <v>35</v>
      </c>
      <c r="BL184" s="26" t="s">
        <v>35</v>
      </c>
      <c r="BM184" s="34" t="s">
        <v>35</v>
      </c>
      <c r="BN184" s="41">
        <f t="shared" si="52"/>
        <v>87</v>
      </c>
      <c r="BO184" s="41">
        <f t="shared" si="53"/>
        <v>97</v>
      </c>
      <c r="BP184" s="41">
        <f t="shared" si="54"/>
        <v>-10</v>
      </c>
      <c r="BQ184" s="42">
        <f t="shared" si="55"/>
        <v>-1.3157894736842104</v>
      </c>
      <c r="BR184" s="25"/>
    </row>
    <row r="185" spans="1:70" s="7" customFormat="1" ht="18" customHeight="1">
      <c r="A185" s="25"/>
      <c r="B185" s="35" t="s">
        <v>47</v>
      </c>
      <c r="C185" s="35">
        <v>430880</v>
      </c>
      <c r="D185" s="27" t="s">
        <v>225</v>
      </c>
      <c r="E185" s="26">
        <v>399</v>
      </c>
      <c r="F185" s="41">
        <f t="shared" si="42"/>
        <v>392</v>
      </c>
      <c r="G185" s="26">
        <v>7</v>
      </c>
      <c r="H185" s="26">
        <v>14</v>
      </c>
      <c r="I185" s="26">
        <v>-7</v>
      </c>
      <c r="J185" s="42">
        <f t="shared" si="43"/>
        <v>-1.7543859649122806</v>
      </c>
      <c r="K185" s="41">
        <f t="shared" si="44"/>
        <v>403</v>
      </c>
      <c r="L185" s="26">
        <v>12</v>
      </c>
      <c r="M185" s="26">
        <v>1</v>
      </c>
      <c r="N185" s="26">
        <v>11</v>
      </c>
      <c r="O185" s="42">
        <f t="shared" si="45"/>
        <v>2.806122448979592</v>
      </c>
      <c r="P185" s="41">
        <f t="shared" si="46"/>
        <v>403</v>
      </c>
      <c r="Q185" s="26">
        <v>9</v>
      </c>
      <c r="R185" s="26">
        <v>9</v>
      </c>
      <c r="S185" s="26">
        <v>0</v>
      </c>
      <c r="T185" s="42">
        <f t="shared" si="47"/>
        <v>0</v>
      </c>
      <c r="U185" s="41">
        <f t="shared" si="48"/>
        <v>399</v>
      </c>
      <c r="V185" s="26">
        <v>2</v>
      </c>
      <c r="W185" s="26">
        <v>6</v>
      </c>
      <c r="X185" s="26">
        <v>-4</v>
      </c>
      <c r="Y185" s="42">
        <f t="shared" si="49"/>
        <v>-0.99255583126550873</v>
      </c>
      <c r="Z185" s="41">
        <f t="shared" si="50"/>
        <v>406</v>
      </c>
      <c r="AA185" s="26">
        <v>16</v>
      </c>
      <c r="AB185" s="26">
        <v>9</v>
      </c>
      <c r="AC185" s="26">
        <v>7</v>
      </c>
      <c r="AD185" s="42">
        <f t="shared" si="51"/>
        <v>1.7543859649122806</v>
      </c>
      <c r="AE185" s="41" t="s">
        <v>35</v>
      </c>
      <c r="AF185" s="26" t="s">
        <v>35</v>
      </c>
      <c r="AG185" s="26" t="s">
        <v>35</v>
      </c>
      <c r="AH185" s="26" t="s">
        <v>35</v>
      </c>
      <c r="AI185" s="34" t="s">
        <v>35</v>
      </c>
      <c r="AJ185" s="41" t="s">
        <v>35</v>
      </c>
      <c r="AK185" s="26" t="s">
        <v>35</v>
      </c>
      <c r="AL185" s="26" t="s">
        <v>35</v>
      </c>
      <c r="AM185" s="26" t="s">
        <v>35</v>
      </c>
      <c r="AN185" s="34" t="s">
        <v>35</v>
      </c>
      <c r="AO185" s="41" t="s">
        <v>35</v>
      </c>
      <c r="AP185" s="26" t="s">
        <v>35</v>
      </c>
      <c r="AQ185" s="26" t="s">
        <v>35</v>
      </c>
      <c r="AR185" s="26" t="s">
        <v>35</v>
      </c>
      <c r="AS185" s="34" t="s">
        <v>35</v>
      </c>
      <c r="AT185" s="41" t="s">
        <v>35</v>
      </c>
      <c r="AU185" s="26" t="s">
        <v>35</v>
      </c>
      <c r="AV185" s="26" t="s">
        <v>35</v>
      </c>
      <c r="AW185" s="26" t="s">
        <v>35</v>
      </c>
      <c r="AX185" s="34" t="s">
        <v>35</v>
      </c>
      <c r="AY185" s="41" t="s">
        <v>35</v>
      </c>
      <c r="AZ185" s="26" t="s">
        <v>35</v>
      </c>
      <c r="BA185" s="26" t="s">
        <v>35</v>
      </c>
      <c r="BB185" s="26" t="s">
        <v>35</v>
      </c>
      <c r="BC185" s="34" t="s">
        <v>35</v>
      </c>
      <c r="BD185" s="41" t="s">
        <v>35</v>
      </c>
      <c r="BE185" s="26" t="s">
        <v>35</v>
      </c>
      <c r="BF185" s="26" t="s">
        <v>35</v>
      </c>
      <c r="BG185" s="26" t="s">
        <v>35</v>
      </c>
      <c r="BH185" s="34" t="s">
        <v>35</v>
      </c>
      <c r="BI185" s="41" t="s">
        <v>35</v>
      </c>
      <c r="BJ185" s="26" t="s">
        <v>35</v>
      </c>
      <c r="BK185" s="26" t="s">
        <v>35</v>
      </c>
      <c r="BL185" s="26" t="s">
        <v>35</v>
      </c>
      <c r="BM185" s="34" t="s">
        <v>35</v>
      </c>
      <c r="BN185" s="41">
        <f t="shared" si="52"/>
        <v>46</v>
      </c>
      <c r="BO185" s="41">
        <f t="shared" si="53"/>
        <v>39</v>
      </c>
      <c r="BP185" s="41">
        <f t="shared" si="54"/>
        <v>7</v>
      </c>
      <c r="BQ185" s="42">
        <f t="shared" si="55"/>
        <v>1.7543859649122806</v>
      </c>
      <c r="BR185" s="25"/>
    </row>
    <row r="186" spans="1:70" s="7" customFormat="1" ht="18" customHeight="1">
      <c r="A186" s="25"/>
      <c r="B186" s="35" t="s">
        <v>47</v>
      </c>
      <c r="C186" s="35">
        <v>430885</v>
      </c>
      <c r="D186" s="27" t="s">
        <v>226</v>
      </c>
      <c r="E186" s="26">
        <v>189</v>
      </c>
      <c r="F186" s="41">
        <f t="shared" si="42"/>
        <v>193</v>
      </c>
      <c r="G186" s="26">
        <v>9</v>
      </c>
      <c r="H186" s="26">
        <v>5</v>
      </c>
      <c r="I186" s="26">
        <v>4</v>
      </c>
      <c r="J186" s="42">
        <f t="shared" si="43"/>
        <v>2.1164021164021163</v>
      </c>
      <c r="K186" s="41">
        <f t="shared" si="44"/>
        <v>190</v>
      </c>
      <c r="L186" s="26">
        <v>4</v>
      </c>
      <c r="M186" s="26">
        <v>7</v>
      </c>
      <c r="N186" s="26">
        <v>-3</v>
      </c>
      <c r="O186" s="42">
        <f t="shared" si="45"/>
        <v>-1.5544041450777202</v>
      </c>
      <c r="P186" s="41">
        <f t="shared" si="46"/>
        <v>191</v>
      </c>
      <c r="Q186" s="26">
        <v>6</v>
      </c>
      <c r="R186" s="26">
        <v>5</v>
      </c>
      <c r="S186" s="26">
        <v>1</v>
      </c>
      <c r="T186" s="42">
        <f t="shared" si="47"/>
        <v>0.52631578947368418</v>
      </c>
      <c r="U186" s="41">
        <f t="shared" si="48"/>
        <v>189</v>
      </c>
      <c r="V186" s="26">
        <v>1</v>
      </c>
      <c r="W186" s="26">
        <v>3</v>
      </c>
      <c r="X186" s="26">
        <v>-2</v>
      </c>
      <c r="Y186" s="42">
        <f t="shared" si="49"/>
        <v>-1.0471204188481675</v>
      </c>
      <c r="Z186" s="41">
        <f t="shared" si="50"/>
        <v>183</v>
      </c>
      <c r="AA186" s="26">
        <v>2</v>
      </c>
      <c r="AB186" s="26">
        <v>8</v>
      </c>
      <c r="AC186" s="26">
        <v>-6</v>
      </c>
      <c r="AD186" s="42">
        <f t="shared" si="51"/>
        <v>-3.1746031746031744</v>
      </c>
      <c r="AE186" s="41" t="s">
        <v>35</v>
      </c>
      <c r="AF186" s="26" t="s">
        <v>35</v>
      </c>
      <c r="AG186" s="26" t="s">
        <v>35</v>
      </c>
      <c r="AH186" s="26" t="s">
        <v>35</v>
      </c>
      <c r="AI186" s="34" t="s">
        <v>35</v>
      </c>
      <c r="AJ186" s="41" t="s">
        <v>35</v>
      </c>
      <c r="AK186" s="26" t="s">
        <v>35</v>
      </c>
      <c r="AL186" s="26" t="s">
        <v>35</v>
      </c>
      <c r="AM186" s="26" t="s">
        <v>35</v>
      </c>
      <c r="AN186" s="34" t="s">
        <v>35</v>
      </c>
      <c r="AO186" s="41" t="s">
        <v>35</v>
      </c>
      <c r="AP186" s="26" t="s">
        <v>35</v>
      </c>
      <c r="AQ186" s="26" t="s">
        <v>35</v>
      </c>
      <c r="AR186" s="26" t="s">
        <v>35</v>
      </c>
      <c r="AS186" s="34" t="s">
        <v>35</v>
      </c>
      <c r="AT186" s="41" t="s">
        <v>35</v>
      </c>
      <c r="AU186" s="26" t="s">
        <v>35</v>
      </c>
      <c r="AV186" s="26" t="s">
        <v>35</v>
      </c>
      <c r="AW186" s="26" t="s">
        <v>35</v>
      </c>
      <c r="AX186" s="34" t="s">
        <v>35</v>
      </c>
      <c r="AY186" s="41" t="s">
        <v>35</v>
      </c>
      <c r="AZ186" s="26" t="s">
        <v>35</v>
      </c>
      <c r="BA186" s="26" t="s">
        <v>35</v>
      </c>
      <c r="BB186" s="26" t="s">
        <v>35</v>
      </c>
      <c r="BC186" s="34" t="s">
        <v>35</v>
      </c>
      <c r="BD186" s="41" t="s">
        <v>35</v>
      </c>
      <c r="BE186" s="26" t="s">
        <v>35</v>
      </c>
      <c r="BF186" s="26" t="s">
        <v>35</v>
      </c>
      <c r="BG186" s="26" t="s">
        <v>35</v>
      </c>
      <c r="BH186" s="34" t="s">
        <v>35</v>
      </c>
      <c r="BI186" s="41" t="s">
        <v>35</v>
      </c>
      <c r="BJ186" s="26" t="s">
        <v>35</v>
      </c>
      <c r="BK186" s="26" t="s">
        <v>35</v>
      </c>
      <c r="BL186" s="26" t="s">
        <v>35</v>
      </c>
      <c r="BM186" s="34" t="s">
        <v>35</v>
      </c>
      <c r="BN186" s="41">
        <f t="shared" si="52"/>
        <v>22</v>
      </c>
      <c r="BO186" s="41">
        <f t="shared" si="53"/>
        <v>28</v>
      </c>
      <c r="BP186" s="41">
        <f t="shared" si="54"/>
        <v>-6</v>
      </c>
      <c r="BQ186" s="42">
        <f t="shared" si="55"/>
        <v>-3.1746031746031744</v>
      </c>
      <c r="BR186" s="25"/>
    </row>
    <row r="187" spans="1:70" s="7" customFormat="1" ht="18" customHeight="1">
      <c r="A187" s="25"/>
      <c r="B187" s="35" t="s">
        <v>47</v>
      </c>
      <c r="C187" s="35">
        <v>430890</v>
      </c>
      <c r="D187" s="27" t="s">
        <v>227</v>
      </c>
      <c r="E187" s="26">
        <v>3757</v>
      </c>
      <c r="F187" s="41">
        <f t="shared" si="42"/>
        <v>3763</v>
      </c>
      <c r="G187" s="26">
        <v>120</v>
      </c>
      <c r="H187" s="26">
        <v>114</v>
      </c>
      <c r="I187" s="26">
        <v>6</v>
      </c>
      <c r="J187" s="42">
        <f t="shared" si="43"/>
        <v>0.15970188980569602</v>
      </c>
      <c r="K187" s="41">
        <f t="shared" si="44"/>
        <v>3800</v>
      </c>
      <c r="L187" s="26">
        <v>153</v>
      </c>
      <c r="M187" s="26">
        <v>116</v>
      </c>
      <c r="N187" s="26">
        <v>37</v>
      </c>
      <c r="O187" s="42">
        <f t="shared" si="45"/>
        <v>0.98325803879883067</v>
      </c>
      <c r="P187" s="41">
        <f t="shared" si="46"/>
        <v>3811</v>
      </c>
      <c r="Q187" s="26">
        <v>139</v>
      </c>
      <c r="R187" s="26">
        <v>128</v>
      </c>
      <c r="S187" s="26">
        <v>11</v>
      </c>
      <c r="T187" s="42">
        <f t="shared" si="47"/>
        <v>0.28947368421052633</v>
      </c>
      <c r="U187" s="41">
        <f t="shared" si="48"/>
        <v>3770</v>
      </c>
      <c r="V187" s="26">
        <v>41</v>
      </c>
      <c r="W187" s="26">
        <v>82</v>
      </c>
      <c r="X187" s="26">
        <v>-41</v>
      </c>
      <c r="Y187" s="42">
        <f t="shared" si="49"/>
        <v>-1.0758331146680662</v>
      </c>
      <c r="Z187" s="41">
        <f t="shared" si="50"/>
        <v>3731</v>
      </c>
      <c r="AA187" s="26">
        <v>39</v>
      </c>
      <c r="AB187" s="26">
        <v>78</v>
      </c>
      <c r="AC187" s="26">
        <v>-39</v>
      </c>
      <c r="AD187" s="42">
        <f t="shared" si="51"/>
        <v>-1.0344827586206897</v>
      </c>
      <c r="AE187" s="41" t="s">
        <v>35</v>
      </c>
      <c r="AF187" s="26" t="s">
        <v>35</v>
      </c>
      <c r="AG187" s="26" t="s">
        <v>35</v>
      </c>
      <c r="AH187" s="26" t="s">
        <v>35</v>
      </c>
      <c r="AI187" s="34" t="s">
        <v>35</v>
      </c>
      <c r="AJ187" s="41" t="s">
        <v>35</v>
      </c>
      <c r="AK187" s="26" t="s">
        <v>35</v>
      </c>
      <c r="AL187" s="26" t="s">
        <v>35</v>
      </c>
      <c r="AM187" s="26" t="s">
        <v>35</v>
      </c>
      <c r="AN187" s="34" t="s">
        <v>35</v>
      </c>
      <c r="AO187" s="41" t="s">
        <v>35</v>
      </c>
      <c r="AP187" s="26" t="s">
        <v>35</v>
      </c>
      <c r="AQ187" s="26" t="s">
        <v>35</v>
      </c>
      <c r="AR187" s="26" t="s">
        <v>35</v>
      </c>
      <c r="AS187" s="34" t="s">
        <v>35</v>
      </c>
      <c r="AT187" s="41" t="s">
        <v>35</v>
      </c>
      <c r="AU187" s="26" t="s">
        <v>35</v>
      </c>
      <c r="AV187" s="26" t="s">
        <v>35</v>
      </c>
      <c r="AW187" s="26" t="s">
        <v>35</v>
      </c>
      <c r="AX187" s="34" t="s">
        <v>35</v>
      </c>
      <c r="AY187" s="41" t="s">
        <v>35</v>
      </c>
      <c r="AZ187" s="26" t="s">
        <v>35</v>
      </c>
      <c r="BA187" s="26" t="s">
        <v>35</v>
      </c>
      <c r="BB187" s="26" t="s">
        <v>35</v>
      </c>
      <c r="BC187" s="34" t="s">
        <v>35</v>
      </c>
      <c r="BD187" s="41" t="s">
        <v>35</v>
      </c>
      <c r="BE187" s="26" t="s">
        <v>35</v>
      </c>
      <c r="BF187" s="26" t="s">
        <v>35</v>
      </c>
      <c r="BG187" s="26" t="s">
        <v>35</v>
      </c>
      <c r="BH187" s="34" t="s">
        <v>35</v>
      </c>
      <c r="BI187" s="41" t="s">
        <v>35</v>
      </c>
      <c r="BJ187" s="26" t="s">
        <v>35</v>
      </c>
      <c r="BK187" s="26" t="s">
        <v>35</v>
      </c>
      <c r="BL187" s="26" t="s">
        <v>35</v>
      </c>
      <c r="BM187" s="34" t="s">
        <v>35</v>
      </c>
      <c r="BN187" s="41">
        <f t="shared" si="52"/>
        <v>492</v>
      </c>
      <c r="BO187" s="41">
        <f t="shared" si="53"/>
        <v>518</v>
      </c>
      <c r="BP187" s="41">
        <f t="shared" si="54"/>
        <v>-26</v>
      </c>
      <c r="BQ187" s="42">
        <f t="shared" si="55"/>
        <v>-0.69204152249134954</v>
      </c>
      <c r="BR187" s="25"/>
    </row>
    <row r="188" spans="1:70" s="7" customFormat="1" ht="18" customHeight="1">
      <c r="A188" s="25"/>
      <c r="B188" s="35" t="s">
        <v>47</v>
      </c>
      <c r="C188" s="35">
        <v>430900</v>
      </c>
      <c r="D188" s="27" t="s">
        <v>228</v>
      </c>
      <c r="E188" s="26">
        <v>2325</v>
      </c>
      <c r="F188" s="41">
        <f t="shared" si="42"/>
        <v>2329</v>
      </c>
      <c r="G188" s="26">
        <v>59</v>
      </c>
      <c r="H188" s="26">
        <v>55</v>
      </c>
      <c r="I188" s="26">
        <v>4</v>
      </c>
      <c r="J188" s="42">
        <f t="shared" si="43"/>
        <v>0.17204301075268819</v>
      </c>
      <c r="K188" s="41">
        <f t="shared" si="44"/>
        <v>2318</v>
      </c>
      <c r="L188" s="26">
        <v>60</v>
      </c>
      <c r="M188" s="26">
        <v>71</v>
      </c>
      <c r="N188" s="26">
        <v>-11</v>
      </c>
      <c r="O188" s="42">
        <f t="shared" si="45"/>
        <v>-0.47230571060541005</v>
      </c>
      <c r="P188" s="41">
        <f t="shared" si="46"/>
        <v>2434</v>
      </c>
      <c r="Q188" s="26">
        <v>190</v>
      </c>
      <c r="R188" s="26">
        <v>74</v>
      </c>
      <c r="S188" s="26">
        <v>116</v>
      </c>
      <c r="T188" s="42">
        <f t="shared" si="47"/>
        <v>5.0043140638481445</v>
      </c>
      <c r="U188" s="41">
        <f t="shared" si="48"/>
        <v>2287</v>
      </c>
      <c r="V188" s="26">
        <v>21</v>
      </c>
      <c r="W188" s="26">
        <v>168</v>
      </c>
      <c r="X188" s="26">
        <v>-147</v>
      </c>
      <c r="Y188" s="42">
        <f t="shared" si="49"/>
        <v>-6.0394412489728841</v>
      </c>
      <c r="Z188" s="41">
        <f t="shared" si="50"/>
        <v>2281</v>
      </c>
      <c r="AA188" s="26">
        <v>36</v>
      </c>
      <c r="AB188" s="26">
        <v>42</v>
      </c>
      <c r="AC188" s="26">
        <v>-6</v>
      </c>
      <c r="AD188" s="42">
        <f t="shared" si="51"/>
        <v>-0.26235242675994752</v>
      </c>
      <c r="AE188" s="41" t="s">
        <v>35</v>
      </c>
      <c r="AF188" s="26" t="s">
        <v>35</v>
      </c>
      <c r="AG188" s="26" t="s">
        <v>35</v>
      </c>
      <c r="AH188" s="26" t="s">
        <v>35</v>
      </c>
      <c r="AI188" s="34" t="s">
        <v>35</v>
      </c>
      <c r="AJ188" s="41" t="s">
        <v>35</v>
      </c>
      <c r="AK188" s="26" t="s">
        <v>35</v>
      </c>
      <c r="AL188" s="26" t="s">
        <v>35</v>
      </c>
      <c r="AM188" s="26" t="s">
        <v>35</v>
      </c>
      <c r="AN188" s="34" t="s">
        <v>35</v>
      </c>
      <c r="AO188" s="41" t="s">
        <v>35</v>
      </c>
      <c r="AP188" s="26" t="s">
        <v>35</v>
      </c>
      <c r="AQ188" s="26" t="s">
        <v>35</v>
      </c>
      <c r="AR188" s="26" t="s">
        <v>35</v>
      </c>
      <c r="AS188" s="34" t="s">
        <v>35</v>
      </c>
      <c r="AT188" s="41" t="s">
        <v>35</v>
      </c>
      <c r="AU188" s="26" t="s">
        <v>35</v>
      </c>
      <c r="AV188" s="26" t="s">
        <v>35</v>
      </c>
      <c r="AW188" s="26" t="s">
        <v>35</v>
      </c>
      <c r="AX188" s="34" t="s">
        <v>35</v>
      </c>
      <c r="AY188" s="41" t="s">
        <v>35</v>
      </c>
      <c r="AZ188" s="26" t="s">
        <v>35</v>
      </c>
      <c r="BA188" s="26" t="s">
        <v>35</v>
      </c>
      <c r="BB188" s="26" t="s">
        <v>35</v>
      </c>
      <c r="BC188" s="34" t="s">
        <v>35</v>
      </c>
      <c r="BD188" s="41" t="s">
        <v>35</v>
      </c>
      <c r="BE188" s="26" t="s">
        <v>35</v>
      </c>
      <c r="BF188" s="26" t="s">
        <v>35</v>
      </c>
      <c r="BG188" s="26" t="s">
        <v>35</v>
      </c>
      <c r="BH188" s="34" t="s">
        <v>35</v>
      </c>
      <c r="BI188" s="41" t="s">
        <v>35</v>
      </c>
      <c r="BJ188" s="26" t="s">
        <v>35</v>
      </c>
      <c r="BK188" s="26" t="s">
        <v>35</v>
      </c>
      <c r="BL188" s="26" t="s">
        <v>35</v>
      </c>
      <c r="BM188" s="34" t="s">
        <v>35</v>
      </c>
      <c r="BN188" s="41">
        <f t="shared" si="52"/>
        <v>366</v>
      </c>
      <c r="BO188" s="41">
        <f t="shared" si="53"/>
        <v>410</v>
      </c>
      <c r="BP188" s="41">
        <f t="shared" si="54"/>
        <v>-44</v>
      </c>
      <c r="BQ188" s="42">
        <f t="shared" si="55"/>
        <v>-1.89247311827957</v>
      </c>
      <c r="BR188" s="25"/>
    </row>
    <row r="189" spans="1:70" s="7" customFormat="1" ht="18" customHeight="1">
      <c r="A189" s="25"/>
      <c r="B189" s="35" t="s">
        <v>47</v>
      </c>
      <c r="C189" s="35">
        <v>430905</v>
      </c>
      <c r="D189" s="27" t="s">
        <v>229</v>
      </c>
      <c r="E189" s="26">
        <v>1686</v>
      </c>
      <c r="F189" s="41">
        <f t="shared" si="42"/>
        <v>1749</v>
      </c>
      <c r="G189" s="26">
        <v>103</v>
      </c>
      <c r="H189" s="26">
        <v>40</v>
      </c>
      <c r="I189" s="26">
        <v>63</v>
      </c>
      <c r="J189" s="42">
        <f t="shared" si="43"/>
        <v>3.7366548042704624</v>
      </c>
      <c r="K189" s="41">
        <f t="shared" si="44"/>
        <v>1760</v>
      </c>
      <c r="L189" s="26">
        <v>62</v>
      </c>
      <c r="M189" s="26">
        <v>51</v>
      </c>
      <c r="N189" s="26">
        <v>11</v>
      </c>
      <c r="O189" s="42">
        <f t="shared" si="45"/>
        <v>0.62893081761006298</v>
      </c>
      <c r="P189" s="41">
        <f t="shared" si="46"/>
        <v>1751</v>
      </c>
      <c r="Q189" s="26">
        <v>35</v>
      </c>
      <c r="R189" s="26">
        <v>44</v>
      </c>
      <c r="S189" s="26">
        <v>-9</v>
      </c>
      <c r="T189" s="42">
        <f t="shared" si="47"/>
        <v>-0.51136363636363635</v>
      </c>
      <c r="U189" s="41">
        <f t="shared" si="48"/>
        <v>1499</v>
      </c>
      <c r="V189" s="26">
        <v>11</v>
      </c>
      <c r="W189" s="26">
        <v>263</v>
      </c>
      <c r="X189" s="26">
        <v>-252</v>
      </c>
      <c r="Y189" s="42">
        <f t="shared" si="49"/>
        <v>-14.391776127926899</v>
      </c>
      <c r="Z189" s="41">
        <f t="shared" si="50"/>
        <v>1473</v>
      </c>
      <c r="AA189" s="26">
        <v>14</v>
      </c>
      <c r="AB189" s="26">
        <v>40</v>
      </c>
      <c r="AC189" s="26">
        <v>-26</v>
      </c>
      <c r="AD189" s="42">
        <f t="shared" si="51"/>
        <v>-1.734489659773182</v>
      </c>
      <c r="AE189" s="41" t="s">
        <v>35</v>
      </c>
      <c r="AF189" s="26" t="s">
        <v>35</v>
      </c>
      <c r="AG189" s="26" t="s">
        <v>35</v>
      </c>
      <c r="AH189" s="26" t="s">
        <v>35</v>
      </c>
      <c r="AI189" s="34" t="s">
        <v>35</v>
      </c>
      <c r="AJ189" s="41" t="s">
        <v>35</v>
      </c>
      <c r="AK189" s="26" t="s">
        <v>35</v>
      </c>
      <c r="AL189" s="26" t="s">
        <v>35</v>
      </c>
      <c r="AM189" s="26" t="s">
        <v>35</v>
      </c>
      <c r="AN189" s="34" t="s">
        <v>35</v>
      </c>
      <c r="AO189" s="41" t="s">
        <v>35</v>
      </c>
      <c r="AP189" s="26" t="s">
        <v>35</v>
      </c>
      <c r="AQ189" s="26" t="s">
        <v>35</v>
      </c>
      <c r="AR189" s="26" t="s">
        <v>35</v>
      </c>
      <c r="AS189" s="34" t="s">
        <v>35</v>
      </c>
      <c r="AT189" s="41" t="s">
        <v>35</v>
      </c>
      <c r="AU189" s="26" t="s">
        <v>35</v>
      </c>
      <c r="AV189" s="26" t="s">
        <v>35</v>
      </c>
      <c r="AW189" s="26" t="s">
        <v>35</v>
      </c>
      <c r="AX189" s="34" t="s">
        <v>35</v>
      </c>
      <c r="AY189" s="41" t="s">
        <v>35</v>
      </c>
      <c r="AZ189" s="26" t="s">
        <v>35</v>
      </c>
      <c r="BA189" s="26" t="s">
        <v>35</v>
      </c>
      <c r="BB189" s="26" t="s">
        <v>35</v>
      </c>
      <c r="BC189" s="34" t="s">
        <v>35</v>
      </c>
      <c r="BD189" s="41" t="s">
        <v>35</v>
      </c>
      <c r="BE189" s="26" t="s">
        <v>35</v>
      </c>
      <c r="BF189" s="26" t="s">
        <v>35</v>
      </c>
      <c r="BG189" s="26" t="s">
        <v>35</v>
      </c>
      <c r="BH189" s="34" t="s">
        <v>35</v>
      </c>
      <c r="BI189" s="41" t="s">
        <v>35</v>
      </c>
      <c r="BJ189" s="26" t="s">
        <v>35</v>
      </c>
      <c r="BK189" s="26" t="s">
        <v>35</v>
      </c>
      <c r="BL189" s="26" t="s">
        <v>35</v>
      </c>
      <c r="BM189" s="34" t="s">
        <v>35</v>
      </c>
      <c r="BN189" s="41">
        <f t="shared" si="52"/>
        <v>225</v>
      </c>
      <c r="BO189" s="41">
        <f t="shared" si="53"/>
        <v>438</v>
      </c>
      <c r="BP189" s="41">
        <f t="shared" si="54"/>
        <v>-213</v>
      </c>
      <c r="BQ189" s="42">
        <f t="shared" si="55"/>
        <v>-12.633451957295375</v>
      </c>
      <c r="BR189" s="25"/>
    </row>
    <row r="190" spans="1:70" s="7" customFormat="1" ht="18" customHeight="1">
      <c r="A190" s="25"/>
      <c r="B190" s="35" t="s">
        <v>47</v>
      </c>
      <c r="C190" s="35">
        <v>430910</v>
      </c>
      <c r="D190" s="27" t="s">
        <v>230</v>
      </c>
      <c r="E190" s="26">
        <v>17847</v>
      </c>
      <c r="F190" s="41">
        <f t="shared" si="42"/>
        <v>17600</v>
      </c>
      <c r="G190" s="26">
        <v>807</v>
      </c>
      <c r="H190" s="26">
        <v>1054</v>
      </c>
      <c r="I190" s="26">
        <v>-247</v>
      </c>
      <c r="J190" s="42">
        <f t="shared" si="43"/>
        <v>-1.3839861041071329</v>
      </c>
      <c r="K190" s="41">
        <f t="shared" si="44"/>
        <v>17618</v>
      </c>
      <c r="L190" s="26">
        <v>811</v>
      </c>
      <c r="M190" s="26">
        <v>793</v>
      </c>
      <c r="N190" s="26">
        <v>18</v>
      </c>
      <c r="O190" s="42">
        <f t="shared" si="45"/>
        <v>0.10227272727272728</v>
      </c>
      <c r="P190" s="41">
        <f t="shared" si="46"/>
        <v>17295</v>
      </c>
      <c r="Q190" s="26">
        <v>781</v>
      </c>
      <c r="R190" s="26">
        <v>1104</v>
      </c>
      <c r="S190" s="26">
        <v>-323</v>
      </c>
      <c r="T190" s="42">
        <f t="shared" si="47"/>
        <v>-1.8333522533772277</v>
      </c>
      <c r="U190" s="41">
        <f t="shared" si="48"/>
        <v>15515</v>
      </c>
      <c r="V190" s="26">
        <v>107</v>
      </c>
      <c r="W190" s="26">
        <v>1887</v>
      </c>
      <c r="X190" s="26">
        <v>-1780</v>
      </c>
      <c r="Y190" s="42">
        <f t="shared" si="49"/>
        <v>-10.291991905174907</v>
      </c>
      <c r="Z190" s="41">
        <f t="shared" si="50"/>
        <v>15002</v>
      </c>
      <c r="AA190" s="26">
        <v>173</v>
      </c>
      <c r="AB190" s="26">
        <v>686</v>
      </c>
      <c r="AC190" s="26">
        <v>-513</v>
      </c>
      <c r="AD190" s="42">
        <f t="shared" si="51"/>
        <v>-3.3064776023203355</v>
      </c>
      <c r="AE190" s="41" t="s">
        <v>35</v>
      </c>
      <c r="AF190" s="26" t="s">
        <v>35</v>
      </c>
      <c r="AG190" s="26" t="s">
        <v>35</v>
      </c>
      <c r="AH190" s="26" t="s">
        <v>35</v>
      </c>
      <c r="AI190" s="34" t="s">
        <v>35</v>
      </c>
      <c r="AJ190" s="41" t="s">
        <v>35</v>
      </c>
      <c r="AK190" s="26" t="s">
        <v>35</v>
      </c>
      <c r="AL190" s="26" t="s">
        <v>35</v>
      </c>
      <c r="AM190" s="26" t="s">
        <v>35</v>
      </c>
      <c r="AN190" s="34" t="s">
        <v>35</v>
      </c>
      <c r="AO190" s="41" t="s">
        <v>35</v>
      </c>
      <c r="AP190" s="26" t="s">
        <v>35</v>
      </c>
      <c r="AQ190" s="26" t="s">
        <v>35</v>
      </c>
      <c r="AR190" s="26" t="s">
        <v>35</v>
      </c>
      <c r="AS190" s="34" t="s">
        <v>35</v>
      </c>
      <c r="AT190" s="41" t="s">
        <v>35</v>
      </c>
      <c r="AU190" s="26" t="s">
        <v>35</v>
      </c>
      <c r="AV190" s="26" t="s">
        <v>35</v>
      </c>
      <c r="AW190" s="26" t="s">
        <v>35</v>
      </c>
      <c r="AX190" s="34" t="s">
        <v>35</v>
      </c>
      <c r="AY190" s="41" t="s">
        <v>35</v>
      </c>
      <c r="AZ190" s="26" t="s">
        <v>35</v>
      </c>
      <c r="BA190" s="26" t="s">
        <v>35</v>
      </c>
      <c r="BB190" s="26" t="s">
        <v>35</v>
      </c>
      <c r="BC190" s="34" t="s">
        <v>35</v>
      </c>
      <c r="BD190" s="41" t="s">
        <v>35</v>
      </c>
      <c r="BE190" s="26" t="s">
        <v>35</v>
      </c>
      <c r="BF190" s="26" t="s">
        <v>35</v>
      </c>
      <c r="BG190" s="26" t="s">
        <v>35</v>
      </c>
      <c r="BH190" s="34" t="s">
        <v>35</v>
      </c>
      <c r="BI190" s="41" t="s">
        <v>35</v>
      </c>
      <c r="BJ190" s="26" t="s">
        <v>35</v>
      </c>
      <c r="BK190" s="26" t="s">
        <v>35</v>
      </c>
      <c r="BL190" s="26" t="s">
        <v>35</v>
      </c>
      <c r="BM190" s="34" t="s">
        <v>35</v>
      </c>
      <c r="BN190" s="41">
        <f t="shared" si="52"/>
        <v>2679</v>
      </c>
      <c r="BO190" s="41">
        <f t="shared" si="53"/>
        <v>5524</v>
      </c>
      <c r="BP190" s="41">
        <f t="shared" si="54"/>
        <v>-2845</v>
      </c>
      <c r="BQ190" s="42">
        <f t="shared" si="55"/>
        <v>-15.941054518966775</v>
      </c>
      <c r="BR190" s="25"/>
    </row>
    <row r="191" spans="1:70" s="7" customFormat="1" ht="18" customHeight="1">
      <c r="A191" s="25"/>
      <c r="B191" s="35" t="s">
        <v>47</v>
      </c>
      <c r="C191" s="35">
        <v>430912</v>
      </c>
      <c r="D191" s="27" t="s">
        <v>231</v>
      </c>
      <c r="E191" s="26">
        <v>83</v>
      </c>
      <c r="F191" s="41">
        <f t="shared" si="42"/>
        <v>83</v>
      </c>
      <c r="G191" s="26">
        <v>1</v>
      </c>
      <c r="H191" s="26">
        <v>1</v>
      </c>
      <c r="I191" s="26">
        <v>0</v>
      </c>
      <c r="J191" s="42">
        <f t="shared" si="43"/>
        <v>0</v>
      </c>
      <c r="K191" s="41">
        <f t="shared" si="44"/>
        <v>85</v>
      </c>
      <c r="L191" s="26">
        <v>3</v>
      </c>
      <c r="M191" s="26">
        <v>1</v>
      </c>
      <c r="N191" s="26">
        <v>2</v>
      </c>
      <c r="O191" s="42">
        <f t="shared" si="45"/>
        <v>2.4096385542168677</v>
      </c>
      <c r="P191" s="41">
        <f t="shared" si="46"/>
        <v>83</v>
      </c>
      <c r="Q191" s="26">
        <v>0</v>
      </c>
      <c r="R191" s="26">
        <v>2</v>
      </c>
      <c r="S191" s="26">
        <v>-2</v>
      </c>
      <c r="T191" s="42">
        <f t="shared" si="47"/>
        <v>-2.3529411764705883</v>
      </c>
      <c r="U191" s="41">
        <f t="shared" si="48"/>
        <v>80</v>
      </c>
      <c r="V191" s="26">
        <v>0</v>
      </c>
      <c r="W191" s="26">
        <v>3</v>
      </c>
      <c r="X191" s="26">
        <v>-3</v>
      </c>
      <c r="Y191" s="42">
        <f t="shared" si="49"/>
        <v>-3.6144578313253009</v>
      </c>
      <c r="Z191" s="41">
        <f t="shared" si="50"/>
        <v>75</v>
      </c>
      <c r="AA191" s="26">
        <v>0</v>
      </c>
      <c r="AB191" s="26">
        <v>5</v>
      </c>
      <c r="AC191" s="26">
        <v>-5</v>
      </c>
      <c r="AD191" s="42">
        <f t="shared" si="51"/>
        <v>-6.25</v>
      </c>
      <c r="AE191" s="41" t="s">
        <v>35</v>
      </c>
      <c r="AF191" s="26" t="s">
        <v>35</v>
      </c>
      <c r="AG191" s="26" t="s">
        <v>35</v>
      </c>
      <c r="AH191" s="26" t="s">
        <v>35</v>
      </c>
      <c r="AI191" s="34" t="s">
        <v>35</v>
      </c>
      <c r="AJ191" s="41" t="s">
        <v>35</v>
      </c>
      <c r="AK191" s="26" t="s">
        <v>35</v>
      </c>
      <c r="AL191" s="26" t="s">
        <v>35</v>
      </c>
      <c r="AM191" s="26" t="s">
        <v>35</v>
      </c>
      <c r="AN191" s="34" t="s">
        <v>35</v>
      </c>
      <c r="AO191" s="41" t="s">
        <v>35</v>
      </c>
      <c r="AP191" s="26" t="s">
        <v>35</v>
      </c>
      <c r="AQ191" s="26" t="s">
        <v>35</v>
      </c>
      <c r="AR191" s="26" t="s">
        <v>35</v>
      </c>
      <c r="AS191" s="34" t="s">
        <v>35</v>
      </c>
      <c r="AT191" s="41" t="s">
        <v>35</v>
      </c>
      <c r="AU191" s="26" t="s">
        <v>35</v>
      </c>
      <c r="AV191" s="26" t="s">
        <v>35</v>
      </c>
      <c r="AW191" s="26" t="s">
        <v>35</v>
      </c>
      <c r="AX191" s="34" t="s">
        <v>35</v>
      </c>
      <c r="AY191" s="41" t="s">
        <v>35</v>
      </c>
      <c r="AZ191" s="26" t="s">
        <v>35</v>
      </c>
      <c r="BA191" s="26" t="s">
        <v>35</v>
      </c>
      <c r="BB191" s="26" t="s">
        <v>35</v>
      </c>
      <c r="BC191" s="34" t="s">
        <v>35</v>
      </c>
      <c r="BD191" s="41" t="s">
        <v>35</v>
      </c>
      <c r="BE191" s="26" t="s">
        <v>35</v>
      </c>
      <c r="BF191" s="26" t="s">
        <v>35</v>
      </c>
      <c r="BG191" s="26" t="s">
        <v>35</v>
      </c>
      <c r="BH191" s="34" t="s">
        <v>35</v>
      </c>
      <c r="BI191" s="41" t="s">
        <v>35</v>
      </c>
      <c r="BJ191" s="26" t="s">
        <v>35</v>
      </c>
      <c r="BK191" s="26" t="s">
        <v>35</v>
      </c>
      <c r="BL191" s="26" t="s">
        <v>35</v>
      </c>
      <c r="BM191" s="34" t="s">
        <v>35</v>
      </c>
      <c r="BN191" s="41">
        <f t="shared" si="52"/>
        <v>4</v>
      </c>
      <c r="BO191" s="41">
        <f t="shared" si="53"/>
        <v>12</v>
      </c>
      <c r="BP191" s="41">
        <f t="shared" si="54"/>
        <v>-8</v>
      </c>
      <c r="BQ191" s="42">
        <f t="shared" si="55"/>
        <v>-9.6385542168674707</v>
      </c>
      <c r="BR191" s="25"/>
    </row>
    <row r="192" spans="1:70" s="7" customFormat="1" ht="18" customHeight="1">
      <c r="A192" s="25"/>
      <c r="B192" s="35" t="s">
        <v>47</v>
      </c>
      <c r="C192" s="35">
        <v>430915</v>
      </c>
      <c r="D192" s="27" t="s">
        <v>232</v>
      </c>
      <c r="E192" s="26">
        <v>87</v>
      </c>
      <c r="F192" s="41">
        <f t="shared" si="42"/>
        <v>86</v>
      </c>
      <c r="G192" s="26">
        <v>1</v>
      </c>
      <c r="H192" s="26">
        <v>2</v>
      </c>
      <c r="I192" s="26">
        <v>-1</v>
      </c>
      <c r="J192" s="42">
        <f t="shared" si="43"/>
        <v>-1.1494252873563218</v>
      </c>
      <c r="K192" s="41">
        <f t="shared" si="44"/>
        <v>83</v>
      </c>
      <c r="L192" s="26">
        <v>1</v>
      </c>
      <c r="M192" s="26">
        <v>4</v>
      </c>
      <c r="N192" s="26">
        <v>-3</v>
      </c>
      <c r="O192" s="42">
        <f t="shared" si="45"/>
        <v>-3.4883720930232558</v>
      </c>
      <c r="P192" s="41">
        <f t="shared" si="46"/>
        <v>91</v>
      </c>
      <c r="Q192" s="26">
        <v>10</v>
      </c>
      <c r="R192" s="26">
        <v>2</v>
      </c>
      <c r="S192" s="26">
        <v>8</v>
      </c>
      <c r="T192" s="42">
        <f t="shared" si="47"/>
        <v>9.6385542168674707</v>
      </c>
      <c r="U192" s="41">
        <f t="shared" si="48"/>
        <v>89</v>
      </c>
      <c r="V192" s="26">
        <v>0</v>
      </c>
      <c r="W192" s="26">
        <v>2</v>
      </c>
      <c r="X192" s="26">
        <v>-2</v>
      </c>
      <c r="Y192" s="42">
        <f t="shared" si="49"/>
        <v>-2.197802197802198</v>
      </c>
      <c r="Z192" s="41">
        <f t="shared" si="50"/>
        <v>90</v>
      </c>
      <c r="AA192" s="26">
        <v>1</v>
      </c>
      <c r="AB192" s="26">
        <v>0</v>
      </c>
      <c r="AC192" s="26">
        <v>1</v>
      </c>
      <c r="AD192" s="42">
        <f t="shared" si="51"/>
        <v>1.1235955056179776</v>
      </c>
      <c r="AE192" s="41" t="s">
        <v>35</v>
      </c>
      <c r="AF192" s="26" t="s">
        <v>35</v>
      </c>
      <c r="AG192" s="26" t="s">
        <v>35</v>
      </c>
      <c r="AH192" s="26" t="s">
        <v>35</v>
      </c>
      <c r="AI192" s="34" t="s">
        <v>35</v>
      </c>
      <c r="AJ192" s="41" t="s">
        <v>35</v>
      </c>
      <c r="AK192" s="26" t="s">
        <v>35</v>
      </c>
      <c r="AL192" s="26" t="s">
        <v>35</v>
      </c>
      <c r="AM192" s="26" t="s">
        <v>35</v>
      </c>
      <c r="AN192" s="34" t="s">
        <v>35</v>
      </c>
      <c r="AO192" s="41" t="s">
        <v>35</v>
      </c>
      <c r="AP192" s="26" t="s">
        <v>35</v>
      </c>
      <c r="AQ192" s="26" t="s">
        <v>35</v>
      </c>
      <c r="AR192" s="26" t="s">
        <v>35</v>
      </c>
      <c r="AS192" s="34" t="s">
        <v>35</v>
      </c>
      <c r="AT192" s="41" t="s">
        <v>35</v>
      </c>
      <c r="AU192" s="26" t="s">
        <v>35</v>
      </c>
      <c r="AV192" s="26" t="s">
        <v>35</v>
      </c>
      <c r="AW192" s="26" t="s">
        <v>35</v>
      </c>
      <c r="AX192" s="34" t="s">
        <v>35</v>
      </c>
      <c r="AY192" s="41" t="s">
        <v>35</v>
      </c>
      <c r="AZ192" s="26" t="s">
        <v>35</v>
      </c>
      <c r="BA192" s="26" t="s">
        <v>35</v>
      </c>
      <c r="BB192" s="26" t="s">
        <v>35</v>
      </c>
      <c r="BC192" s="34" t="s">
        <v>35</v>
      </c>
      <c r="BD192" s="41" t="s">
        <v>35</v>
      </c>
      <c r="BE192" s="26" t="s">
        <v>35</v>
      </c>
      <c r="BF192" s="26" t="s">
        <v>35</v>
      </c>
      <c r="BG192" s="26" t="s">
        <v>35</v>
      </c>
      <c r="BH192" s="34" t="s">
        <v>35</v>
      </c>
      <c r="BI192" s="41" t="s">
        <v>35</v>
      </c>
      <c r="BJ192" s="26" t="s">
        <v>35</v>
      </c>
      <c r="BK192" s="26" t="s">
        <v>35</v>
      </c>
      <c r="BL192" s="26" t="s">
        <v>35</v>
      </c>
      <c r="BM192" s="34" t="s">
        <v>35</v>
      </c>
      <c r="BN192" s="41">
        <f t="shared" si="52"/>
        <v>13</v>
      </c>
      <c r="BO192" s="41">
        <f t="shared" si="53"/>
        <v>10</v>
      </c>
      <c r="BP192" s="41">
        <f t="shared" si="54"/>
        <v>3</v>
      </c>
      <c r="BQ192" s="42">
        <f t="shared" si="55"/>
        <v>3.4482758620689653</v>
      </c>
      <c r="BR192" s="25"/>
    </row>
    <row r="193" spans="1:70" s="7" customFormat="1" ht="18" customHeight="1">
      <c r="A193" s="25"/>
      <c r="B193" s="35" t="s">
        <v>47</v>
      </c>
      <c r="C193" s="35">
        <v>430920</v>
      </c>
      <c r="D193" s="27" t="s">
        <v>233</v>
      </c>
      <c r="E193" s="26">
        <v>49901</v>
      </c>
      <c r="F193" s="41">
        <f t="shared" si="42"/>
        <v>49956</v>
      </c>
      <c r="G193" s="26">
        <v>1480</v>
      </c>
      <c r="H193" s="26">
        <v>1425</v>
      </c>
      <c r="I193" s="26">
        <v>55</v>
      </c>
      <c r="J193" s="42">
        <f t="shared" si="43"/>
        <v>0.11021823209955713</v>
      </c>
      <c r="K193" s="41">
        <f t="shared" si="44"/>
        <v>50258</v>
      </c>
      <c r="L193" s="26">
        <v>1791</v>
      </c>
      <c r="M193" s="26">
        <v>1489</v>
      </c>
      <c r="N193" s="26">
        <v>302</v>
      </c>
      <c r="O193" s="42">
        <f t="shared" si="45"/>
        <v>0.60453198814957165</v>
      </c>
      <c r="P193" s="41">
        <f t="shared" si="46"/>
        <v>49902</v>
      </c>
      <c r="Q193" s="26">
        <v>1541</v>
      </c>
      <c r="R193" s="26">
        <v>1897</v>
      </c>
      <c r="S193" s="26">
        <v>-356</v>
      </c>
      <c r="T193" s="42">
        <f t="shared" si="47"/>
        <v>-0.70834494010903737</v>
      </c>
      <c r="U193" s="41">
        <f t="shared" si="48"/>
        <v>48432</v>
      </c>
      <c r="V193" s="26">
        <v>425</v>
      </c>
      <c r="W193" s="26">
        <v>1895</v>
      </c>
      <c r="X193" s="26">
        <v>-1470</v>
      </c>
      <c r="Y193" s="42">
        <f t="shared" si="49"/>
        <v>-2.9457737164843092</v>
      </c>
      <c r="Z193" s="41">
        <f t="shared" si="50"/>
        <v>47738</v>
      </c>
      <c r="AA193" s="26">
        <v>625</v>
      </c>
      <c r="AB193" s="26">
        <v>1319</v>
      </c>
      <c r="AC193" s="26">
        <v>-694</v>
      </c>
      <c r="AD193" s="42">
        <f t="shared" si="51"/>
        <v>-1.4329369012223323</v>
      </c>
      <c r="AE193" s="41" t="s">
        <v>35</v>
      </c>
      <c r="AF193" s="26" t="s">
        <v>35</v>
      </c>
      <c r="AG193" s="26" t="s">
        <v>35</v>
      </c>
      <c r="AH193" s="26" t="s">
        <v>35</v>
      </c>
      <c r="AI193" s="34" t="s">
        <v>35</v>
      </c>
      <c r="AJ193" s="41" t="s">
        <v>35</v>
      </c>
      <c r="AK193" s="26" t="s">
        <v>35</v>
      </c>
      <c r="AL193" s="26" t="s">
        <v>35</v>
      </c>
      <c r="AM193" s="26" t="s">
        <v>35</v>
      </c>
      <c r="AN193" s="34" t="s">
        <v>35</v>
      </c>
      <c r="AO193" s="41" t="s">
        <v>35</v>
      </c>
      <c r="AP193" s="26" t="s">
        <v>35</v>
      </c>
      <c r="AQ193" s="26" t="s">
        <v>35</v>
      </c>
      <c r="AR193" s="26" t="s">
        <v>35</v>
      </c>
      <c r="AS193" s="34" t="s">
        <v>35</v>
      </c>
      <c r="AT193" s="41" t="s">
        <v>35</v>
      </c>
      <c r="AU193" s="26" t="s">
        <v>35</v>
      </c>
      <c r="AV193" s="26" t="s">
        <v>35</v>
      </c>
      <c r="AW193" s="26" t="s">
        <v>35</v>
      </c>
      <c r="AX193" s="34" t="s">
        <v>35</v>
      </c>
      <c r="AY193" s="41" t="s">
        <v>35</v>
      </c>
      <c r="AZ193" s="26" t="s">
        <v>35</v>
      </c>
      <c r="BA193" s="26" t="s">
        <v>35</v>
      </c>
      <c r="BB193" s="26" t="s">
        <v>35</v>
      </c>
      <c r="BC193" s="34" t="s">
        <v>35</v>
      </c>
      <c r="BD193" s="41" t="s">
        <v>35</v>
      </c>
      <c r="BE193" s="26" t="s">
        <v>35</v>
      </c>
      <c r="BF193" s="26" t="s">
        <v>35</v>
      </c>
      <c r="BG193" s="26" t="s">
        <v>35</v>
      </c>
      <c r="BH193" s="34" t="s">
        <v>35</v>
      </c>
      <c r="BI193" s="41" t="s">
        <v>35</v>
      </c>
      <c r="BJ193" s="26" t="s">
        <v>35</v>
      </c>
      <c r="BK193" s="26" t="s">
        <v>35</v>
      </c>
      <c r="BL193" s="26" t="s">
        <v>35</v>
      </c>
      <c r="BM193" s="34" t="s">
        <v>35</v>
      </c>
      <c r="BN193" s="41">
        <f t="shared" si="52"/>
        <v>5862</v>
      </c>
      <c r="BO193" s="41">
        <f t="shared" si="53"/>
        <v>8025</v>
      </c>
      <c r="BP193" s="41">
        <f t="shared" si="54"/>
        <v>-2163</v>
      </c>
      <c r="BQ193" s="42">
        <f t="shared" si="55"/>
        <v>-4.3345824732971288</v>
      </c>
      <c r="BR193" s="25"/>
    </row>
    <row r="194" spans="1:70" s="7" customFormat="1" ht="18" customHeight="1">
      <c r="A194" s="25"/>
      <c r="B194" s="35" t="s">
        <v>47</v>
      </c>
      <c r="C194" s="35">
        <v>430925</v>
      </c>
      <c r="D194" s="27" t="s">
        <v>234</v>
      </c>
      <c r="E194" s="26">
        <v>144</v>
      </c>
      <c r="F194" s="41">
        <f t="shared" si="42"/>
        <v>144</v>
      </c>
      <c r="G194" s="26">
        <v>3</v>
      </c>
      <c r="H194" s="26">
        <v>3</v>
      </c>
      <c r="I194" s="26">
        <v>0</v>
      </c>
      <c r="J194" s="42">
        <f t="shared" si="43"/>
        <v>0</v>
      </c>
      <c r="K194" s="41">
        <f t="shared" si="44"/>
        <v>142</v>
      </c>
      <c r="L194" s="26">
        <v>3</v>
      </c>
      <c r="M194" s="26">
        <v>5</v>
      </c>
      <c r="N194" s="26">
        <v>-2</v>
      </c>
      <c r="O194" s="42">
        <f t="shared" si="45"/>
        <v>-1.3888888888888888</v>
      </c>
      <c r="P194" s="41">
        <f t="shared" si="46"/>
        <v>146</v>
      </c>
      <c r="Q194" s="26">
        <v>8</v>
      </c>
      <c r="R194" s="26">
        <v>4</v>
      </c>
      <c r="S194" s="26">
        <v>4</v>
      </c>
      <c r="T194" s="42">
        <f t="shared" si="47"/>
        <v>2.8169014084507045</v>
      </c>
      <c r="U194" s="41">
        <f t="shared" si="48"/>
        <v>144</v>
      </c>
      <c r="V194" s="26">
        <v>0</v>
      </c>
      <c r="W194" s="26">
        <v>2</v>
      </c>
      <c r="X194" s="26">
        <v>-2</v>
      </c>
      <c r="Y194" s="42">
        <f t="shared" si="49"/>
        <v>-1.3698630136986301</v>
      </c>
      <c r="Z194" s="41">
        <f t="shared" si="50"/>
        <v>139</v>
      </c>
      <c r="AA194" s="26">
        <v>0</v>
      </c>
      <c r="AB194" s="26">
        <v>5</v>
      </c>
      <c r="AC194" s="26">
        <v>-5</v>
      </c>
      <c r="AD194" s="42">
        <f t="shared" si="51"/>
        <v>-3.4722222222222223</v>
      </c>
      <c r="AE194" s="41" t="s">
        <v>35</v>
      </c>
      <c r="AF194" s="26" t="s">
        <v>35</v>
      </c>
      <c r="AG194" s="26" t="s">
        <v>35</v>
      </c>
      <c r="AH194" s="26" t="s">
        <v>35</v>
      </c>
      <c r="AI194" s="34" t="s">
        <v>35</v>
      </c>
      <c r="AJ194" s="41" t="s">
        <v>35</v>
      </c>
      <c r="AK194" s="26" t="s">
        <v>35</v>
      </c>
      <c r="AL194" s="26" t="s">
        <v>35</v>
      </c>
      <c r="AM194" s="26" t="s">
        <v>35</v>
      </c>
      <c r="AN194" s="34" t="s">
        <v>35</v>
      </c>
      <c r="AO194" s="41" t="s">
        <v>35</v>
      </c>
      <c r="AP194" s="26" t="s">
        <v>35</v>
      </c>
      <c r="AQ194" s="26" t="s">
        <v>35</v>
      </c>
      <c r="AR194" s="26" t="s">
        <v>35</v>
      </c>
      <c r="AS194" s="34" t="s">
        <v>35</v>
      </c>
      <c r="AT194" s="41" t="s">
        <v>35</v>
      </c>
      <c r="AU194" s="26" t="s">
        <v>35</v>
      </c>
      <c r="AV194" s="26" t="s">
        <v>35</v>
      </c>
      <c r="AW194" s="26" t="s">
        <v>35</v>
      </c>
      <c r="AX194" s="34" t="s">
        <v>35</v>
      </c>
      <c r="AY194" s="41" t="s">
        <v>35</v>
      </c>
      <c r="AZ194" s="26" t="s">
        <v>35</v>
      </c>
      <c r="BA194" s="26" t="s">
        <v>35</v>
      </c>
      <c r="BB194" s="26" t="s">
        <v>35</v>
      </c>
      <c r="BC194" s="34" t="s">
        <v>35</v>
      </c>
      <c r="BD194" s="41" t="s">
        <v>35</v>
      </c>
      <c r="BE194" s="26" t="s">
        <v>35</v>
      </c>
      <c r="BF194" s="26" t="s">
        <v>35</v>
      </c>
      <c r="BG194" s="26" t="s">
        <v>35</v>
      </c>
      <c r="BH194" s="34" t="s">
        <v>35</v>
      </c>
      <c r="BI194" s="41" t="s">
        <v>35</v>
      </c>
      <c r="BJ194" s="26" t="s">
        <v>35</v>
      </c>
      <c r="BK194" s="26" t="s">
        <v>35</v>
      </c>
      <c r="BL194" s="26" t="s">
        <v>35</v>
      </c>
      <c r="BM194" s="34" t="s">
        <v>35</v>
      </c>
      <c r="BN194" s="41">
        <f t="shared" si="52"/>
        <v>14</v>
      </c>
      <c r="BO194" s="41">
        <f t="shared" si="53"/>
        <v>19</v>
      </c>
      <c r="BP194" s="41">
        <f t="shared" si="54"/>
        <v>-5</v>
      </c>
      <c r="BQ194" s="42">
        <f t="shared" si="55"/>
        <v>-3.4722222222222223</v>
      </c>
      <c r="BR194" s="25"/>
    </row>
    <row r="195" spans="1:70" s="7" customFormat="1" ht="18" customHeight="1">
      <c r="A195" s="25"/>
      <c r="B195" s="35" t="s">
        <v>47</v>
      </c>
      <c r="C195" s="35">
        <v>430930</v>
      </c>
      <c r="D195" s="27" t="s">
        <v>235</v>
      </c>
      <c r="E195" s="26">
        <v>15485</v>
      </c>
      <c r="F195" s="41">
        <f t="shared" si="42"/>
        <v>15676</v>
      </c>
      <c r="G195" s="26">
        <v>618</v>
      </c>
      <c r="H195" s="26">
        <v>427</v>
      </c>
      <c r="I195" s="26">
        <v>191</v>
      </c>
      <c r="J195" s="42">
        <f t="shared" si="43"/>
        <v>1.2334517274782049</v>
      </c>
      <c r="K195" s="41">
        <f t="shared" si="44"/>
        <v>15827</v>
      </c>
      <c r="L195" s="26">
        <v>516</v>
      </c>
      <c r="M195" s="26">
        <v>365</v>
      </c>
      <c r="N195" s="26">
        <v>151</v>
      </c>
      <c r="O195" s="42">
        <f t="shared" si="45"/>
        <v>0.9632559326358765</v>
      </c>
      <c r="P195" s="41">
        <f t="shared" si="46"/>
        <v>15786</v>
      </c>
      <c r="Q195" s="26">
        <v>523</v>
      </c>
      <c r="R195" s="26">
        <v>564</v>
      </c>
      <c r="S195" s="26">
        <v>-41</v>
      </c>
      <c r="T195" s="42">
        <f t="shared" si="47"/>
        <v>-0.25905098881657929</v>
      </c>
      <c r="U195" s="41">
        <f t="shared" si="48"/>
        <v>15482</v>
      </c>
      <c r="V195" s="26">
        <v>252</v>
      </c>
      <c r="W195" s="26">
        <v>556</v>
      </c>
      <c r="X195" s="26">
        <v>-304</v>
      </c>
      <c r="Y195" s="42">
        <f t="shared" si="49"/>
        <v>-1.9257569998733053</v>
      </c>
      <c r="Z195" s="41">
        <f t="shared" si="50"/>
        <v>15449</v>
      </c>
      <c r="AA195" s="26">
        <v>325</v>
      </c>
      <c r="AB195" s="26">
        <v>358</v>
      </c>
      <c r="AC195" s="26">
        <v>-33</v>
      </c>
      <c r="AD195" s="42">
        <f t="shared" si="51"/>
        <v>-0.2131507557163157</v>
      </c>
      <c r="AE195" s="41" t="s">
        <v>35</v>
      </c>
      <c r="AF195" s="26" t="s">
        <v>35</v>
      </c>
      <c r="AG195" s="26" t="s">
        <v>35</v>
      </c>
      <c r="AH195" s="26" t="s">
        <v>35</v>
      </c>
      <c r="AI195" s="34" t="s">
        <v>35</v>
      </c>
      <c r="AJ195" s="41" t="s">
        <v>35</v>
      </c>
      <c r="AK195" s="26" t="s">
        <v>35</v>
      </c>
      <c r="AL195" s="26" t="s">
        <v>35</v>
      </c>
      <c r="AM195" s="26" t="s">
        <v>35</v>
      </c>
      <c r="AN195" s="34" t="s">
        <v>35</v>
      </c>
      <c r="AO195" s="41" t="s">
        <v>35</v>
      </c>
      <c r="AP195" s="26" t="s">
        <v>35</v>
      </c>
      <c r="AQ195" s="26" t="s">
        <v>35</v>
      </c>
      <c r="AR195" s="26" t="s">
        <v>35</v>
      </c>
      <c r="AS195" s="34" t="s">
        <v>35</v>
      </c>
      <c r="AT195" s="41" t="s">
        <v>35</v>
      </c>
      <c r="AU195" s="26" t="s">
        <v>35</v>
      </c>
      <c r="AV195" s="26" t="s">
        <v>35</v>
      </c>
      <c r="AW195" s="26" t="s">
        <v>35</v>
      </c>
      <c r="AX195" s="34" t="s">
        <v>35</v>
      </c>
      <c r="AY195" s="41" t="s">
        <v>35</v>
      </c>
      <c r="AZ195" s="26" t="s">
        <v>35</v>
      </c>
      <c r="BA195" s="26" t="s">
        <v>35</v>
      </c>
      <c r="BB195" s="26" t="s">
        <v>35</v>
      </c>
      <c r="BC195" s="34" t="s">
        <v>35</v>
      </c>
      <c r="BD195" s="41" t="s">
        <v>35</v>
      </c>
      <c r="BE195" s="26" t="s">
        <v>35</v>
      </c>
      <c r="BF195" s="26" t="s">
        <v>35</v>
      </c>
      <c r="BG195" s="26" t="s">
        <v>35</v>
      </c>
      <c r="BH195" s="34" t="s">
        <v>35</v>
      </c>
      <c r="BI195" s="41" t="s">
        <v>35</v>
      </c>
      <c r="BJ195" s="26" t="s">
        <v>35</v>
      </c>
      <c r="BK195" s="26" t="s">
        <v>35</v>
      </c>
      <c r="BL195" s="26" t="s">
        <v>35</v>
      </c>
      <c r="BM195" s="34" t="s">
        <v>35</v>
      </c>
      <c r="BN195" s="41">
        <f t="shared" si="52"/>
        <v>2234</v>
      </c>
      <c r="BO195" s="41">
        <f t="shared" si="53"/>
        <v>2270</v>
      </c>
      <c r="BP195" s="41">
        <f t="shared" si="54"/>
        <v>-36</v>
      </c>
      <c r="BQ195" s="42">
        <f t="shared" si="55"/>
        <v>-0.23248304811107523</v>
      </c>
      <c r="BR195" s="25"/>
    </row>
    <row r="196" spans="1:70" s="7" customFormat="1" ht="18" customHeight="1">
      <c r="A196" s="25"/>
      <c r="B196" s="35" t="s">
        <v>47</v>
      </c>
      <c r="C196" s="35">
        <v>430940</v>
      </c>
      <c r="D196" s="27" t="s">
        <v>236</v>
      </c>
      <c r="E196" s="26">
        <v>8007</v>
      </c>
      <c r="F196" s="41">
        <f t="shared" si="42"/>
        <v>8008</v>
      </c>
      <c r="G196" s="26">
        <v>260</v>
      </c>
      <c r="H196" s="26">
        <v>259</v>
      </c>
      <c r="I196" s="26">
        <v>1</v>
      </c>
      <c r="J196" s="42">
        <f t="shared" si="43"/>
        <v>1.2489072061945796E-2</v>
      </c>
      <c r="K196" s="41">
        <f t="shared" si="44"/>
        <v>8044</v>
      </c>
      <c r="L196" s="26">
        <v>306</v>
      </c>
      <c r="M196" s="26">
        <v>270</v>
      </c>
      <c r="N196" s="26">
        <v>36</v>
      </c>
      <c r="O196" s="42">
        <f t="shared" si="45"/>
        <v>0.44955044955044959</v>
      </c>
      <c r="P196" s="41">
        <f t="shared" si="46"/>
        <v>8061</v>
      </c>
      <c r="Q196" s="26">
        <v>269</v>
      </c>
      <c r="R196" s="26">
        <v>252</v>
      </c>
      <c r="S196" s="26">
        <v>17</v>
      </c>
      <c r="T196" s="42">
        <f t="shared" si="47"/>
        <v>0.21133764296369967</v>
      </c>
      <c r="U196" s="41">
        <f t="shared" si="48"/>
        <v>7735</v>
      </c>
      <c r="V196" s="26">
        <v>112</v>
      </c>
      <c r="W196" s="26">
        <v>438</v>
      </c>
      <c r="X196" s="26">
        <v>-326</v>
      </c>
      <c r="Y196" s="42">
        <f t="shared" si="49"/>
        <v>-4.0441632551792583</v>
      </c>
      <c r="Z196" s="41">
        <f t="shared" si="50"/>
        <v>7536</v>
      </c>
      <c r="AA196" s="26">
        <v>174</v>
      </c>
      <c r="AB196" s="26">
        <v>373</v>
      </c>
      <c r="AC196" s="26">
        <v>-199</v>
      </c>
      <c r="AD196" s="42">
        <f t="shared" si="51"/>
        <v>-2.5727213962508078</v>
      </c>
      <c r="AE196" s="41" t="s">
        <v>35</v>
      </c>
      <c r="AF196" s="26" t="s">
        <v>35</v>
      </c>
      <c r="AG196" s="26" t="s">
        <v>35</v>
      </c>
      <c r="AH196" s="26" t="s">
        <v>35</v>
      </c>
      <c r="AI196" s="34" t="s">
        <v>35</v>
      </c>
      <c r="AJ196" s="41" t="s">
        <v>35</v>
      </c>
      <c r="AK196" s="26" t="s">
        <v>35</v>
      </c>
      <c r="AL196" s="26" t="s">
        <v>35</v>
      </c>
      <c r="AM196" s="26" t="s">
        <v>35</v>
      </c>
      <c r="AN196" s="34" t="s">
        <v>35</v>
      </c>
      <c r="AO196" s="41" t="s">
        <v>35</v>
      </c>
      <c r="AP196" s="26" t="s">
        <v>35</v>
      </c>
      <c r="AQ196" s="26" t="s">
        <v>35</v>
      </c>
      <c r="AR196" s="26" t="s">
        <v>35</v>
      </c>
      <c r="AS196" s="34" t="s">
        <v>35</v>
      </c>
      <c r="AT196" s="41" t="s">
        <v>35</v>
      </c>
      <c r="AU196" s="26" t="s">
        <v>35</v>
      </c>
      <c r="AV196" s="26" t="s">
        <v>35</v>
      </c>
      <c r="AW196" s="26" t="s">
        <v>35</v>
      </c>
      <c r="AX196" s="34" t="s">
        <v>35</v>
      </c>
      <c r="AY196" s="41" t="s">
        <v>35</v>
      </c>
      <c r="AZ196" s="26" t="s">
        <v>35</v>
      </c>
      <c r="BA196" s="26" t="s">
        <v>35</v>
      </c>
      <c r="BB196" s="26" t="s">
        <v>35</v>
      </c>
      <c r="BC196" s="34" t="s">
        <v>35</v>
      </c>
      <c r="BD196" s="41" t="s">
        <v>35</v>
      </c>
      <c r="BE196" s="26" t="s">
        <v>35</v>
      </c>
      <c r="BF196" s="26" t="s">
        <v>35</v>
      </c>
      <c r="BG196" s="26" t="s">
        <v>35</v>
      </c>
      <c r="BH196" s="34" t="s">
        <v>35</v>
      </c>
      <c r="BI196" s="41" t="s">
        <v>35</v>
      </c>
      <c r="BJ196" s="26" t="s">
        <v>35</v>
      </c>
      <c r="BK196" s="26" t="s">
        <v>35</v>
      </c>
      <c r="BL196" s="26" t="s">
        <v>35</v>
      </c>
      <c r="BM196" s="34" t="s">
        <v>35</v>
      </c>
      <c r="BN196" s="41">
        <f t="shared" si="52"/>
        <v>1121</v>
      </c>
      <c r="BO196" s="41">
        <f t="shared" si="53"/>
        <v>1592</v>
      </c>
      <c r="BP196" s="41">
        <f t="shared" si="54"/>
        <v>-471</v>
      </c>
      <c r="BQ196" s="42">
        <f t="shared" si="55"/>
        <v>-5.8823529411764701</v>
      </c>
      <c r="BR196" s="25"/>
    </row>
    <row r="197" spans="1:70" s="7" customFormat="1" ht="18" customHeight="1">
      <c r="A197" s="25"/>
      <c r="B197" s="35" t="s">
        <v>47</v>
      </c>
      <c r="C197" s="35">
        <v>430950</v>
      </c>
      <c r="D197" s="27" t="s">
        <v>237</v>
      </c>
      <c r="E197" s="26">
        <v>761</v>
      </c>
      <c r="F197" s="41">
        <f t="shared" si="42"/>
        <v>762</v>
      </c>
      <c r="G197" s="26">
        <v>26</v>
      </c>
      <c r="H197" s="26">
        <v>25</v>
      </c>
      <c r="I197" s="26">
        <v>1</v>
      </c>
      <c r="J197" s="42">
        <f t="shared" si="43"/>
        <v>0.13140604467805519</v>
      </c>
      <c r="K197" s="41">
        <f t="shared" si="44"/>
        <v>762</v>
      </c>
      <c r="L197" s="26">
        <v>18</v>
      </c>
      <c r="M197" s="26">
        <v>18</v>
      </c>
      <c r="N197" s="26">
        <v>0</v>
      </c>
      <c r="O197" s="42">
        <f t="shared" si="45"/>
        <v>0</v>
      </c>
      <c r="P197" s="41">
        <f t="shared" si="46"/>
        <v>772</v>
      </c>
      <c r="Q197" s="26">
        <v>42</v>
      </c>
      <c r="R197" s="26">
        <v>32</v>
      </c>
      <c r="S197" s="26">
        <v>10</v>
      </c>
      <c r="T197" s="42">
        <f t="shared" si="47"/>
        <v>1.3123359580052494</v>
      </c>
      <c r="U197" s="41">
        <f t="shared" si="48"/>
        <v>746</v>
      </c>
      <c r="V197" s="26">
        <v>6</v>
      </c>
      <c r="W197" s="26">
        <v>32</v>
      </c>
      <c r="X197" s="26">
        <v>-26</v>
      </c>
      <c r="Y197" s="42">
        <f t="shared" si="49"/>
        <v>-3.3678756476683938</v>
      </c>
      <c r="Z197" s="41">
        <f t="shared" si="50"/>
        <v>747</v>
      </c>
      <c r="AA197" s="26">
        <v>12</v>
      </c>
      <c r="AB197" s="26">
        <v>11</v>
      </c>
      <c r="AC197" s="26">
        <v>1</v>
      </c>
      <c r="AD197" s="42">
        <f t="shared" si="51"/>
        <v>0.13404825737265416</v>
      </c>
      <c r="AE197" s="41" t="s">
        <v>35</v>
      </c>
      <c r="AF197" s="26" t="s">
        <v>35</v>
      </c>
      <c r="AG197" s="26" t="s">
        <v>35</v>
      </c>
      <c r="AH197" s="26" t="s">
        <v>35</v>
      </c>
      <c r="AI197" s="34" t="s">
        <v>35</v>
      </c>
      <c r="AJ197" s="41" t="s">
        <v>35</v>
      </c>
      <c r="AK197" s="26" t="s">
        <v>35</v>
      </c>
      <c r="AL197" s="26" t="s">
        <v>35</v>
      </c>
      <c r="AM197" s="26" t="s">
        <v>35</v>
      </c>
      <c r="AN197" s="34" t="s">
        <v>35</v>
      </c>
      <c r="AO197" s="41" t="s">
        <v>35</v>
      </c>
      <c r="AP197" s="26" t="s">
        <v>35</v>
      </c>
      <c r="AQ197" s="26" t="s">
        <v>35</v>
      </c>
      <c r="AR197" s="26" t="s">
        <v>35</v>
      </c>
      <c r="AS197" s="34" t="s">
        <v>35</v>
      </c>
      <c r="AT197" s="41" t="s">
        <v>35</v>
      </c>
      <c r="AU197" s="26" t="s">
        <v>35</v>
      </c>
      <c r="AV197" s="26" t="s">
        <v>35</v>
      </c>
      <c r="AW197" s="26" t="s">
        <v>35</v>
      </c>
      <c r="AX197" s="34" t="s">
        <v>35</v>
      </c>
      <c r="AY197" s="41" t="s">
        <v>35</v>
      </c>
      <c r="AZ197" s="26" t="s">
        <v>35</v>
      </c>
      <c r="BA197" s="26" t="s">
        <v>35</v>
      </c>
      <c r="BB197" s="26" t="s">
        <v>35</v>
      </c>
      <c r="BC197" s="34" t="s">
        <v>35</v>
      </c>
      <c r="BD197" s="41" t="s">
        <v>35</v>
      </c>
      <c r="BE197" s="26" t="s">
        <v>35</v>
      </c>
      <c r="BF197" s="26" t="s">
        <v>35</v>
      </c>
      <c r="BG197" s="26" t="s">
        <v>35</v>
      </c>
      <c r="BH197" s="34" t="s">
        <v>35</v>
      </c>
      <c r="BI197" s="41" t="s">
        <v>35</v>
      </c>
      <c r="BJ197" s="26" t="s">
        <v>35</v>
      </c>
      <c r="BK197" s="26" t="s">
        <v>35</v>
      </c>
      <c r="BL197" s="26" t="s">
        <v>35</v>
      </c>
      <c r="BM197" s="34" t="s">
        <v>35</v>
      </c>
      <c r="BN197" s="41">
        <f t="shared" si="52"/>
        <v>104</v>
      </c>
      <c r="BO197" s="41">
        <f t="shared" si="53"/>
        <v>118</v>
      </c>
      <c r="BP197" s="41">
        <f t="shared" si="54"/>
        <v>-14</v>
      </c>
      <c r="BQ197" s="42">
        <f t="shared" si="55"/>
        <v>-1.8396846254927726</v>
      </c>
      <c r="BR197" s="25"/>
    </row>
    <row r="198" spans="1:70" s="7" customFormat="1" ht="18" customHeight="1">
      <c r="A198" s="25"/>
      <c r="B198" s="35" t="s">
        <v>47</v>
      </c>
      <c r="C198" s="35">
        <v>430955</v>
      </c>
      <c r="D198" s="27" t="s">
        <v>238</v>
      </c>
      <c r="E198" s="26">
        <v>1161</v>
      </c>
      <c r="F198" s="41">
        <f t="shared" si="42"/>
        <v>1165</v>
      </c>
      <c r="G198" s="26">
        <v>31</v>
      </c>
      <c r="H198" s="26">
        <v>27</v>
      </c>
      <c r="I198" s="26">
        <v>4</v>
      </c>
      <c r="J198" s="42">
        <f t="shared" si="43"/>
        <v>0.34453057708871665</v>
      </c>
      <c r="K198" s="41">
        <f t="shared" si="44"/>
        <v>1155</v>
      </c>
      <c r="L198" s="26">
        <v>34</v>
      </c>
      <c r="M198" s="26">
        <v>44</v>
      </c>
      <c r="N198" s="26">
        <v>-10</v>
      </c>
      <c r="O198" s="42">
        <f t="shared" si="45"/>
        <v>-0.85836909871244638</v>
      </c>
      <c r="P198" s="41">
        <f t="shared" si="46"/>
        <v>1171</v>
      </c>
      <c r="Q198" s="26">
        <v>52</v>
      </c>
      <c r="R198" s="26">
        <v>36</v>
      </c>
      <c r="S198" s="26">
        <v>16</v>
      </c>
      <c r="T198" s="42">
        <f t="shared" si="47"/>
        <v>1.3852813852813852</v>
      </c>
      <c r="U198" s="41">
        <f t="shared" si="48"/>
        <v>1150</v>
      </c>
      <c r="V198" s="26">
        <v>18</v>
      </c>
      <c r="W198" s="26">
        <v>39</v>
      </c>
      <c r="X198" s="26">
        <v>-21</v>
      </c>
      <c r="Y198" s="42">
        <f t="shared" si="49"/>
        <v>-1.7933390264730997</v>
      </c>
      <c r="Z198" s="41">
        <f t="shared" si="50"/>
        <v>1151</v>
      </c>
      <c r="AA198" s="26">
        <v>29</v>
      </c>
      <c r="AB198" s="26">
        <v>28</v>
      </c>
      <c r="AC198" s="26">
        <v>1</v>
      </c>
      <c r="AD198" s="42">
        <f t="shared" si="51"/>
        <v>8.6956521739130432E-2</v>
      </c>
      <c r="AE198" s="41" t="s">
        <v>35</v>
      </c>
      <c r="AF198" s="26" t="s">
        <v>35</v>
      </c>
      <c r="AG198" s="26" t="s">
        <v>35</v>
      </c>
      <c r="AH198" s="26" t="s">
        <v>35</v>
      </c>
      <c r="AI198" s="34" t="s">
        <v>35</v>
      </c>
      <c r="AJ198" s="41" t="s">
        <v>35</v>
      </c>
      <c r="AK198" s="26" t="s">
        <v>35</v>
      </c>
      <c r="AL198" s="26" t="s">
        <v>35</v>
      </c>
      <c r="AM198" s="26" t="s">
        <v>35</v>
      </c>
      <c r="AN198" s="34" t="s">
        <v>35</v>
      </c>
      <c r="AO198" s="41" t="s">
        <v>35</v>
      </c>
      <c r="AP198" s="26" t="s">
        <v>35</v>
      </c>
      <c r="AQ198" s="26" t="s">
        <v>35</v>
      </c>
      <c r="AR198" s="26" t="s">
        <v>35</v>
      </c>
      <c r="AS198" s="34" t="s">
        <v>35</v>
      </c>
      <c r="AT198" s="41" t="s">
        <v>35</v>
      </c>
      <c r="AU198" s="26" t="s">
        <v>35</v>
      </c>
      <c r="AV198" s="26" t="s">
        <v>35</v>
      </c>
      <c r="AW198" s="26" t="s">
        <v>35</v>
      </c>
      <c r="AX198" s="34" t="s">
        <v>35</v>
      </c>
      <c r="AY198" s="41" t="s">
        <v>35</v>
      </c>
      <c r="AZ198" s="26" t="s">
        <v>35</v>
      </c>
      <c r="BA198" s="26" t="s">
        <v>35</v>
      </c>
      <c r="BB198" s="26" t="s">
        <v>35</v>
      </c>
      <c r="BC198" s="34" t="s">
        <v>35</v>
      </c>
      <c r="BD198" s="41" t="s">
        <v>35</v>
      </c>
      <c r="BE198" s="26" t="s">
        <v>35</v>
      </c>
      <c r="BF198" s="26" t="s">
        <v>35</v>
      </c>
      <c r="BG198" s="26" t="s">
        <v>35</v>
      </c>
      <c r="BH198" s="34" t="s">
        <v>35</v>
      </c>
      <c r="BI198" s="41" t="s">
        <v>35</v>
      </c>
      <c r="BJ198" s="26" t="s">
        <v>35</v>
      </c>
      <c r="BK198" s="26" t="s">
        <v>35</v>
      </c>
      <c r="BL198" s="26" t="s">
        <v>35</v>
      </c>
      <c r="BM198" s="34" t="s">
        <v>35</v>
      </c>
      <c r="BN198" s="41">
        <f t="shared" si="52"/>
        <v>164</v>
      </c>
      <c r="BO198" s="41">
        <f t="shared" si="53"/>
        <v>174</v>
      </c>
      <c r="BP198" s="41">
        <f t="shared" si="54"/>
        <v>-10</v>
      </c>
      <c r="BQ198" s="42">
        <f t="shared" si="55"/>
        <v>-0.8613264427217916</v>
      </c>
      <c r="BR198" s="25"/>
    </row>
    <row r="199" spans="1:70" s="7" customFormat="1" ht="18" customHeight="1">
      <c r="A199" s="25"/>
      <c r="B199" s="35" t="s">
        <v>47</v>
      </c>
      <c r="C199" s="35">
        <v>430957</v>
      </c>
      <c r="D199" s="27" t="s">
        <v>239</v>
      </c>
      <c r="E199" s="26">
        <v>55</v>
      </c>
      <c r="F199" s="41">
        <f t="shared" si="42"/>
        <v>54</v>
      </c>
      <c r="G199" s="26">
        <v>0</v>
      </c>
      <c r="H199" s="26">
        <v>1</v>
      </c>
      <c r="I199" s="26">
        <v>-1</v>
      </c>
      <c r="J199" s="42">
        <f t="shared" si="43"/>
        <v>-1.8181818181818181</v>
      </c>
      <c r="K199" s="41">
        <f t="shared" si="44"/>
        <v>54</v>
      </c>
      <c r="L199" s="26">
        <v>0</v>
      </c>
      <c r="M199" s="26">
        <v>0</v>
      </c>
      <c r="N199" s="26">
        <v>0</v>
      </c>
      <c r="O199" s="42">
        <f t="shared" si="45"/>
        <v>0</v>
      </c>
      <c r="P199" s="41">
        <f t="shared" si="46"/>
        <v>50</v>
      </c>
      <c r="Q199" s="26">
        <v>0</v>
      </c>
      <c r="R199" s="26">
        <v>4</v>
      </c>
      <c r="S199" s="26">
        <v>-4</v>
      </c>
      <c r="T199" s="42">
        <f t="shared" si="47"/>
        <v>-7.4074074074074066</v>
      </c>
      <c r="U199" s="41">
        <f t="shared" si="48"/>
        <v>50</v>
      </c>
      <c r="V199" s="26">
        <v>0</v>
      </c>
      <c r="W199" s="26">
        <v>0</v>
      </c>
      <c r="X199" s="26">
        <v>0</v>
      </c>
      <c r="Y199" s="42">
        <f t="shared" si="49"/>
        <v>0</v>
      </c>
      <c r="Z199" s="41">
        <f t="shared" si="50"/>
        <v>48</v>
      </c>
      <c r="AA199" s="26">
        <v>0</v>
      </c>
      <c r="AB199" s="26">
        <v>2</v>
      </c>
      <c r="AC199" s="26">
        <v>-2</v>
      </c>
      <c r="AD199" s="42">
        <f t="shared" si="51"/>
        <v>-4</v>
      </c>
      <c r="AE199" s="41" t="s">
        <v>35</v>
      </c>
      <c r="AF199" s="26" t="s">
        <v>35</v>
      </c>
      <c r="AG199" s="26" t="s">
        <v>35</v>
      </c>
      <c r="AH199" s="26" t="s">
        <v>35</v>
      </c>
      <c r="AI199" s="34" t="s">
        <v>35</v>
      </c>
      <c r="AJ199" s="41" t="s">
        <v>35</v>
      </c>
      <c r="AK199" s="26" t="s">
        <v>35</v>
      </c>
      <c r="AL199" s="26" t="s">
        <v>35</v>
      </c>
      <c r="AM199" s="26" t="s">
        <v>35</v>
      </c>
      <c r="AN199" s="34" t="s">
        <v>35</v>
      </c>
      <c r="AO199" s="41" t="s">
        <v>35</v>
      </c>
      <c r="AP199" s="26" t="s">
        <v>35</v>
      </c>
      <c r="AQ199" s="26" t="s">
        <v>35</v>
      </c>
      <c r="AR199" s="26" t="s">
        <v>35</v>
      </c>
      <c r="AS199" s="34" t="s">
        <v>35</v>
      </c>
      <c r="AT199" s="41" t="s">
        <v>35</v>
      </c>
      <c r="AU199" s="26" t="s">
        <v>35</v>
      </c>
      <c r="AV199" s="26" t="s">
        <v>35</v>
      </c>
      <c r="AW199" s="26" t="s">
        <v>35</v>
      </c>
      <c r="AX199" s="34" t="s">
        <v>35</v>
      </c>
      <c r="AY199" s="41" t="s">
        <v>35</v>
      </c>
      <c r="AZ199" s="26" t="s">
        <v>35</v>
      </c>
      <c r="BA199" s="26" t="s">
        <v>35</v>
      </c>
      <c r="BB199" s="26" t="s">
        <v>35</v>
      </c>
      <c r="BC199" s="34" t="s">
        <v>35</v>
      </c>
      <c r="BD199" s="41" t="s">
        <v>35</v>
      </c>
      <c r="BE199" s="26" t="s">
        <v>35</v>
      </c>
      <c r="BF199" s="26" t="s">
        <v>35</v>
      </c>
      <c r="BG199" s="26" t="s">
        <v>35</v>
      </c>
      <c r="BH199" s="34" t="s">
        <v>35</v>
      </c>
      <c r="BI199" s="41" t="s">
        <v>35</v>
      </c>
      <c r="BJ199" s="26" t="s">
        <v>35</v>
      </c>
      <c r="BK199" s="26" t="s">
        <v>35</v>
      </c>
      <c r="BL199" s="26" t="s">
        <v>35</v>
      </c>
      <c r="BM199" s="34" t="s">
        <v>35</v>
      </c>
      <c r="BN199" s="41">
        <f t="shared" si="52"/>
        <v>0</v>
      </c>
      <c r="BO199" s="41">
        <f t="shared" si="53"/>
        <v>7</v>
      </c>
      <c r="BP199" s="41">
        <f t="shared" si="54"/>
        <v>-7</v>
      </c>
      <c r="BQ199" s="42">
        <f t="shared" si="55"/>
        <v>-12.727272727272727</v>
      </c>
      <c r="BR199" s="25"/>
    </row>
    <row r="200" spans="1:70" s="7" customFormat="1" ht="18" customHeight="1">
      <c r="A200" s="25"/>
      <c r="B200" s="35" t="s">
        <v>47</v>
      </c>
      <c r="C200" s="35">
        <v>430960</v>
      </c>
      <c r="D200" s="27" t="s">
        <v>240</v>
      </c>
      <c r="E200" s="26">
        <v>4936</v>
      </c>
      <c r="F200" s="41">
        <f t="shared" si="42"/>
        <v>4927</v>
      </c>
      <c r="G200" s="26">
        <v>108</v>
      </c>
      <c r="H200" s="26">
        <v>117</v>
      </c>
      <c r="I200" s="26">
        <v>-9</v>
      </c>
      <c r="J200" s="42">
        <f t="shared" si="43"/>
        <v>-0.18233387358184766</v>
      </c>
      <c r="K200" s="41">
        <f t="shared" si="44"/>
        <v>4937</v>
      </c>
      <c r="L200" s="26">
        <v>142</v>
      </c>
      <c r="M200" s="26">
        <v>132</v>
      </c>
      <c r="N200" s="26">
        <v>10</v>
      </c>
      <c r="O200" s="42">
        <f t="shared" si="45"/>
        <v>0.20296326364927947</v>
      </c>
      <c r="P200" s="41">
        <f t="shared" si="46"/>
        <v>4893</v>
      </c>
      <c r="Q200" s="26">
        <v>100</v>
      </c>
      <c r="R200" s="26">
        <v>144</v>
      </c>
      <c r="S200" s="26">
        <v>-44</v>
      </c>
      <c r="T200" s="42">
        <f t="shared" si="47"/>
        <v>-0.8912294915940856</v>
      </c>
      <c r="U200" s="41">
        <f t="shared" si="48"/>
        <v>4838</v>
      </c>
      <c r="V200" s="26">
        <v>35</v>
      </c>
      <c r="W200" s="26">
        <v>90</v>
      </c>
      <c r="X200" s="26">
        <v>-55</v>
      </c>
      <c r="Y200" s="42">
        <f t="shared" si="49"/>
        <v>-1.1240547721234415</v>
      </c>
      <c r="Z200" s="41">
        <f t="shared" si="50"/>
        <v>4815</v>
      </c>
      <c r="AA200" s="26">
        <v>59</v>
      </c>
      <c r="AB200" s="26">
        <v>82</v>
      </c>
      <c r="AC200" s="26">
        <v>-23</v>
      </c>
      <c r="AD200" s="42">
        <f t="shared" si="51"/>
        <v>-0.47540305911533698</v>
      </c>
      <c r="AE200" s="41" t="s">
        <v>35</v>
      </c>
      <c r="AF200" s="26" t="s">
        <v>35</v>
      </c>
      <c r="AG200" s="26" t="s">
        <v>35</v>
      </c>
      <c r="AH200" s="26" t="s">
        <v>35</v>
      </c>
      <c r="AI200" s="34" t="s">
        <v>35</v>
      </c>
      <c r="AJ200" s="41" t="s">
        <v>35</v>
      </c>
      <c r="AK200" s="26" t="s">
        <v>35</v>
      </c>
      <c r="AL200" s="26" t="s">
        <v>35</v>
      </c>
      <c r="AM200" s="26" t="s">
        <v>35</v>
      </c>
      <c r="AN200" s="34" t="s">
        <v>35</v>
      </c>
      <c r="AO200" s="41" t="s">
        <v>35</v>
      </c>
      <c r="AP200" s="26" t="s">
        <v>35</v>
      </c>
      <c r="AQ200" s="26" t="s">
        <v>35</v>
      </c>
      <c r="AR200" s="26" t="s">
        <v>35</v>
      </c>
      <c r="AS200" s="34" t="s">
        <v>35</v>
      </c>
      <c r="AT200" s="41" t="s">
        <v>35</v>
      </c>
      <c r="AU200" s="26" t="s">
        <v>35</v>
      </c>
      <c r="AV200" s="26" t="s">
        <v>35</v>
      </c>
      <c r="AW200" s="26" t="s">
        <v>35</v>
      </c>
      <c r="AX200" s="34" t="s">
        <v>35</v>
      </c>
      <c r="AY200" s="41" t="s">
        <v>35</v>
      </c>
      <c r="AZ200" s="26" t="s">
        <v>35</v>
      </c>
      <c r="BA200" s="26" t="s">
        <v>35</v>
      </c>
      <c r="BB200" s="26" t="s">
        <v>35</v>
      </c>
      <c r="BC200" s="34" t="s">
        <v>35</v>
      </c>
      <c r="BD200" s="41" t="s">
        <v>35</v>
      </c>
      <c r="BE200" s="26" t="s">
        <v>35</v>
      </c>
      <c r="BF200" s="26" t="s">
        <v>35</v>
      </c>
      <c r="BG200" s="26" t="s">
        <v>35</v>
      </c>
      <c r="BH200" s="34" t="s">
        <v>35</v>
      </c>
      <c r="BI200" s="41" t="s">
        <v>35</v>
      </c>
      <c r="BJ200" s="26" t="s">
        <v>35</v>
      </c>
      <c r="BK200" s="26" t="s">
        <v>35</v>
      </c>
      <c r="BL200" s="26" t="s">
        <v>35</v>
      </c>
      <c r="BM200" s="34" t="s">
        <v>35</v>
      </c>
      <c r="BN200" s="41">
        <f t="shared" si="52"/>
        <v>444</v>
      </c>
      <c r="BO200" s="41">
        <f t="shared" si="53"/>
        <v>565</v>
      </c>
      <c r="BP200" s="41">
        <f t="shared" si="54"/>
        <v>-121</v>
      </c>
      <c r="BQ200" s="42">
        <f t="shared" si="55"/>
        <v>-2.4513776337115072</v>
      </c>
      <c r="BR200" s="25"/>
    </row>
    <row r="201" spans="1:70" s="7" customFormat="1" ht="18" customHeight="1">
      <c r="A201" s="25"/>
      <c r="B201" s="35" t="s">
        <v>47</v>
      </c>
      <c r="C201" s="35">
        <v>430965</v>
      </c>
      <c r="D201" s="27" t="s">
        <v>241</v>
      </c>
      <c r="E201" s="26">
        <v>1797</v>
      </c>
      <c r="F201" s="41">
        <f t="shared" si="42"/>
        <v>1794</v>
      </c>
      <c r="G201" s="26">
        <v>15</v>
      </c>
      <c r="H201" s="26">
        <v>18</v>
      </c>
      <c r="I201" s="26">
        <v>-3</v>
      </c>
      <c r="J201" s="42">
        <f t="shared" si="43"/>
        <v>-0.1669449081803005</v>
      </c>
      <c r="K201" s="41">
        <f t="shared" si="44"/>
        <v>1778</v>
      </c>
      <c r="L201" s="26">
        <v>9</v>
      </c>
      <c r="M201" s="26">
        <v>25</v>
      </c>
      <c r="N201" s="26">
        <v>-16</v>
      </c>
      <c r="O201" s="42">
        <f t="shared" si="45"/>
        <v>-0.89186176142697882</v>
      </c>
      <c r="P201" s="41">
        <f t="shared" si="46"/>
        <v>1765</v>
      </c>
      <c r="Q201" s="26">
        <v>11</v>
      </c>
      <c r="R201" s="26">
        <v>24</v>
      </c>
      <c r="S201" s="26">
        <v>-13</v>
      </c>
      <c r="T201" s="42">
        <f t="shared" si="47"/>
        <v>-0.73115860517435327</v>
      </c>
      <c r="U201" s="41">
        <f t="shared" si="48"/>
        <v>1763</v>
      </c>
      <c r="V201" s="26">
        <v>1</v>
      </c>
      <c r="W201" s="26">
        <v>3</v>
      </c>
      <c r="X201" s="26">
        <v>-2</v>
      </c>
      <c r="Y201" s="42">
        <f t="shared" si="49"/>
        <v>-0.11331444759206798</v>
      </c>
      <c r="Z201" s="41">
        <f t="shared" si="50"/>
        <v>1779</v>
      </c>
      <c r="AA201" s="26">
        <v>24</v>
      </c>
      <c r="AB201" s="26">
        <v>8</v>
      </c>
      <c r="AC201" s="26">
        <v>16</v>
      </c>
      <c r="AD201" s="42">
        <f t="shared" si="51"/>
        <v>0.90754395916052188</v>
      </c>
      <c r="AE201" s="41" t="s">
        <v>35</v>
      </c>
      <c r="AF201" s="26" t="s">
        <v>35</v>
      </c>
      <c r="AG201" s="26" t="s">
        <v>35</v>
      </c>
      <c r="AH201" s="26" t="s">
        <v>35</v>
      </c>
      <c r="AI201" s="34" t="s">
        <v>35</v>
      </c>
      <c r="AJ201" s="41" t="s">
        <v>35</v>
      </c>
      <c r="AK201" s="26" t="s">
        <v>35</v>
      </c>
      <c r="AL201" s="26" t="s">
        <v>35</v>
      </c>
      <c r="AM201" s="26" t="s">
        <v>35</v>
      </c>
      <c r="AN201" s="34" t="s">
        <v>35</v>
      </c>
      <c r="AO201" s="41" t="s">
        <v>35</v>
      </c>
      <c r="AP201" s="26" t="s">
        <v>35</v>
      </c>
      <c r="AQ201" s="26" t="s">
        <v>35</v>
      </c>
      <c r="AR201" s="26" t="s">
        <v>35</v>
      </c>
      <c r="AS201" s="34" t="s">
        <v>35</v>
      </c>
      <c r="AT201" s="41" t="s">
        <v>35</v>
      </c>
      <c r="AU201" s="26" t="s">
        <v>35</v>
      </c>
      <c r="AV201" s="26" t="s">
        <v>35</v>
      </c>
      <c r="AW201" s="26" t="s">
        <v>35</v>
      </c>
      <c r="AX201" s="34" t="s">
        <v>35</v>
      </c>
      <c r="AY201" s="41" t="s">
        <v>35</v>
      </c>
      <c r="AZ201" s="26" t="s">
        <v>35</v>
      </c>
      <c r="BA201" s="26" t="s">
        <v>35</v>
      </c>
      <c r="BB201" s="26" t="s">
        <v>35</v>
      </c>
      <c r="BC201" s="34" t="s">
        <v>35</v>
      </c>
      <c r="BD201" s="41" t="s">
        <v>35</v>
      </c>
      <c r="BE201" s="26" t="s">
        <v>35</v>
      </c>
      <c r="BF201" s="26" t="s">
        <v>35</v>
      </c>
      <c r="BG201" s="26" t="s">
        <v>35</v>
      </c>
      <c r="BH201" s="34" t="s">
        <v>35</v>
      </c>
      <c r="BI201" s="41" t="s">
        <v>35</v>
      </c>
      <c r="BJ201" s="26" t="s">
        <v>35</v>
      </c>
      <c r="BK201" s="26" t="s">
        <v>35</v>
      </c>
      <c r="BL201" s="26" t="s">
        <v>35</v>
      </c>
      <c r="BM201" s="34" t="s">
        <v>35</v>
      </c>
      <c r="BN201" s="41">
        <f t="shared" si="52"/>
        <v>60</v>
      </c>
      <c r="BO201" s="41">
        <f t="shared" si="53"/>
        <v>78</v>
      </c>
      <c r="BP201" s="41">
        <f t="shared" si="54"/>
        <v>-18</v>
      </c>
      <c r="BQ201" s="42">
        <f t="shared" si="55"/>
        <v>-1.001669449081803</v>
      </c>
      <c r="BR201" s="25"/>
    </row>
    <row r="202" spans="1:70" s="7" customFormat="1" ht="18" customHeight="1">
      <c r="A202" s="25"/>
      <c r="B202" s="35" t="s">
        <v>47</v>
      </c>
      <c r="C202" s="35">
        <v>430970</v>
      </c>
      <c r="D202" s="27" t="s">
        <v>242</v>
      </c>
      <c r="E202" s="26">
        <v>609</v>
      </c>
      <c r="F202" s="41">
        <f t="shared" si="42"/>
        <v>609</v>
      </c>
      <c r="G202" s="26">
        <v>18</v>
      </c>
      <c r="H202" s="26">
        <v>18</v>
      </c>
      <c r="I202" s="26">
        <v>0</v>
      </c>
      <c r="J202" s="42">
        <f t="shared" si="43"/>
        <v>0</v>
      </c>
      <c r="K202" s="41">
        <f t="shared" si="44"/>
        <v>601</v>
      </c>
      <c r="L202" s="26">
        <v>17</v>
      </c>
      <c r="M202" s="26">
        <v>25</v>
      </c>
      <c r="N202" s="26">
        <v>-8</v>
      </c>
      <c r="O202" s="42">
        <f t="shared" si="45"/>
        <v>-1.3136288998357963</v>
      </c>
      <c r="P202" s="41">
        <f t="shared" si="46"/>
        <v>603</v>
      </c>
      <c r="Q202" s="26">
        <v>15</v>
      </c>
      <c r="R202" s="26">
        <v>13</v>
      </c>
      <c r="S202" s="26">
        <v>2</v>
      </c>
      <c r="T202" s="42">
        <f t="shared" si="47"/>
        <v>0.33277870216306155</v>
      </c>
      <c r="U202" s="41">
        <f t="shared" si="48"/>
        <v>590</v>
      </c>
      <c r="V202" s="26">
        <v>5</v>
      </c>
      <c r="W202" s="26">
        <v>18</v>
      </c>
      <c r="X202" s="26">
        <v>-13</v>
      </c>
      <c r="Y202" s="42">
        <f t="shared" si="49"/>
        <v>-2.1558872305140961</v>
      </c>
      <c r="Z202" s="41">
        <f t="shared" si="50"/>
        <v>590</v>
      </c>
      <c r="AA202" s="26">
        <v>6</v>
      </c>
      <c r="AB202" s="26">
        <v>6</v>
      </c>
      <c r="AC202" s="26">
        <v>0</v>
      </c>
      <c r="AD202" s="42">
        <f t="shared" si="51"/>
        <v>0</v>
      </c>
      <c r="AE202" s="41" t="s">
        <v>35</v>
      </c>
      <c r="AF202" s="26" t="s">
        <v>35</v>
      </c>
      <c r="AG202" s="26" t="s">
        <v>35</v>
      </c>
      <c r="AH202" s="26" t="s">
        <v>35</v>
      </c>
      <c r="AI202" s="34" t="s">
        <v>35</v>
      </c>
      <c r="AJ202" s="41" t="s">
        <v>35</v>
      </c>
      <c r="AK202" s="26" t="s">
        <v>35</v>
      </c>
      <c r="AL202" s="26" t="s">
        <v>35</v>
      </c>
      <c r="AM202" s="26" t="s">
        <v>35</v>
      </c>
      <c r="AN202" s="34" t="s">
        <v>35</v>
      </c>
      <c r="AO202" s="41" t="s">
        <v>35</v>
      </c>
      <c r="AP202" s="26" t="s">
        <v>35</v>
      </c>
      <c r="AQ202" s="26" t="s">
        <v>35</v>
      </c>
      <c r="AR202" s="26" t="s">
        <v>35</v>
      </c>
      <c r="AS202" s="34" t="s">
        <v>35</v>
      </c>
      <c r="AT202" s="41" t="s">
        <v>35</v>
      </c>
      <c r="AU202" s="26" t="s">
        <v>35</v>
      </c>
      <c r="AV202" s="26" t="s">
        <v>35</v>
      </c>
      <c r="AW202" s="26" t="s">
        <v>35</v>
      </c>
      <c r="AX202" s="34" t="s">
        <v>35</v>
      </c>
      <c r="AY202" s="41" t="s">
        <v>35</v>
      </c>
      <c r="AZ202" s="26" t="s">
        <v>35</v>
      </c>
      <c r="BA202" s="26" t="s">
        <v>35</v>
      </c>
      <c r="BB202" s="26" t="s">
        <v>35</v>
      </c>
      <c r="BC202" s="34" t="s">
        <v>35</v>
      </c>
      <c r="BD202" s="41" t="s">
        <v>35</v>
      </c>
      <c r="BE202" s="26" t="s">
        <v>35</v>
      </c>
      <c r="BF202" s="26" t="s">
        <v>35</v>
      </c>
      <c r="BG202" s="26" t="s">
        <v>35</v>
      </c>
      <c r="BH202" s="34" t="s">
        <v>35</v>
      </c>
      <c r="BI202" s="41" t="s">
        <v>35</v>
      </c>
      <c r="BJ202" s="26" t="s">
        <v>35</v>
      </c>
      <c r="BK202" s="26" t="s">
        <v>35</v>
      </c>
      <c r="BL202" s="26" t="s">
        <v>35</v>
      </c>
      <c r="BM202" s="34" t="s">
        <v>35</v>
      </c>
      <c r="BN202" s="41">
        <f t="shared" si="52"/>
        <v>61</v>
      </c>
      <c r="BO202" s="41">
        <f t="shared" si="53"/>
        <v>80</v>
      </c>
      <c r="BP202" s="41">
        <f t="shared" si="54"/>
        <v>-19</v>
      </c>
      <c r="BQ202" s="42">
        <f t="shared" si="55"/>
        <v>-3.1198686371100166</v>
      </c>
      <c r="BR202" s="25"/>
    </row>
    <row r="203" spans="1:70" s="7" customFormat="1" ht="18" customHeight="1">
      <c r="A203" s="25"/>
      <c r="B203" s="35" t="s">
        <v>47</v>
      </c>
      <c r="C203" s="35">
        <v>430975</v>
      </c>
      <c r="D203" s="27" t="s">
        <v>243</v>
      </c>
      <c r="E203" s="26">
        <v>104</v>
      </c>
      <c r="F203" s="41">
        <f t="shared" ref="F203:F266" si="56">E203+I203</f>
        <v>99</v>
      </c>
      <c r="G203" s="26">
        <v>0</v>
      </c>
      <c r="H203" s="26">
        <v>5</v>
      </c>
      <c r="I203" s="26">
        <v>-5</v>
      </c>
      <c r="J203" s="42">
        <f t="shared" ref="J203:J266" si="57">(I203/E203)*100</f>
        <v>-4.8076923076923084</v>
      </c>
      <c r="K203" s="41">
        <f t="shared" ref="K203:K266" si="58">N203+F203</f>
        <v>104</v>
      </c>
      <c r="L203" s="26">
        <v>8</v>
      </c>
      <c r="M203" s="26">
        <v>3</v>
      </c>
      <c r="N203" s="26">
        <v>5</v>
      </c>
      <c r="O203" s="42">
        <f t="shared" ref="O203:O266" si="59">(N203/F203)*100</f>
        <v>5.0505050505050502</v>
      </c>
      <c r="P203" s="41">
        <f t="shared" ref="P203:P266" si="60">S203+K203</f>
        <v>101</v>
      </c>
      <c r="Q203" s="26">
        <v>2</v>
      </c>
      <c r="R203" s="26">
        <v>5</v>
      </c>
      <c r="S203" s="26">
        <v>-3</v>
      </c>
      <c r="T203" s="42">
        <f t="shared" ref="T203:T266" si="61">(S203/K203)*100</f>
        <v>-2.8846153846153846</v>
      </c>
      <c r="U203" s="41">
        <f t="shared" ref="U203:U266" si="62">X203+P203</f>
        <v>103</v>
      </c>
      <c r="V203" s="26">
        <v>4</v>
      </c>
      <c r="W203" s="26">
        <v>2</v>
      </c>
      <c r="X203" s="26">
        <v>2</v>
      </c>
      <c r="Y203" s="42">
        <f t="shared" ref="Y203:Y266" si="63">(X203/P203)*100</f>
        <v>1.9801980198019802</v>
      </c>
      <c r="Z203" s="41">
        <f t="shared" ref="Z203:Z266" si="64">AC203+U203</f>
        <v>104</v>
      </c>
      <c r="AA203" s="26">
        <v>4</v>
      </c>
      <c r="AB203" s="26">
        <v>3</v>
      </c>
      <c r="AC203" s="26">
        <v>1</v>
      </c>
      <c r="AD203" s="42">
        <f t="shared" ref="AD203:AD266" si="65">(AC203/U203)*100</f>
        <v>0.97087378640776689</v>
      </c>
      <c r="AE203" s="41" t="s">
        <v>35</v>
      </c>
      <c r="AF203" s="26" t="s">
        <v>35</v>
      </c>
      <c r="AG203" s="26" t="s">
        <v>35</v>
      </c>
      <c r="AH203" s="26" t="s">
        <v>35</v>
      </c>
      <c r="AI203" s="34" t="s">
        <v>35</v>
      </c>
      <c r="AJ203" s="41" t="s">
        <v>35</v>
      </c>
      <c r="AK203" s="26" t="s">
        <v>35</v>
      </c>
      <c r="AL203" s="26" t="s">
        <v>35</v>
      </c>
      <c r="AM203" s="26" t="s">
        <v>35</v>
      </c>
      <c r="AN203" s="34" t="s">
        <v>35</v>
      </c>
      <c r="AO203" s="41" t="s">
        <v>35</v>
      </c>
      <c r="AP203" s="26" t="s">
        <v>35</v>
      </c>
      <c r="AQ203" s="26" t="s">
        <v>35</v>
      </c>
      <c r="AR203" s="26" t="s">
        <v>35</v>
      </c>
      <c r="AS203" s="34" t="s">
        <v>35</v>
      </c>
      <c r="AT203" s="41" t="s">
        <v>35</v>
      </c>
      <c r="AU203" s="26" t="s">
        <v>35</v>
      </c>
      <c r="AV203" s="26" t="s">
        <v>35</v>
      </c>
      <c r="AW203" s="26" t="s">
        <v>35</v>
      </c>
      <c r="AX203" s="34" t="s">
        <v>35</v>
      </c>
      <c r="AY203" s="41" t="s">
        <v>35</v>
      </c>
      <c r="AZ203" s="26" t="s">
        <v>35</v>
      </c>
      <c r="BA203" s="26" t="s">
        <v>35</v>
      </c>
      <c r="BB203" s="26" t="s">
        <v>35</v>
      </c>
      <c r="BC203" s="34" t="s">
        <v>35</v>
      </c>
      <c r="BD203" s="41" t="s">
        <v>35</v>
      </c>
      <c r="BE203" s="26" t="s">
        <v>35</v>
      </c>
      <c r="BF203" s="26" t="s">
        <v>35</v>
      </c>
      <c r="BG203" s="26" t="s">
        <v>35</v>
      </c>
      <c r="BH203" s="34" t="s">
        <v>35</v>
      </c>
      <c r="BI203" s="41" t="s">
        <v>35</v>
      </c>
      <c r="BJ203" s="26" t="s">
        <v>35</v>
      </c>
      <c r="BK203" s="26" t="s">
        <v>35</v>
      </c>
      <c r="BL203" s="26" t="s">
        <v>35</v>
      </c>
      <c r="BM203" s="34" t="s">
        <v>35</v>
      </c>
      <c r="BN203" s="41">
        <f t="shared" ref="BN203:BN266" si="66">SUM(G203,L203,Q203,V203,AA203,AF203,AK203,AP203,AU203,AZ203,BE203,BJ203)</f>
        <v>18</v>
      </c>
      <c r="BO203" s="41">
        <f t="shared" ref="BO203:BO266" si="67">SUM(H203,M203,R203,W203,AB203,AG203,AL203,AQ203,AV203,BA203,BF203,BK203)</f>
        <v>18</v>
      </c>
      <c r="BP203" s="41">
        <f t="shared" ref="BP203:BP266" si="68">SUM(I203,N203,S203,X203,AC203,AH203,AM203,AR203,AW203,BB203,BG203,BL203)</f>
        <v>0</v>
      </c>
      <c r="BQ203" s="42">
        <f t="shared" ref="BQ203:BQ266" si="69">(BP203/E203)*100</f>
        <v>0</v>
      </c>
      <c r="BR203" s="25"/>
    </row>
    <row r="204" spans="1:70" s="7" customFormat="1" ht="18" customHeight="1">
      <c r="A204" s="25"/>
      <c r="B204" s="35" t="s">
        <v>47</v>
      </c>
      <c r="C204" s="35">
        <v>430980</v>
      </c>
      <c r="D204" s="27" t="s">
        <v>244</v>
      </c>
      <c r="E204" s="26">
        <v>580</v>
      </c>
      <c r="F204" s="41">
        <f t="shared" si="56"/>
        <v>588</v>
      </c>
      <c r="G204" s="26">
        <v>16</v>
      </c>
      <c r="H204" s="26">
        <v>8</v>
      </c>
      <c r="I204" s="26">
        <v>8</v>
      </c>
      <c r="J204" s="42">
        <f t="shared" si="57"/>
        <v>1.3793103448275863</v>
      </c>
      <c r="K204" s="41">
        <f t="shared" si="58"/>
        <v>592</v>
      </c>
      <c r="L204" s="26">
        <v>24</v>
      </c>
      <c r="M204" s="26">
        <v>20</v>
      </c>
      <c r="N204" s="26">
        <v>4</v>
      </c>
      <c r="O204" s="42">
        <f t="shared" si="59"/>
        <v>0.68027210884353739</v>
      </c>
      <c r="P204" s="41">
        <f t="shared" si="60"/>
        <v>605</v>
      </c>
      <c r="Q204" s="26">
        <v>20</v>
      </c>
      <c r="R204" s="26">
        <v>7</v>
      </c>
      <c r="S204" s="26">
        <v>13</v>
      </c>
      <c r="T204" s="42">
        <f t="shared" si="61"/>
        <v>2.1959459459459461</v>
      </c>
      <c r="U204" s="41">
        <f t="shared" si="62"/>
        <v>604</v>
      </c>
      <c r="V204" s="26">
        <v>11</v>
      </c>
      <c r="W204" s="26">
        <v>12</v>
      </c>
      <c r="X204" s="26">
        <v>-1</v>
      </c>
      <c r="Y204" s="42">
        <f t="shared" si="63"/>
        <v>-0.16528925619834711</v>
      </c>
      <c r="Z204" s="41">
        <f t="shared" si="64"/>
        <v>601</v>
      </c>
      <c r="AA204" s="26">
        <v>8</v>
      </c>
      <c r="AB204" s="26">
        <v>11</v>
      </c>
      <c r="AC204" s="26">
        <v>-3</v>
      </c>
      <c r="AD204" s="42">
        <f t="shared" si="65"/>
        <v>-0.49668874172185434</v>
      </c>
      <c r="AE204" s="41" t="s">
        <v>35</v>
      </c>
      <c r="AF204" s="26" t="s">
        <v>35</v>
      </c>
      <c r="AG204" s="26" t="s">
        <v>35</v>
      </c>
      <c r="AH204" s="26" t="s">
        <v>35</v>
      </c>
      <c r="AI204" s="34" t="s">
        <v>35</v>
      </c>
      <c r="AJ204" s="41" t="s">
        <v>35</v>
      </c>
      <c r="AK204" s="26" t="s">
        <v>35</v>
      </c>
      <c r="AL204" s="26" t="s">
        <v>35</v>
      </c>
      <c r="AM204" s="26" t="s">
        <v>35</v>
      </c>
      <c r="AN204" s="34" t="s">
        <v>35</v>
      </c>
      <c r="AO204" s="41" t="s">
        <v>35</v>
      </c>
      <c r="AP204" s="26" t="s">
        <v>35</v>
      </c>
      <c r="AQ204" s="26" t="s">
        <v>35</v>
      </c>
      <c r="AR204" s="26" t="s">
        <v>35</v>
      </c>
      <c r="AS204" s="34" t="s">
        <v>35</v>
      </c>
      <c r="AT204" s="41" t="s">
        <v>35</v>
      </c>
      <c r="AU204" s="26" t="s">
        <v>35</v>
      </c>
      <c r="AV204" s="26" t="s">
        <v>35</v>
      </c>
      <c r="AW204" s="26" t="s">
        <v>35</v>
      </c>
      <c r="AX204" s="34" t="s">
        <v>35</v>
      </c>
      <c r="AY204" s="41" t="s">
        <v>35</v>
      </c>
      <c r="AZ204" s="26" t="s">
        <v>35</v>
      </c>
      <c r="BA204" s="26" t="s">
        <v>35</v>
      </c>
      <c r="BB204" s="26" t="s">
        <v>35</v>
      </c>
      <c r="BC204" s="34" t="s">
        <v>35</v>
      </c>
      <c r="BD204" s="41" t="s">
        <v>35</v>
      </c>
      <c r="BE204" s="26" t="s">
        <v>35</v>
      </c>
      <c r="BF204" s="26" t="s">
        <v>35</v>
      </c>
      <c r="BG204" s="26" t="s">
        <v>35</v>
      </c>
      <c r="BH204" s="34" t="s">
        <v>35</v>
      </c>
      <c r="BI204" s="41" t="s">
        <v>35</v>
      </c>
      <c r="BJ204" s="26" t="s">
        <v>35</v>
      </c>
      <c r="BK204" s="26" t="s">
        <v>35</v>
      </c>
      <c r="BL204" s="26" t="s">
        <v>35</v>
      </c>
      <c r="BM204" s="34" t="s">
        <v>35</v>
      </c>
      <c r="BN204" s="41">
        <f t="shared" si="66"/>
        <v>79</v>
      </c>
      <c r="BO204" s="41">
        <f t="shared" si="67"/>
        <v>58</v>
      </c>
      <c r="BP204" s="41">
        <f t="shared" si="68"/>
        <v>21</v>
      </c>
      <c r="BQ204" s="42">
        <f t="shared" si="69"/>
        <v>3.6206896551724141</v>
      </c>
      <c r="BR204" s="25"/>
    </row>
    <row r="205" spans="1:70" s="7" customFormat="1" ht="18" customHeight="1">
      <c r="A205" s="25"/>
      <c r="B205" s="35" t="s">
        <v>47</v>
      </c>
      <c r="C205" s="35">
        <v>430990</v>
      </c>
      <c r="D205" s="27" t="s">
        <v>245</v>
      </c>
      <c r="E205" s="26">
        <v>928</v>
      </c>
      <c r="F205" s="41">
        <f t="shared" si="56"/>
        <v>925</v>
      </c>
      <c r="G205" s="26">
        <v>14</v>
      </c>
      <c r="H205" s="26">
        <v>17</v>
      </c>
      <c r="I205" s="26">
        <v>-3</v>
      </c>
      <c r="J205" s="42">
        <f t="shared" si="57"/>
        <v>-0.32327586206896552</v>
      </c>
      <c r="K205" s="41">
        <f t="shared" si="58"/>
        <v>908</v>
      </c>
      <c r="L205" s="26">
        <v>14</v>
      </c>
      <c r="M205" s="26">
        <v>31</v>
      </c>
      <c r="N205" s="26">
        <v>-17</v>
      </c>
      <c r="O205" s="42">
        <f t="shared" si="59"/>
        <v>-1.8378378378378377</v>
      </c>
      <c r="P205" s="41">
        <f t="shared" si="60"/>
        <v>930</v>
      </c>
      <c r="Q205" s="26">
        <v>34</v>
      </c>
      <c r="R205" s="26">
        <v>12</v>
      </c>
      <c r="S205" s="26">
        <v>22</v>
      </c>
      <c r="T205" s="42">
        <f t="shared" si="61"/>
        <v>2.4229074889867843</v>
      </c>
      <c r="U205" s="41">
        <f t="shared" si="62"/>
        <v>929</v>
      </c>
      <c r="V205" s="26">
        <v>15</v>
      </c>
      <c r="W205" s="26">
        <v>16</v>
      </c>
      <c r="X205" s="26">
        <v>-1</v>
      </c>
      <c r="Y205" s="42">
        <f t="shared" si="63"/>
        <v>-0.10752688172043011</v>
      </c>
      <c r="Z205" s="41">
        <f t="shared" si="64"/>
        <v>923</v>
      </c>
      <c r="AA205" s="26">
        <v>14</v>
      </c>
      <c r="AB205" s="26">
        <v>20</v>
      </c>
      <c r="AC205" s="26">
        <v>-6</v>
      </c>
      <c r="AD205" s="42">
        <f t="shared" si="65"/>
        <v>-0.64585575888051672</v>
      </c>
      <c r="AE205" s="41" t="s">
        <v>35</v>
      </c>
      <c r="AF205" s="26" t="s">
        <v>35</v>
      </c>
      <c r="AG205" s="26" t="s">
        <v>35</v>
      </c>
      <c r="AH205" s="26" t="s">
        <v>35</v>
      </c>
      <c r="AI205" s="34" t="s">
        <v>35</v>
      </c>
      <c r="AJ205" s="41" t="s">
        <v>35</v>
      </c>
      <c r="AK205" s="26" t="s">
        <v>35</v>
      </c>
      <c r="AL205" s="26" t="s">
        <v>35</v>
      </c>
      <c r="AM205" s="26" t="s">
        <v>35</v>
      </c>
      <c r="AN205" s="34" t="s">
        <v>35</v>
      </c>
      <c r="AO205" s="41" t="s">
        <v>35</v>
      </c>
      <c r="AP205" s="26" t="s">
        <v>35</v>
      </c>
      <c r="AQ205" s="26" t="s">
        <v>35</v>
      </c>
      <c r="AR205" s="26" t="s">
        <v>35</v>
      </c>
      <c r="AS205" s="34" t="s">
        <v>35</v>
      </c>
      <c r="AT205" s="41" t="s">
        <v>35</v>
      </c>
      <c r="AU205" s="26" t="s">
        <v>35</v>
      </c>
      <c r="AV205" s="26" t="s">
        <v>35</v>
      </c>
      <c r="AW205" s="26" t="s">
        <v>35</v>
      </c>
      <c r="AX205" s="34" t="s">
        <v>35</v>
      </c>
      <c r="AY205" s="41" t="s">
        <v>35</v>
      </c>
      <c r="AZ205" s="26" t="s">
        <v>35</v>
      </c>
      <c r="BA205" s="26" t="s">
        <v>35</v>
      </c>
      <c r="BB205" s="26" t="s">
        <v>35</v>
      </c>
      <c r="BC205" s="34" t="s">
        <v>35</v>
      </c>
      <c r="BD205" s="41" t="s">
        <v>35</v>
      </c>
      <c r="BE205" s="26" t="s">
        <v>35</v>
      </c>
      <c r="BF205" s="26" t="s">
        <v>35</v>
      </c>
      <c r="BG205" s="26" t="s">
        <v>35</v>
      </c>
      <c r="BH205" s="34" t="s">
        <v>35</v>
      </c>
      <c r="BI205" s="41" t="s">
        <v>35</v>
      </c>
      <c r="BJ205" s="26" t="s">
        <v>35</v>
      </c>
      <c r="BK205" s="26" t="s">
        <v>35</v>
      </c>
      <c r="BL205" s="26" t="s">
        <v>35</v>
      </c>
      <c r="BM205" s="34" t="s">
        <v>35</v>
      </c>
      <c r="BN205" s="41">
        <f t="shared" si="66"/>
        <v>91</v>
      </c>
      <c r="BO205" s="41">
        <f t="shared" si="67"/>
        <v>96</v>
      </c>
      <c r="BP205" s="41">
        <f t="shared" si="68"/>
        <v>-5</v>
      </c>
      <c r="BQ205" s="42">
        <f t="shared" si="69"/>
        <v>-0.53879310344827591</v>
      </c>
      <c r="BR205" s="25"/>
    </row>
    <row r="206" spans="1:70" s="7" customFormat="1" ht="18" customHeight="1">
      <c r="A206" s="25"/>
      <c r="B206" s="35" t="s">
        <v>47</v>
      </c>
      <c r="C206" s="35">
        <v>430995</v>
      </c>
      <c r="D206" s="27" t="s">
        <v>246</v>
      </c>
      <c r="E206" s="26">
        <v>187</v>
      </c>
      <c r="F206" s="41">
        <f t="shared" si="56"/>
        <v>186</v>
      </c>
      <c r="G206" s="26">
        <v>1</v>
      </c>
      <c r="H206" s="26">
        <v>2</v>
      </c>
      <c r="I206" s="26">
        <v>-1</v>
      </c>
      <c r="J206" s="42">
        <f t="shared" si="57"/>
        <v>-0.53475935828876997</v>
      </c>
      <c r="K206" s="41">
        <f t="shared" si="58"/>
        <v>186</v>
      </c>
      <c r="L206" s="26">
        <v>0</v>
      </c>
      <c r="M206" s="26">
        <v>0</v>
      </c>
      <c r="N206" s="26">
        <v>0</v>
      </c>
      <c r="O206" s="42">
        <f t="shared" si="59"/>
        <v>0</v>
      </c>
      <c r="P206" s="41">
        <f t="shared" si="60"/>
        <v>193</v>
      </c>
      <c r="Q206" s="26">
        <v>10</v>
      </c>
      <c r="R206" s="26">
        <v>3</v>
      </c>
      <c r="S206" s="26">
        <v>7</v>
      </c>
      <c r="T206" s="42">
        <f t="shared" si="61"/>
        <v>3.763440860215054</v>
      </c>
      <c r="U206" s="41">
        <f t="shared" si="62"/>
        <v>189</v>
      </c>
      <c r="V206" s="26">
        <v>1</v>
      </c>
      <c r="W206" s="26">
        <v>5</v>
      </c>
      <c r="X206" s="26">
        <v>-4</v>
      </c>
      <c r="Y206" s="42">
        <f t="shared" si="63"/>
        <v>-2.0725388601036272</v>
      </c>
      <c r="Z206" s="41">
        <f t="shared" si="64"/>
        <v>186</v>
      </c>
      <c r="AA206" s="26">
        <v>3</v>
      </c>
      <c r="AB206" s="26">
        <v>6</v>
      </c>
      <c r="AC206" s="26">
        <v>-3</v>
      </c>
      <c r="AD206" s="42">
        <f t="shared" si="65"/>
        <v>-1.5873015873015872</v>
      </c>
      <c r="AE206" s="41" t="s">
        <v>35</v>
      </c>
      <c r="AF206" s="26" t="s">
        <v>35</v>
      </c>
      <c r="AG206" s="26" t="s">
        <v>35</v>
      </c>
      <c r="AH206" s="26" t="s">
        <v>35</v>
      </c>
      <c r="AI206" s="34" t="s">
        <v>35</v>
      </c>
      <c r="AJ206" s="41" t="s">
        <v>35</v>
      </c>
      <c r="AK206" s="26" t="s">
        <v>35</v>
      </c>
      <c r="AL206" s="26" t="s">
        <v>35</v>
      </c>
      <c r="AM206" s="26" t="s">
        <v>35</v>
      </c>
      <c r="AN206" s="34" t="s">
        <v>35</v>
      </c>
      <c r="AO206" s="41" t="s">
        <v>35</v>
      </c>
      <c r="AP206" s="26" t="s">
        <v>35</v>
      </c>
      <c r="AQ206" s="26" t="s">
        <v>35</v>
      </c>
      <c r="AR206" s="26" t="s">
        <v>35</v>
      </c>
      <c r="AS206" s="34" t="s">
        <v>35</v>
      </c>
      <c r="AT206" s="41" t="s">
        <v>35</v>
      </c>
      <c r="AU206" s="26" t="s">
        <v>35</v>
      </c>
      <c r="AV206" s="26" t="s">
        <v>35</v>
      </c>
      <c r="AW206" s="26" t="s">
        <v>35</v>
      </c>
      <c r="AX206" s="34" t="s">
        <v>35</v>
      </c>
      <c r="AY206" s="41" t="s">
        <v>35</v>
      </c>
      <c r="AZ206" s="26" t="s">
        <v>35</v>
      </c>
      <c r="BA206" s="26" t="s">
        <v>35</v>
      </c>
      <c r="BB206" s="26" t="s">
        <v>35</v>
      </c>
      <c r="BC206" s="34" t="s">
        <v>35</v>
      </c>
      <c r="BD206" s="41" t="s">
        <v>35</v>
      </c>
      <c r="BE206" s="26" t="s">
        <v>35</v>
      </c>
      <c r="BF206" s="26" t="s">
        <v>35</v>
      </c>
      <c r="BG206" s="26" t="s">
        <v>35</v>
      </c>
      <c r="BH206" s="34" t="s">
        <v>35</v>
      </c>
      <c r="BI206" s="41" t="s">
        <v>35</v>
      </c>
      <c r="BJ206" s="26" t="s">
        <v>35</v>
      </c>
      <c r="BK206" s="26" t="s">
        <v>35</v>
      </c>
      <c r="BL206" s="26" t="s">
        <v>35</v>
      </c>
      <c r="BM206" s="34" t="s">
        <v>35</v>
      </c>
      <c r="BN206" s="41">
        <f t="shared" si="66"/>
        <v>15</v>
      </c>
      <c r="BO206" s="41">
        <f t="shared" si="67"/>
        <v>16</v>
      </c>
      <c r="BP206" s="41">
        <f t="shared" si="68"/>
        <v>-1</v>
      </c>
      <c r="BQ206" s="42">
        <f t="shared" si="69"/>
        <v>-0.53475935828876997</v>
      </c>
      <c r="BR206" s="25"/>
    </row>
    <row r="207" spans="1:70" s="7" customFormat="1" ht="18" customHeight="1">
      <c r="A207" s="25"/>
      <c r="B207" s="35" t="s">
        <v>47</v>
      </c>
      <c r="C207" s="35">
        <v>431000</v>
      </c>
      <c r="D207" s="27" t="s">
        <v>247</v>
      </c>
      <c r="E207" s="26">
        <v>6538</v>
      </c>
      <c r="F207" s="41">
        <f t="shared" si="56"/>
        <v>6580</v>
      </c>
      <c r="G207" s="26">
        <v>223</v>
      </c>
      <c r="H207" s="26">
        <v>181</v>
      </c>
      <c r="I207" s="26">
        <v>42</v>
      </c>
      <c r="J207" s="42">
        <f t="shared" si="57"/>
        <v>0.64239828693790146</v>
      </c>
      <c r="K207" s="41">
        <f t="shared" si="58"/>
        <v>6570</v>
      </c>
      <c r="L207" s="26">
        <v>206</v>
      </c>
      <c r="M207" s="26">
        <v>216</v>
      </c>
      <c r="N207" s="26">
        <v>-10</v>
      </c>
      <c r="O207" s="42">
        <f t="shared" si="59"/>
        <v>-0.1519756838905775</v>
      </c>
      <c r="P207" s="41">
        <f t="shared" si="60"/>
        <v>6634</v>
      </c>
      <c r="Q207" s="26">
        <v>232</v>
      </c>
      <c r="R207" s="26">
        <v>168</v>
      </c>
      <c r="S207" s="26">
        <v>64</v>
      </c>
      <c r="T207" s="42">
        <f t="shared" si="61"/>
        <v>0.97412480974124815</v>
      </c>
      <c r="U207" s="41">
        <f t="shared" si="62"/>
        <v>6486</v>
      </c>
      <c r="V207" s="26">
        <v>91</v>
      </c>
      <c r="W207" s="26">
        <v>239</v>
      </c>
      <c r="X207" s="26">
        <v>-148</v>
      </c>
      <c r="Y207" s="42">
        <f t="shared" si="63"/>
        <v>-2.2309315646668675</v>
      </c>
      <c r="Z207" s="41">
        <f t="shared" si="64"/>
        <v>6474</v>
      </c>
      <c r="AA207" s="26">
        <v>145</v>
      </c>
      <c r="AB207" s="26">
        <v>157</v>
      </c>
      <c r="AC207" s="26">
        <v>-12</v>
      </c>
      <c r="AD207" s="42">
        <f t="shared" si="65"/>
        <v>-0.18501387604070307</v>
      </c>
      <c r="AE207" s="41" t="s">
        <v>35</v>
      </c>
      <c r="AF207" s="26" t="s">
        <v>35</v>
      </c>
      <c r="AG207" s="26" t="s">
        <v>35</v>
      </c>
      <c r="AH207" s="26" t="s">
        <v>35</v>
      </c>
      <c r="AI207" s="34" t="s">
        <v>35</v>
      </c>
      <c r="AJ207" s="41" t="s">
        <v>35</v>
      </c>
      <c r="AK207" s="26" t="s">
        <v>35</v>
      </c>
      <c r="AL207" s="26" t="s">
        <v>35</v>
      </c>
      <c r="AM207" s="26" t="s">
        <v>35</v>
      </c>
      <c r="AN207" s="34" t="s">
        <v>35</v>
      </c>
      <c r="AO207" s="41" t="s">
        <v>35</v>
      </c>
      <c r="AP207" s="26" t="s">
        <v>35</v>
      </c>
      <c r="AQ207" s="26" t="s">
        <v>35</v>
      </c>
      <c r="AR207" s="26" t="s">
        <v>35</v>
      </c>
      <c r="AS207" s="34" t="s">
        <v>35</v>
      </c>
      <c r="AT207" s="41" t="s">
        <v>35</v>
      </c>
      <c r="AU207" s="26" t="s">
        <v>35</v>
      </c>
      <c r="AV207" s="26" t="s">
        <v>35</v>
      </c>
      <c r="AW207" s="26" t="s">
        <v>35</v>
      </c>
      <c r="AX207" s="34" t="s">
        <v>35</v>
      </c>
      <c r="AY207" s="41" t="s">
        <v>35</v>
      </c>
      <c r="AZ207" s="26" t="s">
        <v>35</v>
      </c>
      <c r="BA207" s="26" t="s">
        <v>35</v>
      </c>
      <c r="BB207" s="26" t="s">
        <v>35</v>
      </c>
      <c r="BC207" s="34" t="s">
        <v>35</v>
      </c>
      <c r="BD207" s="41" t="s">
        <v>35</v>
      </c>
      <c r="BE207" s="26" t="s">
        <v>35</v>
      </c>
      <c r="BF207" s="26" t="s">
        <v>35</v>
      </c>
      <c r="BG207" s="26" t="s">
        <v>35</v>
      </c>
      <c r="BH207" s="34" t="s">
        <v>35</v>
      </c>
      <c r="BI207" s="41" t="s">
        <v>35</v>
      </c>
      <c r="BJ207" s="26" t="s">
        <v>35</v>
      </c>
      <c r="BK207" s="26" t="s">
        <v>35</v>
      </c>
      <c r="BL207" s="26" t="s">
        <v>35</v>
      </c>
      <c r="BM207" s="34" t="s">
        <v>35</v>
      </c>
      <c r="BN207" s="41">
        <f t="shared" si="66"/>
        <v>897</v>
      </c>
      <c r="BO207" s="41">
        <f t="shared" si="67"/>
        <v>961</v>
      </c>
      <c r="BP207" s="41">
        <f t="shared" si="68"/>
        <v>-64</v>
      </c>
      <c r="BQ207" s="42">
        <f t="shared" si="69"/>
        <v>-0.9788926277148976</v>
      </c>
      <c r="BR207" s="25"/>
    </row>
    <row r="208" spans="1:70" s="7" customFormat="1" ht="18" customHeight="1">
      <c r="A208" s="25"/>
      <c r="B208" s="35" t="s">
        <v>47</v>
      </c>
      <c r="C208" s="35">
        <v>431010</v>
      </c>
      <c r="D208" s="27" t="s">
        <v>248</v>
      </c>
      <c r="E208" s="26">
        <v>11569</v>
      </c>
      <c r="F208" s="41">
        <f t="shared" si="56"/>
        <v>11673</v>
      </c>
      <c r="G208" s="26">
        <v>472</v>
      </c>
      <c r="H208" s="26">
        <v>368</v>
      </c>
      <c r="I208" s="26">
        <v>104</v>
      </c>
      <c r="J208" s="42">
        <f t="shared" si="57"/>
        <v>0.89895410147808796</v>
      </c>
      <c r="K208" s="41">
        <f t="shared" si="58"/>
        <v>11961</v>
      </c>
      <c r="L208" s="26">
        <v>704</v>
      </c>
      <c r="M208" s="26">
        <v>416</v>
      </c>
      <c r="N208" s="26">
        <v>288</v>
      </c>
      <c r="O208" s="42">
        <f t="shared" si="59"/>
        <v>2.467232074016962</v>
      </c>
      <c r="P208" s="41">
        <f t="shared" si="60"/>
        <v>11746</v>
      </c>
      <c r="Q208" s="26">
        <v>449</v>
      </c>
      <c r="R208" s="26">
        <v>664</v>
      </c>
      <c r="S208" s="26">
        <v>-215</v>
      </c>
      <c r="T208" s="42">
        <f t="shared" si="61"/>
        <v>-1.7975085695175987</v>
      </c>
      <c r="U208" s="41">
        <f t="shared" si="62"/>
        <v>10768</v>
      </c>
      <c r="V208" s="26">
        <v>102</v>
      </c>
      <c r="W208" s="26">
        <v>1080</v>
      </c>
      <c r="X208" s="26">
        <v>-978</v>
      </c>
      <c r="Y208" s="42">
        <f t="shared" si="63"/>
        <v>-8.3262387195641061</v>
      </c>
      <c r="Z208" s="41">
        <f t="shared" si="64"/>
        <v>10351</v>
      </c>
      <c r="AA208" s="26">
        <v>120</v>
      </c>
      <c r="AB208" s="26">
        <v>537</v>
      </c>
      <c r="AC208" s="26">
        <v>-417</v>
      </c>
      <c r="AD208" s="42">
        <f t="shared" si="65"/>
        <v>-3.8725854383358098</v>
      </c>
      <c r="AE208" s="41" t="s">
        <v>35</v>
      </c>
      <c r="AF208" s="26" t="s">
        <v>35</v>
      </c>
      <c r="AG208" s="26" t="s">
        <v>35</v>
      </c>
      <c r="AH208" s="26" t="s">
        <v>35</v>
      </c>
      <c r="AI208" s="34" t="s">
        <v>35</v>
      </c>
      <c r="AJ208" s="41" t="s">
        <v>35</v>
      </c>
      <c r="AK208" s="26" t="s">
        <v>35</v>
      </c>
      <c r="AL208" s="26" t="s">
        <v>35</v>
      </c>
      <c r="AM208" s="26" t="s">
        <v>35</v>
      </c>
      <c r="AN208" s="34" t="s">
        <v>35</v>
      </c>
      <c r="AO208" s="41" t="s">
        <v>35</v>
      </c>
      <c r="AP208" s="26" t="s">
        <v>35</v>
      </c>
      <c r="AQ208" s="26" t="s">
        <v>35</v>
      </c>
      <c r="AR208" s="26" t="s">
        <v>35</v>
      </c>
      <c r="AS208" s="34" t="s">
        <v>35</v>
      </c>
      <c r="AT208" s="41" t="s">
        <v>35</v>
      </c>
      <c r="AU208" s="26" t="s">
        <v>35</v>
      </c>
      <c r="AV208" s="26" t="s">
        <v>35</v>
      </c>
      <c r="AW208" s="26" t="s">
        <v>35</v>
      </c>
      <c r="AX208" s="34" t="s">
        <v>35</v>
      </c>
      <c r="AY208" s="41" t="s">
        <v>35</v>
      </c>
      <c r="AZ208" s="26" t="s">
        <v>35</v>
      </c>
      <c r="BA208" s="26" t="s">
        <v>35</v>
      </c>
      <c r="BB208" s="26" t="s">
        <v>35</v>
      </c>
      <c r="BC208" s="34" t="s">
        <v>35</v>
      </c>
      <c r="BD208" s="41" t="s">
        <v>35</v>
      </c>
      <c r="BE208" s="26" t="s">
        <v>35</v>
      </c>
      <c r="BF208" s="26" t="s">
        <v>35</v>
      </c>
      <c r="BG208" s="26" t="s">
        <v>35</v>
      </c>
      <c r="BH208" s="34" t="s">
        <v>35</v>
      </c>
      <c r="BI208" s="41" t="s">
        <v>35</v>
      </c>
      <c r="BJ208" s="26" t="s">
        <v>35</v>
      </c>
      <c r="BK208" s="26" t="s">
        <v>35</v>
      </c>
      <c r="BL208" s="26" t="s">
        <v>35</v>
      </c>
      <c r="BM208" s="34" t="s">
        <v>35</v>
      </c>
      <c r="BN208" s="41">
        <f t="shared" si="66"/>
        <v>1847</v>
      </c>
      <c r="BO208" s="41">
        <f t="shared" si="67"/>
        <v>3065</v>
      </c>
      <c r="BP208" s="41">
        <f t="shared" si="68"/>
        <v>-1218</v>
      </c>
      <c r="BQ208" s="42">
        <f t="shared" si="69"/>
        <v>-10.528135534618377</v>
      </c>
      <c r="BR208" s="25"/>
    </row>
    <row r="209" spans="1:70" s="7" customFormat="1" ht="18" customHeight="1">
      <c r="A209" s="25"/>
      <c r="B209" s="35" t="s">
        <v>47</v>
      </c>
      <c r="C209" s="35">
        <v>431020</v>
      </c>
      <c r="D209" s="27" t="s">
        <v>249</v>
      </c>
      <c r="E209" s="26">
        <v>20564</v>
      </c>
      <c r="F209" s="41">
        <f t="shared" si="56"/>
        <v>20652</v>
      </c>
      <c r="G209" s="26">
        <v>715</v>
      </c>
      <c r="H209" s="26">
        <v>627</v>
      </c>
      <c r="I209" s="26">
        <v>88</v>
      </c>
      <c r="J209" s="42">
        <f t="shared" si="57"/>
        <v>0.4279323088893211</v>
      </c>
      <c r="K209" s="41">
        <f t="shared" si="58"/>
        <v>20700</v>
      </c>
      <c r="L209" s="26">
        <v>747</v>
      </c>
      <c r="M209" s="26">
        <v>699</v>
      </c>
      <c r="N209" s="26">
        <v>48</v>
      </c>
      <c r="O209" s="42">
        <f t="shared" si="59"/>
        <v>0.2324230098779779</v>
      </c>
      <c r="P209" s="41">
        <f t="shared" si="60"/>
        <v>20836</v>
      </c>
      <c r="Q209" s="26">
        <v>882</v>
      </c>
      <c r="R209" s="26">
        <v>746</v>
      </c>
      <c r="S209" s="26">
        <v>136</v>
      </c>
      <c r="T209" s="42">
        <f t="shared" si="61"/>
        <v>0.65700483091787432</v>
      </c>
      <c r="U209" s="41">
        <f t="shared" si="62"/>
        <v>20375</v>
      </c>
      <c r="V209" s="26">
        <v>302</v>
      </c>
      <c r="W209" s="26">
        <v>763</v>
      </c>
      <c r="X209" s="26">
        <v>-461</v>
      </c>
      <c r="Y209" s="42">
        <f t="shared" si="63"/>
        <v>-2.212516797849875</v>
      </c>
      <c r="Z209" s="41">
        <f t="shared" si="64"/>
        <v>20087</v>
      </c>
      <c r="AA209" s="26">
        <v>343</v>
      </c>
      <c r="AB209" s="26">
        <v>631</v>
      </c>
      <c r="AC209" s="26">
        <v>-288</v>
      </c>
      <c r="AD209" s="42">
        <f t="shared" si="65"/>
        <v>-1.4134969325153373</v>
      </c>
      <c r="AE209" s="41" t="s">
        <v>35</v>
      </c>
      <c r="AF209" s="26" t="s">
        <v>35</v>
      </c>
      <c r="AG209" s="26" t="s">
        <v>35</v>
      </c>
      <c r="AH209" s="26" t="s">
        <v>35</v>
      </c>
      <c r="AI209" s="34" t="s">
        <v>35</v>
      </c>
      <c r="AJ209" s="41" t="s">
        <v>35</v>
      </c>
      <c r="AK209" s="26" t="s">
        <v>35</v>
      </c>
      <c r="AL209" s="26" t="s">
        <v>35</v>
      </c>
      <c r="AM209" s="26" t="s">
        <v>35</v>
      </c>
      <c r="AN209" s="34" t="s">
        <v>35</v>
      </c>
      <c r="AO209" s="41" t="s">
        <v>35</v>
      </c>
      <c r="AP209" s="26" t="s">
        <v>35</v>
      </c>
      <c r="AQ209" s="26" t="s">
        <v>35</v>
      </c>
      <c r="AR209" s="26" t="s">
        <v>35</v>
      </c>
      <c r="AS209" s="34" t="s">
        <v>35</v>
      </c>
      <c r="AT209" s="41" t="s">
        <v>35</v>
      </c>
      <c r="AU209" s="26" t="s">
        <v>35</v>
      </c>
      <c r="AV209" s="26" t="s">
        <v>35</v>
      </c>
      <c r="AW209" s="26" t="s">
        <v>35</v>
      </c>
      <c r="AX209" s="34" t="s">
        <v>35</v>
      </c>
      <c r="AY209" s="41" t="s">
        <v>35</v>
      </c>
      <c r="AZ209" s="26" t="s">
        <v>35</v>
      </c>
      <c r="BA209" s="26" t="s">
        <v>35</v>
      </c>
      <c r="BB209" s="26" t="s">
        <v>35</v>
      </c>
      <c r="BC209" s="34" t="s">
        <v>35</v>
      </c>
      <c r="BD209" s="41" t="s">
        <v>35</v>
      </c>
      <c r="BE209" s="26" t="s">
        <v>35</v>
      </c>
      <c r="BF209" s="26" t="s">
        <v>35</v>
      </c>
      <c r="BG209" s="26" t="s">
        <v>35</v>
      </c>
      <c r="BH209" s="34" t="s">
        <v>35</v>
      </c>
      <c r="BI209" s="41" t="s">
        <v>35</v>
      </c>
      <c r="BJ209" s="26" t="s">
        <v>35</v>
      </c>
      <c r="BK209" s="26" t="s">
        <v>35</v>
      </c>
      <c r="BL209" s="26" t="s">
        <v>35</v>
      </c>
      <c r="BM209" s="34" t="s">
        <v>35</v>
      </c>
      <c r="BN209" s="41">
        <f t="shared" si="66"/>
        <v>2989</v>
      </c>
      <c r="BO209" s="41">
        <f t="shared" si="67"/>
        <v>3466</v>
      </c>
      <c r="BP209" s="41">
        <f t="shared" si="68"/>
        <v>-477</v>
      </c>
      <c r="BQ209" s="42">
        <f t="shared" si="69"/>
        <v>-2.3195876288659796</v>
      </c>
      <c r="BR209" s="25"/>
    </row>
    <row r="210" spans="1:70" s="7" customFormat="1" ht="18" customHeight="1">
      <c r="A210" s="25"/>
      <c r="B210" s="35" t="s">
        <v>47</v>
      </c>
      <c r="C210" s="35">
        <v>431030</v>
      </c>
      <c r="D210" s="27" t="s">
        <v>250</v>
      </c>
      <c r="E210" s="26">
        <v>483</v>
      </c>
      <c r="F210" s="41">
        <f t="shared" si="56"/>
        <v>476</v>
      </c>
      <c r="G210" s="26">
        <v>13</v>
      </c>
      <c r="H210" s="26">
        <v>20</v>
      </c>
      <c r="I210" s="26">
        <v>-7</v>
      </c>
      <c r="J210" s="42">
        <f t="shared" si="57"/>
        <v>-1.4492753623188406</v>
      </c>
      <c r="K210" s="41">
        <f t="shared" si="58"/>
        <v>476</v>
      </c>
      <c r="L210" s="26">
        <v>19</v>
      </c>
      <c r="M210" s="26">
        <v>19</v>
      </c>
      <c r="N210" s="26">
        <v>0</v>
      </c>
      <c r="O210" s="42">
        <f t="shared" si="59"/>
        <v>0</v>
      </c>
      <c r="P210" s="41">
        <f t="shared" si="60"/>
        <v>479</v>
      </c>
      <c r="Q210" s="26">
        <v>16</v>
      </c>
      <c r="R210" s="26">
        <v>13</v>
      </c>
      <c r="S210" s="26">
        <v>3</v>
      </c>
      <c r="T210" s="42">
        <f t="shared" si="61"/>
        <v>0.63025210084033612</v>
      </c>
      <c r="U210" s="41">
        <f t="shared" si="62"/>
        <v>472</v>
      </c>
      <c r="V210" s="26">
        <v>10</v>
      </c>
      <c r="W210" s="26">
        <v>17</v>
      </c>
      <c r="X210" s="26">
        <v>-7</v>
      </c>
      <c r="Y210" s="42">
        <f t="shared" si="63"/>
        <v>-1.4613778705636742</v>
      </c>
      <c r="Z210" s="41">
        <f t="shared" si="64"/>
        <v>471</v>
      </c>
      <c r="AA210" s="26">
        <v>9</v>
      </c>
      <c r="AB210" s="26">
        <v>10</v>
      </c>
      <c r="AC210" s="26">
        <v>-1</v>
      </c>
      <c r="AD210" s="42">
        <f t="shared" si="65"/>
        <v>-0.21186440677966101</v>
      </c>
      <c r="AE210" s="41" t="s">
        <v>35</v>
      </c>
      <c r="AF210" s="26" t="s">
        <v>35</v>
      </c>
      <c r="AG210" s="26" t="s">
        <v>35</v>
      </c>
      <c r="AH210" s="26" t="s">
        <v>35</v>
      </c>
      <c r="AI210" s="34" t="s">
        <v>35</v>
      </c>
      <c r="AJ210" s="41" t="s">
        <v>35</v>
      </c>
      <c r="AK210" s="26" t="s">
        <v>35</v>
      </c>
      <c r="AL210" s="26" t="s">
        <v>35</v>
      </c>
      <c r="AM210" s="26" t="s">
        <v>35</v>
      </c>
      <c r="AN210" s="34" t="s">
        <v>35</v>
      </c>
      <c r="AO210" s="41" t="s">
        <v>35</v>
      </c>
      <c r="AP210" s="26" t="s">
        <v>35</v>
      </c>
      <c r="AQ210" s="26" t="s">
        <v>35</v>
      </c>
      <c r="AR210" s="26" t="s">
        <v>35</v>
      </c>
      <c r="AS210" s="34" t="s">
        <v>35</v>
      </c>
      <c r="AT210" s="41" t="s">
        <v>35</v>
      </c>
      <c r="AU210" s="26" t="s">
        <v>35</v>
      </c>
      <c r="AV210" s="26" t="s">
        <v>35</v>
      </c>
      <c r="AW210" s="26" t="s">
        <v>35</v>
      </c>
      <c r="AX210" s="34" t="s">
        <v>35</v>
      </c>
      <c r="AY210" s="41" t="s">
        <v>35</v>
      </c>
      <c r="AZ210" s="26" t="s">
        <v>35</v>
      </c>
      <c r="BA210" s="26" t="s">
        <v>35</v>
      </c>
      <c r="BB210" s="26" t="s">
        <v>35</v>
      </c>
      <c r="BC210" s="34" t="s">
        <v>35</v>
      </c>
      <c r="BD210" s="41" t="s">
        <v>35</v>
      </c>
      <c r="BE210" s="26" t="s">
        <v>35</v>
      </c>
      <c r="BF210" s="26" t="s">
        <v>35</v>
      </c>
      <c r="BG210" s="26" t="s">
        <v>35</v>
      </c>
      <c r="BH210" s="34" t="s">
        <v>35</v>
      </c>
      <c r="BI210" s="41" t="s">
        <v>35</v>
      </c>
      <c r="BJ210" s="26" t="s">
        <v>35</v>
      </c>
      <c r="BK210" s="26" t="s">
        <v>35</v>
      </c>
      <c r="BL210" s="26" t="s">
        <v>35</v>
      </c>
      <c r="BM210" s="34" t="s">
        <v>35</v>
      </c>
      <c r="BN210" s="41">
        <f t="shared" si="66"/>
        <v>67</v>
      </c>
      <c r="BO210" s="41">
        <f t="shared" si="67"/>
        <v>79</v>
      </c>
      <c r="BP210" s="41">
        <f t="shared" si="68"/>
        <v>-12</v>
      </c>
      <c r="BQ210" s="42">
        <f t="shared" si="69"/>
        <v>-2.4844720496894408</v>
      </c>
      <c r="BR210" s="25"/>
    </row>
    <row r="211" spans="1:70" s="7" customFormat="1" ht="18" customHeight="1">
      <c r="A211" s="25"/>
      <c r="B211" s="35" t="s">
        <v>47</v>
      </c>
      <c r="C211" s="35">
        <v>431033</v>
      </c>
      <c r="D211" s="27" t="s">
        <v>251</v>
      </c>
      <c r="E211" s="26">
        <v>2375</v>
      </c>
      <c r="F211" s="41">
        <f t="shared" si="56"/>
        <v>2441</v>
      </c>
      <c r="G211" s="26">
        <v>178</v>
      </c>
      <c r="H211" s="26">
        <v>112</v>
      </c>
      <c r="I211" s="26">
        <v>66</v>
      </c>
      <c r="J211" s="42">
        <f t="shared" si="57"/>
        <v>2.7789473684210528</v>
      </c>
      <c r="K211" s="41">
        <f t="shared" si="58"/>
        <v>2319</v>
      </c>
      <c r="L211" s="26">
        <v>92</v>
      </c>
      <c r="M211" s="26">
        <v>214</v>
      </c>
      <c r="N211" s="26">
        <v>-122</v>
      </c>
      <c r="O211" s="42">
        <f t="shared" si="59"/>
        <v>-4.997951659156084</v>
      </c>
      <c r="P211" s="41">
        <f t="shared" si="60"/>
        <v>2148</v>
      </c>
      <c r="Q211" s="26">
        <v>52</v>
      </c>
      <c r="R211" s="26">
        <v>223</v>
      </c>
      <c r="S211" s="26">
        <v>-171</v>
      </c>
      <c r="T211" s="42">
        <f t="shared" si="61"/>
        <v>-7.3738680465717978</v>
      </c>
      <c r="U211" s="41">
        <f t="shared" si="62"/>
        <v>2047</v>
      </c>
      <c r="V211" s="26">
        <v>24</v>
      </c>
      <c r="W211" s="26">
        <v>125</v>
      </c>
      <c r="X211" s="26">
        <v>-101</v>
      </c>
      <c r="Y211" s="42">
        <f t="shared" si="63"/>
        <v>-4.7020484171322163</v>
      </c>
      <c r="Z211" s="41">
        <f t="shared" si="64"/>
        <v>2006</v>
      </c>
      <c r="AA211" s="26">
        <v>29</v>
      </c>
      <c r="AB211" s="26">
        <v>70</v>
      </c>
      <c r="AC211" s="26">
        <v>-41</v>
      </c>
      <c r="AD211" s="42">
        <f t="shared" si="65"/>
        <v>-2.0029311187103076</v>
      </c>
      <c r="AE211" s="41" t="s">
        <v>35</v>
      </c>
      <c r="AF211" s="26" t="s">
        <v>35</v>
      </c>
      <c r="AG211" s="26" t="s">
        <v>35</v>
      </c>
      <c r="AH211" s="26" t="s">
        <v>35</v>
      </c>
      <c r="AI211" s="34" t="s">
        <v>35</v>
      </c>
      <c r="AJ211" s="41" t="s">
        <v>35</v>
      </c>
      <c r="AK211" s="26" t="s">
        <v>35</v>
      </c>
      <c r="AL211" s="26" t="s">
        <v>35</v>
      </c>
      <c r="AM211" s="26" t="s">
        <v>35</v>
      </c>
      <c r="AN211" s="34" t="s">
        <v>35</v>
      </c>
      <c r="AO211" s="41" t="s">
        <v>35</v>
      </c>
      <c r="AP211" s="26" t="s">
        <v>35</v>
      </c>
      <c r="AQ211" s="26" t="s">
        <v>35</v>
      </c>
      <c r="AR211" s="26" t="s">
        <v>35</v>
      </c>
      <c r="AS211" s="34" t="s">
        <v>35</v>
      </c>
      <c r="AT211" s="41" t="s">
        <v>35</v>
      </c>
      <c r="AU211" s="26" t="s">
        <v>35</v>
      </c>
      <c r="AV211" s="26" t="s">
        <v>35</v>
      </c>
      <c r="AW211" s="26" t="s">
        <v>35</v>
      </c>
      <c r="AX211" s="34" t="s">
        <v>35</v>
      </c>
      <c r="AY211" s="41" t="s">
        <v>35</v>
      </c>
      <c r="AZ211" s="26" t="s">
        <v>35</v>
      </c>
      <c r="BA211" s="26" t="s">
        <v>35</v>
      </c>
      <c r="BB211" s="26" t="s">
        <v>35</v>
      </c>
      <c r="BC211" s="34" t="s">
        <v>35</v>
      </c>
      <c r="BD211" s="41" t="s">
        <v>35</v>
      </c>
      <c r="BE211" s="26" t="s">
        <v>35</v>
      </c>
      <c r="BF211" s="26" t="s">
        <v>35</v>
      </c>
      <c r="BG211" s="26" t="s">
        <v>35</v>
      </c>
      <c r="BH211" s="34" t="s">
        <v>35</v>
      </c>
      <c r="BI211" s="41" t="s">
        <v>35</v>
      </c>
      <c r="BJ211" s="26" t="s">
        <v>35</v>
      </c>
      <c r="BK211" s="26" t="s">
        <v>35</v>
      </c>
      <c r="BL211" s="26" t="s">
        <v>35</v>
      </c>
      <c r="BM211" s="34" t="s">
        <v>35</v>
      </c>
      <c r="BN211" s="41">
        <f t="shared" si="66"/>
        <v>375</v>
      </c>
      <c r="BO211" s="41">
        <f t="shared" si="67"/>
        <v>744</v>
      </c>
      <c r="BP211" s="41">
        <f t="shared" si="68"/>
        <v>-369</v>
      </c>
      <c r="BQ211" s="42">
        <f t="shared" si="69"/>
        <v>-15.536842105263156</v>
      </c>
      <c r="BR211" s="25"/>
    </row>
    <row r="212" spans="1:70" s="7" customFormat="1" ht="18" customHeight="1">
      <c r="A212" s="25"/>
      <c r="B212" s="35" t="s">
        <v>47</v>
      </c>
      <c r="C212" s="35">
        <v>431036</v>
      </c>
      <c r="D212" s="27" t="s">
        <v>252</v>
      </c>
      <c r="E212" s="26">
        <v>891</v>
      </c>
      <c r="F212" s="41">
        <f t="shared" si="56"/>
        <v>883</v>
      </c>
      <c r="G212" s="26">
        <v>15</v>
      </c>
      <c r="H212" s="26">
        <v>23</v>
      </c>
      <c r="I212" s="26">
        <v>-8</v>
      </c>
      <c r="J212" s="42">
        <f t="shared" si="57"/>
        <v>-0.89786756453423133</v>
      </c>
      <c r="K212" s="41">
        <f t="shared" si="58"/>
        <v>892</v>
      </c>
      <c r="L212" s="26">
        <v>20</v>
      </c>
      <c r="M212" s="26">
        <v>11</v>
      </c>
      <c r="N212" s="26">
        <v>9</v>
      </c>
      <c r="O212" s="42">
        <f t="shared" si="59"/>
        <v>1.0192525481313703</v>
      </c>
      <c r="P212" s="41">
        <f t="shared" si="60"/>
        <v>908</v>
      </c>
      <c r="Q212" s="26">
        <v>36</v>
      </c>
      <c r="R212" s="26">
        <v>20</v>
      </c>
      <c r="S212" s="26">
        <v>16</v>
      </c>
      <c r="T212" s="42">
        <f t="shared" si="61"/>
        <v>1.7937219730941705</v>
      </c>
      <c r="U212" s="41">
        <f t="shared" si="62"/>
        <v>909</v>
      </c>
      <c r="V212" s="26">
        <v>12</v>
      </c>
      <c r="W212" s="26">
        <v>11</v>
      </c>
      <c r="X212" s="26">
        <v>1</v>
      </c>
      <c r="Y212" s="42">
        <f t="shared" si="63"/>
        <v>0.11013215859030838</v>
      </c>
      <c r="Z212" s="41">
        <f t="shared" si="64"/>
        <v>900</v>
      </c>
      <c r="AA212" s="26">
        <v>5</v>
      </c>
      <c r="AB212" s="26">
        <v>14</v>
      </c>
      <c r="AC212" s="26">
        <v>-9</v>
      </c>
      <c r="AD212" s="42">
        <f t="shared" si="65"/>
        <v>-0.99009900990099009</v>
      </c>
      <c r="AE212" s="41" t="s">
        <v>35</v>
      </c>
      <c r="AF212" s="26" t="s">
        <v>35</v>
      </c>
      <c r="AG212" s="26" t="s">
        <v>35</v>
      </c>
      <c r="AH212" s="26" t="s">
        <v>35</v>
      </c>
      <c r="AI212" s="34" t="s">
        <v>35</v>
      </c>
      <c r="AJ212" s="41" t="s">
        <v>35</v>
      </c>
      <c r="AK212" s="26" t="s">
        <v>35</v>
      </c>
      <c r="AL212" s="26" t="s">
        <v>35</v>
      </c>
      <c r="AM212" s="26" t="s">
        <v>35</v>
      </c>
      <c r="AN212" s="34" t="s">
        <v>35</v>
      </c>
      <c r="AO212" s="41" t="s">
        <v>35</v>
      </c>
      <c r="AP212" s="26" t="s">
        <v>35</v>
      </c>
      <c r="AQ212" s="26" t="s">
        <v>35</v>
      </c>
      <c r="AR212" s="26" t="s">
        <v>35</v>
      </c>
      <c r="AS212" s="34" t="s">
        <v>35</v>
      </c>
      <c r="AT212" s="41" t="s">
        <v>35</v>
      </c>
      <c r="AU212" s="26" t="s">
        <v>35</v>
      </c>
      <c r="AV212" s="26" t="s">
        <v>35</v>
      </c>
      <c r="AW212" s="26" t="s">
        <v>35</v>
      </c>
      <c r="AX212" s="34" t="s">
        <v>35</v>
      </c>
      <c r="AY212" s="41" t="s">
        <v>35</v>
      </c>
      <c r="AZ212" s="26" t="s">
        <v>35</v>
      </c>
      <c r="BA212" s="26" t="s">
        <v>35</v>
      </c>
      <c r="BB212" s="26" t="s">
        <v>35</v>
      </c>
      <c r="BC212" s="34" t="s">
        <v>35</v>
      </c>
      <c r="BD212" s="41" t="s">
        <v>35</v>
      </c>
      <c r="BE212" s="26" t="s">
        <v>35</v>
      </c>
      <c r="BF212" s="26" t="s">
        <v>35</v>
      </c>
      <c r="BG212" s="26" t="s">
        <v>35</v>
      </c>
      <c r="BH212" s="34" t="s">
        <v>35</v>
      </c>
      <c r="BI212" s="41" t="s">
        <v>35</v>
      </c>
      <c r="BJ212" s="26" t="s">
        <v>35</v>
      </c>
      <c r="BK212" s="26" t="s">
        <v>35</v>
      </c>
      <c r="BL212" s="26" t="s">
        <v>35</v>
      </c>
      <c r="BM212" s="34" t="s">
        <v>35</v>
      </c>
      <c r="BN212" s="41">
        <f t="shared" si="66"/>
        <v>88</v>
      </c>
      <c r="BO212" s="41">
        <f t="shared" si="67"/>
        <v>79</v>
      </c>
      <c r="BP212" s="41">
        <f t="shared" si="68"/>
        <v>9</v>
      </c>
      <c r="BQ212" s="42">
        <f t="shared" si="69"/>
        <v>1.0101010101010102</v>
      </c>
      <c r="BR212" s="25"/>
    </row>
    <row r="213" spans="1:70" s="7" customFormat="1" ht="18" customHeight="1">
      <c r="A213" s="25"/>
      <c r="B213" s="35" t="s">
        <v>47</v>
      </c>
      <c r="C213" s="35">
        <v>431040</v>
      </c>
      <c r="D213" s="27" t="s">
        <v>253</v>
      </c>
      <c r="E213" s="26">
        <v>780</v>
      </c>
      <c r="F213" s="41">
        <f t="shared" si="56"/>
        <v>799</v>
      </c>
      <c r="G213" s="26">
        <v>44</v>
      </c>
      <c r="H213" s="26">
        <v>25</v>
      </c>
      <c r="I213" s="26">
        <v>19</v>
      </c>
      <c r="J213" s="42">
        <f t="shared" si="57"/>
        <v>2.4358974358974361</v>
      </c>
      <c r="K213" s="41">
        <f t="shared" si="58"/>
        <v>787</v>
      </c>
      <c r="L213" s="26">
        <v>15</v>
      </c>
      <c r="M213" s="26">
        <v>27</v>
      </c>
      <c r="N213" s="26">
        <v>-12</v>
      </c>
      <c r="O213" s="42">
        <f t="shared" si="59"/>
        <v>-1.5018773466833542</v>
      </c>
      <c r="P213" s="41">
        <f t="shared" si="60"/>
        <v>810</v>
      </c>
      <c r="Q213" s="26">
        <v>50</v>
      </c>
      <c r="R213" s="26">
        <v>27</v>
      </c>
      <c r="S213" s="26">
        <v>23</v>
      </c>
      <c r="T213" s="42">
        <f t="shared" si="61"/>
        <v>2.9224904701397714</v>
      </c>
      <c r="U213" s="41">
        <f t="shared" si="62"/>
        <v>765</v>
      </c>
      <c r="V213" s="26">
        <v>5</v>
      </c>
      <c r="W213" s="26">
        <v>50</v>
      </c>
      <c r="X213" s="26">
        <v>-45</v>
      </c>
      <c r="Y213" s="42">
        <f t="shared" si="63"/>
        <v>-5.5555555555555554</v>
      </c>
      <c r="Z213" s="41">
        <f t="shared" si="64"/>
        <v>762</v>
      </c>
      <c r="AA213" s="26">
        <v>14</v>
      </c>
      <c r="AB213" s="26">
        <v>17</v>
      </c>
      <c r="AC213" s="26">
        <v>-3</v>
      </c>
      <c r="AD213" s="42">
        <f t="shared" si="65"/>
        <v>-0.39215686274509803</v>
      </c>
      <c r="AE213" s="41" t="s">
        <v>35</v>
      </c>
      <c r="AF213" s="26" t="s">
        <v>35</v>
      </c>
      <c r="AG213" s="26" t="s">
        <v>35</v>
      </c>
      <c r="AH213" s="26" t="s">
        <v>35</v>
      </c>
      <c r="AI213" s="34" t="s">
        <v>35</v>
      </c>
      <c r="AJ213" s="41" t="s">
        <v>35</v>
      </c>
      <c r="AK213" s="26" t="s">
        <v>35</v>
      </c>
      <c r="AL213" s="26" t="s">
        <v>35</v>
      </c>
      <c r="AM213" s="26" t="s">
        <v>35</v>
      </c>
      <c r="AN213" s="34" t="s">
        <v>35</v>
      </c>
      <c r="AO213" s="41" t="s">
        <v>35</v>
      </c>
      <c r="AP213" s="26" t="s">
        <v>35</v>
      </c>
      <c r="AQ213" s="26" t="s">
        <v>35</v>
      </c>
      <c r="AR213" s="26" t="s">
        <v>35</v>
      </c>
      <c r="AS213" s="34" t="s">
        <v>35</v>
      </c>
      <c r="AT213" s="41" t="s">
        <v>35</v>
      </c>
      <c r="AU213" s="26" t="s">
        <v>35</v>
      </c>
      <c r="AV213" s="26" t="s">
        <v>35</v>
      </c>
      <c r="AW213" s="26" t="s">
        <v>35</v>
      </c>
      <c r="AX213" s="34" t="s">
        <v>35</v>
      </c>
      <c r="AY213" s="41" t="s">
        <v>35</v>
      </c>
      <c r="AZ213" s="26" t="s">
        <v>35</v>
      </c>
      <c r="BA213" s="26" t="s">
        <v>35</v>
      </c>
      <c r="BB213" s="26" t="s">
        <v>35</v>
      </c>
      <c r="BC213" s="34" t="s">
        <v>35</v>
      </c>
      <c r="BD213" s="41" t="s">
        <v>35</v>
      </c>
      <c r="BE213" s="26" t="s">
        <v>35</v>
      </c>
      <c r="BF213" s="26" t="s">
        <v>35</v>
      </c>
      <c r="BG213" s="26" t="s">
        <v>35</v>
      </c>
      <c r="BH213" s="34" t="s">
        <v>35</v>
      </c>
      <c r="BI213" s="41" t="s">
        <v>35</v>
      </c>
      <c r="BJ213" s="26" t="s">
        <v>35</v>
      </c>
      <c r="BK213" s="26" t="s">
        <v>35</v>
      </c>
      <c r="BL213" s="26" t="s">
        <v>35</v>
      </c>
      <c r="BM213" s="34" t="s">
        <v>35</v>
      </c>
      <c r="BN213" s="41">
        <f t="shared" si="66"/>
        <v>128</v>
      </c>
      <c r="BO213" s="41">
        <f t="shared" si="67"/>
        <v>146</v>
      </c>
      <c r="BP213" s="41">
        <f t="shared" si="68"/>
        <v>-18</v>
      </c>
      <c r="BQ213" s="42">
        <f t="shared" si="69"/>
        <v>-2.3076923076923079</v>
      </c>
      <c r="BR213" s="25"/>
    </row>
    <row r="214" spans="1:70" s="7" customFormat="1" ht="18" customHeight="1">
      <c r="A214" s="25"/>
      <c r="B214" s="35" t="s">
        <v>47</v>
      </c>
      <c r="C214" s="35">
        <v>431041</v>
      </c>
      <c r="D214" s="27" t="s">
        <v>254</v>
      </c>
      <c r="E214" s="26">
        <v>80</v>
      </c>
      <c r="F214" s="41">
        <f t="shared" si="56"/>
        <v>80</v>
      </c>
      <c r="G214" s="26">
        <v>3</v>
      </c>
      <c r="H214" s="26">
        <v>3</v>
      </c>
      <c r="I214" s="26">
        <v>0</v>
      </c>
      <c r="J214" s="42">
        <f t="shared" si="57"/>
        <v>0</v>
      </c>
      <c r="K214" s="41">
        <f t="shared" si="58"/>
        <v>79</v>
      </c>
      <c r="L214" s="26">
        <v>1</v>
      </c>
      <c r="M214" s="26">
        <v>2</v>
      </c>
      <c r="N214" s="26">
        <v>-1</v>
      </c>
      <c r="O214" s="42">
        <f t="shared" si="59"/>
        <v>-1.25</v>
      </c>
      <c r="P214" s="41">
        <f t="shared" si="60"/>
        <v>85</v>
      </c>
      <c r="Q214" s="26">
        <v>6</v>
      </c>
      <c r="R214" s="26">
        <v>0</v>
      </c>
      <c r="S214" s="26">
        <v>6</v>
      </c>
      <c r="T214" s="42">
        <f t="shared" si="61"/>
        <v>7.59493670886076</v>
      </c>
      <c r="U214" s="41">
        <f t="shared" si="62"/>
        <v>81</v>
      </c>
      <c r="V214" s="26">
        <v>0</v>
      </c>
      <c r="W214" s="26">
        <v>4</v>
      </c>
      <c r="X214" s="26">
        <v>-4</v>
      </c>
      <c r="Y214" s="42">
        <f t="shared" si="63"/>
        <v>-4.7058823529411766</v>
      </c>
      <c r="Z214" s="41">
        <f t="shared" si="64"/>
        <v>79</v>
      </c>
      <c r="AA214" s="26">
        <v>0</v>
      </c>
      <c r="AB214" s="26">
        <v>2</v>
      </c>
      <c r="AC214" s="26">
        <v>-2</v>
      </c>
      <c r="AD214" s="42">
        <f t="shared" si="65"/>
        <v>-2.4691358024691357</v>
      </c>
      <c r="AE214" s="41" t="s">
        <v>35</v>
      </c>
      <c r="AF214" s="26" t="s">
        <v>35</v>
      </c>
      <c r="AG214" s="26" t="s">
        <v>35</v>
      </c>
      <c r="AH214" s="26" t="s">
        <v>35</v>
      </c>
      <c r="AI214" s="34" t="s">
        <v>35</v>
      </c>
      <c r="AJ214" s="41" t="s">
        <v>35</v>
      </c>
      <c r="AK214" s="26" t="s">
        <v>35</v>
      </c>
      <c r="AL214" s="26" t="s">
        <v>35</v>
      </c>
      <c r="AM214" s="26" t="s">
        <v>35</v>
      </c>
      <c r="AN214" s="34" t="s">
        <v>35</v>
      </c>
      <c r="AO214" s="41" t="s">
        <v>35</v>
      </c>
      <c r="AP214" s="26" t="s">
        <v>35</v>
      </c>
      <c r="AQ214" s="26" t="s">
        <v>35</v>
      </c>
      <c r="AR214" s="26" t="s">
        <v>35</v>
      </c>
      <c r="AS214" s="34" t="s">
        <v>35</v>
      </c>
      <c r="AT214" s="41" t="s">
        <v>35</v>
      </c>
      <c r="AU214" s="26" t="s">
        <v>35</v>
      </c>
      <c r="AV214" s="26" t="s">
        <v>35</v>
      </c>
      <c r="AW214" s="26" t="s">
        <v>35</v>
      </c>
      <c r="AX214" s="34" t="s">
        <v>35</v>
      </c>
      <c r="AY214" s="41" t="s">
        <v>35</v>
      </c>
      <c r="AZ214" s="26" t="s">
        <v>35</v>
      </c>
      <c r="BA214" s="26" t="s">
        <v>35</v>
      </c>
      <c r="BB214" s="26" t="s">
        <v>35</v>
      </c>
      <c r="BC214" s="34" t="s">
        <v>35</v>
      </c>
      <c r="BD214" s="41" t="s">
        <v>35</v>
      </c>
      <c r="BE214" s="26" t="s">
        <v>35</v>
      </c>
      <c r="BF214" s="26" t="s">
        <v>35</v>
      </c>
      <c r="BG214" s="26" t="s">
        <v>35</v>
      </c>
      <c r="BH214" s="34" t="s">
        <v>35</v>
      </c>
      <c r="BI214" s="41" t="s">
        <v>35</v>
      </c>
      <c r="BJ214" s="26" t="s">
        <v>35</v>
      </c>
      <c r="BK214" s="26" t="s">
        <v>35</v>
      </c>
      <c r="BL214" s="26" t="s">
        <v>35</v>
      </c>
      <c r="BM214" s="34" t="s">
        <v>35</v>
      </c>
      <c r="BN214" s="41">
        <f t="shared" si="66"/>
        <v>10</v>
      </c>
      <c r="BO214" s="41">
        <f t="shared" si="67"/>
        <v>11</v>
      </c>
      <c r="BP214" s="41">
        <f t="shared" si="68"/>
        <v>-1</v>
      </c>
      <c r="BQ214" s="42">
        <f t="shared" si="69"/>
        <v>-1.25</v>
      </c>
      <c r="BR214" s="25"/>
    </row>
    <row r="215" spans="1:70" s="7" customFormat="1" ht="18" customHeight="1">
      <c r="A215" s="25"/>
      <c r="B215" s="35" t="s">
        <v>47</v>
      </c>
      <c r="C215" s="35">
        <v>431043</v>
      </c>
      <c r="D215" s="27" t="s">
        <v>255</v>
      </c>
      <c r="E215" s="26">
        <v>865</v>
      </c>
      <c r="F215" s="41">
        <f t="shared" si="56"/>
        <v>885</v>
      </c>
      <c r="G215" s="26">
        <v>38</v>
      </c>
      <c r="H215" s="26">
        <v>18</v>
      </c>
      <c r="I215" s="26">
        <v>20</v>
      </c>
      <c r="J215" s="42">
        <f t="shared" si="57"/>
        <v>2.3121387283236992</v>
      </c>
      <c r="K215" s="41">
        <f t="shared" si="58"/>
        <v>857</v>
      </c>
      <c r="L215" s="26">
        <v>20</v>
      </c>
      <c r="M215" s="26">
        <v>48</v>
      </c>
      <c r="N215" s="26">
        <v>-28</v>
      </c>
      <c r="O215" s="42">
        <f t="shared" si="59"/>
        <v>-3.1638418079096042</v>
      </c>
      <c r="P215" s="41">
        <f t="shared" si="60"/>
        <v>859</v>
      </c>
      <c r="Q215" s="26">
        <v>22</v>
      </c>
      <c r="R215" s="26">
        <v>20</v>
      </c>
      <c r="S215" s="26">
        <v>2</v>
      </c>
      <c r="T215" s="42">
        <f t="shared" si="61"/>
        <v>0.23337222870478411</v>
      </c>
      <c r="U215" s="41">
        <f t="shared" si="62"/>
        <v>845</v>
      </c>
      <c r="V215" s="26">
        <v>16</v>
      </c>
      <c r="W215" s="26">
        <v>30</v>
      </c>
      <c r="X215" s="26">
        <v>-14</v>
      </c>
      <c r="Y215" s="42">
        <f t="shared" si="63"/>
        <v>-1.6298020954598369</v>
      </c>
      <c r="Z215" s="41">
        <f t="shared" si="64"/>
        <v>843</v>
      </c>
      <c r="AA215" s="26">
        <v>9</v>
      </c>
      <c r="AB215" s="26">
        <v>11</v>
      </c>
      <c r="AC215" s="26">
        <v>-2</v>
      </c>
      <c r="AD215" s="42">
        <f t="shared" si="65"/>
        <v>-0.23668639053254439</v>
      </c>
      <c r="AE215" s="41" t="s">
        <v>35</v>
      </c>
      <c r="AF215" s="26" t="s">
        <v>35</v>
      </c>
      <c r="AG215" s="26" t="s">
        <v>35</v>
      </c>
      <c r="AH215" s="26" t="s">
        <v>35</v>
      </c>
      <c r="AI215" s="34" t="s">
        <v>35</v>
      </c>
      <c r="AJ215" s="41" t="s">
        <v>35</v>
      </c>
      <c r="AK215" s="26" t="s">
        <v>35</v>
      </c>
      <c r="AL215" s="26" t="s">
        <v>35</v>
      </c>
      <c r="AM215" s="26" t="s">
        <v>35</v>
      </c>
      <c r="AN215" s="34" t="s">
        <v>35</v>
      </c>
      <c r="AO215" s="41" t="s">
        <v>35</v>
      </c>
      <c r="AP215" s="26" t="s">
        <v>35</v>
      </c>
      <c r="AQ215" s="26" t="s">
        <v>35</v>
      </c>
      <c r="AR215" s="26" t="s">
        <v>35</v>
      </c>
      <c r="AS215" s="34" t="s">
        <v>35</v>
      </c>
      <c r="AT215" s="41" t="s">
        <v>35</v>
      </c>
      <c r="AU215" s="26" t="s">
        <v>35</v>
      </c>
      <c r="AV215" s="26" t="s">
        <v>35</v>
      </c>
      <c r="AW215" s="26" t="s">
        <v>35</v>
      </c>
      <c r="AX215" s="34" t="s">
        <v>35</v>
      </c>
      <c r="AY215" s="41" t="s">
        <v>35</v>
      </c>
      <c r="AZ215" s="26" t="s">
        <v>35</v>
      </c>
      <c r="BA215" s="26" t="s">
        <v>35</v>
      </c>
      <c r="BB215" s="26" t="s">
        <v>35</v>
      </c>
      <c r="BC215" s="34" t="s">
        <v>35</v>
      </c>
      <c r="BD215" s="41" t="s">
        <v>35</v>
      </c>
      <c r="BE215" s="26" t="s">
        <v>35</v>
      </c>
      <c r="BF215" s="26" t="s">
        <v>35</v>
      </c>
      <c r="BG215" s="26" t="s">
        <v>35</v>
      </c>
      <c r="BH215" s="34" t="s">
        <v>35</v>
      </c>
      <c r="BI215" s="41" t="s">
        <v>35</v>
      </c>
      <c r="BJ215" s="26" t="s">
        <v>35</v>
      </c>
      <c r="BK215" s="26" t="s">
        <v>35</v>
      </c>
      <c r="BL215" s="26" t="s">
        <v>35</v>
      </c>
      <c r="BM215" s="34" t="s">
        <v>35</v>
      </c>
      <c r="BN215" s="41">
        <f t="shared" si="66"/>
        <v>105</v>
      </c>
      <c r="BO215" s="41">
        <f t="shared" si="67"/>
        <v>127</v>
      </c>
      <c r="BP215" s="41">
        <f t="shared" si="68"/>
        <v>-22</v>
      </c>
      <c r="BQ215" s="42">
        <f t="shared" si="69"/>
        <v>-2.5433526011560694</v>
      </c>
      <c r="BR215" s="25"/>
    </row>
    <row r="216" spans="1:70" s="7" customFormat="1" ht="18" customHeight="1">
      <c r="A216" s="25"/>
      <c r="B216" s="35" t="s">
        <v>47</v>
      </c>
      <c r="C216" s="35">
        <v>431046</v>
      </c>
      <c r="D216" s="27" t="s">
        <v>256</v>
      </c>
      <c r="E216" s="26">
        <v>130</v>
      </c>
      <c r="F216" s="41">
        <f t="shared" si="56"/>
        <v>129</v>
      </c>
      <c r="G216" s="26">
        <v>1</v>
      </c>
      <c r="H216" s="26">
        <v>2</v>
      </c>
      <c r="I216" s="26">
        <v>-1</v>
      </c>
      <c r="J216" s="42">
        <f t="shared" si="57"/>
        <v>-0.76923076923076927</v>
      </c>
      <c r="K216" s="41">
        <f t="shared" si="58"/>
        <v>137</v>
      </c>
      <c r="L216" s="26">
        <v>8</v>
      </c>
      <c r="M216" s="26">
        <v>0</v>
      </c>
      <c r="N216" s="26">
        <v>8</v>
      </c>
      <c r="O216" s="42">
        <f t="shared" si="59"/>
        <v>6.2015503875968996</v>
      </c>
      <c r="P216" s="41">
        <f t="shared" si="60"/>
        <v>144</v>
      </c>
      <c r="Q216" s="26">
        <v>12</v>
      </c>
      <c r="R216" s="26">
        <v>5</v>
      </c>
      <c r="S216" s="26">
        <v>7</v>
      </c>
      <c r="T216" s="42">
        <f t="shared" si="61"/>
        <v>5.1094890510948909</v>
      </c>
      <c r="U216" s="41">
        <f t="shared" si="62"/>
        <v>138</v>
      </c>
      <c r="V216" s="26">
        <v>1</v>
      </c>
      <c r="W216" s="26">
        <v>7</v>
      </c>
      <c r="X216" s="26">
        <v>-6</v>
      </c>
      <c r="Y216" s="42">
        <f t="shared" si="63"/>
        <v>-4.1666666666666661</v>
      </c>
      <c r="Z216" s="41">
        <f t="shared" si="64"/>
        <v>136</v>
      </c>
      <c r="AA216" s="26">
        <v>1</v>
      </c>
      <c r="AB216" s="26">
        <v>3</v>
      </c>
      <c r="AC216" s="26">
        <v>-2</v>
      </c>
      <c r="AD216" s="42">
        <f t="shared" si="65"/>
        <v>-1.4492753623188406</v>
      </c>
      <c r="AE216" s="41" t="s">
        <v>35</v>
      </c>
      <c r="AF216" s="26" t="s">
        <v>35</v>
      </c>
      <c r="AG216" s="26" t="s">
        <v>35</v>
      </c>
      <c r="AH216" s="26" t="s">
        <v>35</v>
      </c>
      <c r="AI216" s="34" t="s">
        <v>35</v>
      </c>
      <c r="AJ216" s="41" t="s">
        <v>35</v>
      </c>
      <c r="AK216" s="26" t="s">
        <v>35</v>
      </c>
      <c r="AL216" s="26" t="s">
        <v>35</v>
      </c>
      <c r="AM216" s="26" t="s">
        <v>35</v>
      </c>
      <c r="AN216" s="34" t="s">
        <v>35</v>
      </c>
      <c r="AO216" s="41" t="s">
        <v>35</v>
      </c>
      <c r="AP216" s="26" t="s">
        <v>35</v>
      </c>
      <c r="AQ216" s="26" t="s">
        <v>35</v>
      </c>
      <c r="AR216" s="26" t="s">
        <v>35</v>
      </c>
      <c r="AS216" s="34" t="s">
        <v>35</v>
      </c>
      <c r="AT216" s="41" t="s">
        <v>35</v>
      </c>
      <c r="AU216" s="26" t="s">
        <v>35</v>
      </c>
      <c r="AV216" s="26" t="s">
        <v>35</v>
      </c>
      <c r="AW216" s="26" t="s">
        <v>35</v>
      </c>
      <c r="AX216" s="34" t="s">
        <v>35</v>
      </c>
      <c r="AY216" s="41" t="s">
        <v>35</v>
      </c>
      <c r="AZ216" s="26" t="s">
        <v>35</v>
      </c>
      <c r="BA216" s="26" t="s">
        <v>35</v>
      </c>
      <c r="BB216" s="26" t="s">
        <v>35</v>
      </c>
      <c r="BC216" s="34" t="s">
        <v>35</v>
      </c>
      <c r="BD216" s="41" t="s">
        <v>35</v>
      </c>
      <c r="BE216" s="26" t="s">
        <v>35</v>
      </c>
      <c r="BF216" s="26" t="s">
        <v>35</v>
      </c>
      <c r="BG216" s="26" t="s">
        <v>35</v>
      </c>
      <c r="BH216" s="34" t="s">
        <v>35</v>
      </c>
      <c r="BI216" s="41" t="s">
        <v>35</v>
      </c>
      <c r="BJ216" s="26" t="s">
        <v>35</v>
      </c>
      <c r="BK216" s="26" t="s">
        <v>35</v>
      </c>
      <c r="BL216" s="26" t="s">
        <v>35</v>
      </c>
      <c r="BM216" s="34" t="s">
        <v>35</v>
      </c>
      <c r="BN216" s="41">
        <f t="shared" si="66"/>
        <v>23</v>
      </c>
      <c r="BO216" s="41">
        <f t="shared" si="67"/>
        <v>17</v>
      </c>
      <c r="BP216" s="41">
        <f t="shared" si="68"/>
        <v>6</v>
      </c>
      <c r="BQ216" s="42">
        <f t="shared" si="69"/>
        <v>4.6153846153846159</v>
      </c>
      <c r="BR216" s="25"/>
    </row>
    <row r="217" spans="1:70" s="7" customFormat="1" ht="18" customHeight="1">
      <c r="A217" s="25"/>
      <c r="B217" s="35" t="s">
        <v>47</v>
      </c>
      <c r="C217" s="35">
        <v>431050</v>
      </c>
      <c r="D217" s="27" t="s">
        <v>257</v>
      </c>
      <c r="E217" s="26">
        <v>513</v>
      </c>
      <c r="F217" s="41">
        <f t="shared" si="56"/>
        <v>529</v>
      </c>
      <c r="G217" s="26">
        <v>27</v>
      </c>
      <c r="H217" s="26">
        <v>11</v>
      </c>
      <c r="I217" s="26">
        <v>16</v>
      </c>
      <c r="J217" s="42">
        <f t="shared" si="57"/>
        <v>3.1189083820662766</v>
      </c>
      <c r="K217" s="41">
        <f t="shared" si="58"/>
        <v>533</v>
      </c>
      <c r="L217" s="26">
        <v>18</v>
      </c>
      <c r="M217" s="26">
        <v>14</v>
      </c>
      <c r="N217" s="26">
        <v>4</v>
      </c>
      <c r="O217" s="42">
        <f t="shared" si="59"/>
        <v>0.75614366729678639</v>
      </c>
      <c r="P217" s="41">
        <f t="shared" si="60"/>
        <v>528</v>
      </c>
      <c r="Q217" s="26">
        <v>12</v>
      </c>
      <c r="R217" s="26">
        <v>17</v>
      </c>
      <c r="S217" s="26">
        <v>-5</v>
      </c>
      <c r="T217" s="42">
        <f t="shared" si="61"/>
        <v>-0.93808630393996251</v>
      </c>
      <c r="U217" s="41">
        <f t="shared" si="62"/>
        <v>513</v>
      </c>
      <c r="V217" s="26">
        <v>8</v>
      </c>
      <c r="W217" s="26">
        <v>23</v>
      </c>
      <c r="X217" s="26">
        <v>-15</v>
      </c>
      <c r="Y217" s="42">
        <f t="shared" si="63"/>
        <v>-2.8409090909090908</v>
      </c>
      <c r="Z217" s="41">
        <f t="shared" si="64"/>
        <v>508</v>
      </c>
      <c r="AA217" s="26">
        <v>6</v>
      </c>
      <c r="AB217" s="26">
        <v>11</v>
      </c>
      <c r="AC217" s="26">
        <v>-5</v>
      </c>
      <c r="AD217" s="42">
        <f t="shared" si="65"/>
        <v>-0.97465886939571145</v>
      </c>
      <c r="AE217" s="41" t="s">
        <v>35</v>
      </c>
      <c r="AF217" s="26" t="s">
        <v>35</v>
      </c>
      <c r="AG217" s="26" t="s">
        <v>35</v>
      </c>
      <c r="AH217" s="26" t="s">
        <v>35</v>
      </c>
      <c r="AI217" s="34" t="s">
        <v>35</v>
      </c>
      <c r="AJ217" s="41" t="s">
        <v>35</v>
      </c>
      <c r="AK217" s="26" t="s">
        <v>35</v>
      </c>
      <c r="AL217" s="26" t="s">
        <v>35</v>
      </c>
      <c r="AM217" s="26" t="s">
        <v>35</v>
      </c>
      <c r="AN217" s="34" t="s">
        <v>35</v>
      </c>
      <c r="AO217" s="41" t="s">
        <v>35</v>
      </c>
      <c r="AP217" s="26" t="s">
        <v>35</v>
      </c>
      <c r="AQ217" s="26" t="s">
        <v>35</v>
      </c>
      <c r="AR217" s="26" t="s">
        <v>35</v>
      </c>
      <c r="AS217" s="34" t="s">
        <v>35</v>
      </c>
      <c r="AT217" s="41" t="s">
        <v>35</v>
      </c>
      <c r="AU217" s="26" t="s">
        <v>35</v>
      </c>
      <c r="AV217" s="26" t="s">
        <v>35</v>
      </c>
      <c r="AW217" s="26" t="s">
        <v>35</v>
      </c>
      <c r="AX217" s="34" t="s">
        <v>35</v>
      </c>
      <c r="AY217" s="41" t="s">
        <v>35</v>
      </c>
      <c r="AZ217" s="26" t="s">
        <v>35</v>
      </c>
      <c r="BA217" s="26" t="s">
        <v>35</v>
      </c>
      <c r="BB217" s="26" t="s">
        <v>35</v>
      </c>
      <c r="BC217" s="34" t="s">
        <v>35</v>
      </c>
      <c r="BD217" s="41" t="s">
        <v>35</v>
      </c>
      <c r="BE217" s="26" t="s">
        <v>35</v>
      </c>
      <c r="BF217" s="26" t="s">
        <v>35</v>
      </c>
      <c r="BG217" s="26" t="s">
        <v>35</v>
      </c>
      <c r="BH217" s="34" t="s">
        <v>35</v>
      </c>
      <c r="BI217" s="41" t="s">
        <v>35</v>
      </c>
      <c r="BJ217" s="26" t="s">
        <v>35</v>
      </c>
      <c r="BK217" s="26" t="s">
        <v>35</v>
      </c>
      <c r="BL217" s="26" t="s">
        <v>35</v>
      </c>
      <c r="BM217" s="34" t="s">
        <v>35</v>
      </c>
      <c r="BN217" s="41">
        <f t="shared" si="66"/>
        <v>71</v>
      </c>
      <c r="BO217" s="41">
        <f t="shared" si="67"/>
        <v>76</v>
      </c>
      <c r="BP217" s="41">
        <f t="shared" si="68"/>
        <v>-5</v>
      </c>
      <c r="BQ217" s="42">
        <f t="shared" si="69"/>
        <v>-0.97465886939571145</v>
      </c>
      <c r="BR217" s="25"/>
    </row>
    <row r="218" spans="1:70" s="7" customFormat="1" ht="18" customHeight="1">
      <c r="A218" s="25"/>
      <c r="B218" s="35" t="s">
        <v>47</v>
      </c>
      <c r="C218" s="35">
        <v>431053</v>
      </c>
      <c r="D218" s="27" t="s">
        <v>258</v>
      </c>
      <c r="E218" s="26">
        <v>531</v>
      </c>
      <c r="F218" s="41">
        <f t="shared" si="56"/>
        <v>530</v>
      </c>
      <c r="G218" s="26">
        <v>9</v>
      </c>
      <c r="H218" s="26">
        <v>10</v>
      </c>
      <c r="I218" s="26">
        <v>-1</v>
      </c>
      <c r="J218" s="42">
        <f t="shared" si="57"/>
        <v>-0.18832391713747645</v>
      </c>
      <c r="K218" s="41">
        <f t="shared" si="58"/>
        <v>527</v>
      </c>
      <c r="L218" s="26">
        <v>8</v>
      </c>
      <c r="M218" s="26">
        <v>11</v>
      </c>
      <c r="N218" s="26">
        <v>-3</v>
      </c>
      <c r="O218" s="42">
        <f t="shared" si="59"/>
        <v>-0.56603773584905659</v>
      </c>
      <c r="P218" s="41">
        <f t="shared" si="60"/>
        <v>534</v>
      </c>
      <c r="Q218" s="26">
        <v>17</v>
      </c>
      <c r="R218" s="26">
        <v>10</v>
      </c>
      <c r="S218" s="26">
        <v>7</v>
      </c>
      <c r="T218" s="42">
        <f t="shared" si="61"/>
        <v>1.3282732447817838</v>
      </c>
      <c r="U218" s="41">
        <f t="shared" si="62"/>
        <v>532</v>
      </c>
      <c r="V218" s="26">
        <v>3</v>
      </c>
      <c r="W218" s="26">
        <v>5</v>
      </c>
      <c r="X218" s="26">
        <v>-2</v>
      </c>
      <c r="Y218" s="42">
        <f t="shared" si="63"/>
        <v>-0.37453183520599254</v>
      </c>
      <c r="Z218" s="41">
        <f t="shared" si="64"/>
        <v>511</v>
      </c>
      <c r="AA218" s="26">
        <v>15</v>
      </c>
      <c r="AB218" s="26">
        <v>36</v>
      </c>
      <c r="AC218" s="26">
        <v>-21</v>
      </c>
      <c r="AD218" s="42">
        <f t="shared" si="65"/>
        <v>-3.9473684210526314</v>
      </c>
      <c r="AE218" s="41" t="s">
        <v>35</v>
      </c>
      <c r="AF218" s="26" t="s">
        <v>35</v>
      </c>
      <c r="AG218" s="26" t="s">
        <v>35</v>
      </c>
      <c r="AH218" s="26" t="s">
        <v>35</v>
      </c>
      <c r="AI218" s="34" t="s">
        <v>35</v>
      </c>
      <c r="AJ218" s="41" t="s">
        <v>35</v>
      </c>
      <c r="AK218" s="26" t="s">
        <v>35</v>
      </c>
      <c r="AL218" s="26" t="s">
        <v>35</v>
      </c>
      <c r="AM218" s="26" t="s">
        <v>35</v>
      </c>
      <c r="AN218" s="34" t="s">
        <v>35</v>
      </c>
      <c r="AO218" s="41" t="s">
        <v>35</v>
      </c>
      <c r="AP218" s="26" t="s">
        <v>35</v>
      </c>
      <c r="AQ218" s="26" t="s">
        <v>35</v>
      </c>
      <c r="AR218" s="26" t="s">
        <v>35</v>
      </c>
      <c r="AS218" s="34" t="s">
        <v>35</v>
      </c>
      <c r="AT218" s="41" t="s">
        <v>35</v>
      </c>
      <c r="AU218" s="26" t="s">
        <v>35</v>
      </c>
      <c r="AV218" s="26" t="s">
        <v>35</v>
      </c>
      <c r="AW218" s="26" t="s">
        <v>35</v>
      </c>
      <c r="AX218" s="34" t="s">
        <v>35</v>
      </c>
      <c r="AY218" s="41" t="s">
        <v>35</v>
      </c>
      <c r="AZ218" s="26" t="s">
        <v>35</v>
      </c>
      <c r="BA218" s="26" t="s">
        <v>35</v>
      </c>
      <c r="BB218" s="26" t="s">
        <v>35</v>
      </c>
      <c r="BC218" s="34" t="s">
        <v>35</v>
      </c>
      <c r="BD218" s="41" t="s">
        <v>35</v>
      </c>
      <c r="BE218" s="26" t="s">
        <v>35</v>
      </c>
      <c r="BF218" s="26" t="s">
        <v>35</v>
      </c>
      <c r="BG218" s="26" t="s">
        <v>35</v>
      </c>
      <c r="BH218" s="34" t="s">
        <v>35</v>
      </c>
      <c r="BI218" s="41" t="s">
        <v>35</v>
      </c>
      <c r="BJ218" s="26" t="s">
        <v>35</v>
      </c>
      <c r="BK218" s="26" t="s">
        <v>35</v>
      </c>
      <c r="BL218" s="26" t="s">
        <v>35</v>
      </c>
      <c r="BM218" s="34" t="s">
        <v>35</v>
      </c>
      <c r="BN218" s="41">
        <f t="shared" si="66"/>
        <v>52</v>
      </c>
      <c r="BO218" s="41">
        <f t="shared" si="67"/>
        <v>72</v>
      </c>
      <c r="BP218" s="41">
        <f t="shared" si="68"/>
        <v>-20</v>
      </c>
      <c r="BQ218" s="42">
        <f t="shared" si="69"/>
        <v>-3.766478342749529</v>
      </c>
      <c r="BR218" s="25"/>
    </row>
    <row r="219" spans="1:70" s="7" customFormat="1" ht="18" customHeight="1">
      <c r="A219" s="25"/>
      <c r="B219" s="35" t="s">
        <v>47</v>
      </c>
      <c r="C219" s="35">
        <v>431055</v>
      </c>
      <c r="D219" s="27" t="s">
        <v>259</v>
      </c>
      <c r="E219" s="26">
        <v>185</v>
      </c>
      <c r="F219" s="41">
        <f t="shared" si="56"/>
        <v>192</v>
      </c>
      <c r="G219" s="26">
        <v>19</v>
      </c>
      <c r="H219" s="26">
        <v>12</v>
      </c>
      <c r="I219" s="26">
        <v>7</v>
      </c>
      <c r="J219" s="42">
        <f t="shared" si="57"/>
        <v>3.7837837837837842</v>
      </c>
      <c r="K219" s="41">
        <f t="shared" si="58"/>
        <v>193</v>
      </c>
      <c r="L219" s="26">
        <v>5</v>
      </c>
      <c r="M219" s="26">
        <v>4</v>
      </c>
      <c r="N219" s="26">
        <v>1</v>
      </c>
      <c r="O219" s="42">
        <f t="shared" si="59"/>
        <v>0.52083333333333326</v>
      </c>
      <c r="P219" s="41">
        <f t="shared" si="60"/>
        <v>196</v>
      </c>
      <c r="Q219" s="26">
        <v>4</v>
      </c>
      <c r="R219" s="26">
        <v>1</v>
      </c>
      <c r="S219" s="26">
        <v>3</v>
      </c>
      <c r="T219" s="42">
        <f t="shared" si="61"/>
        <v>1.5544041450777202</v>
      </c>
      <c r="U219" s="41">
        <f t="shared" si="62"/>
        <v>198</v>
      </c>
      <c r="V219" s="26">
        <v>3</v>
      </c>
      <c r="W219" s="26">
        <v>1</v>
      </c>
      <c r="X219" s="26">
        <v>2</v>
      </c>
      <c r="Y219" s="42">
        <f t="shared" si="63"/>
        <v>1.0204081632653061</v>
      </c>
      <c r="Z219" s="41">
        <f t="shared" si="64"/>
        <v>194</v>
      </c>
      <c r="AA219" s="26">
        <v>2</v>
      </c>
      <c r="AB219" s="26">
        <v>6</v>
      </c>
      <c r="AC219" s="26">
        <v>-4</v>
      </c>
      <c r="AD219" s="42">
        <f t="shared" si="65"/>
        <v>-2.0202020202020203</v>
      </c>
      <c r="AE219" s="41" t="s">
        <v>35</v>
      </c>
      <c r="AF219" s="26" t="s">
        <v>35</v>
      </c>
      <c r="AG219" s="26" t="s">
        <v>35</v>
      </c>
      <c r="AH219" s="26" t="s">
        <v>35</v>
      </c>
      <c r="AI219" s="34" t="s">
        <v>35</v>
      </c>
      <c r="AJ219" s="41" t="s">
        <v>35</v>
      </c>
      <c r="AK219" s="26" t="s">
        <v>35</v>
      </c>
      <c r="AL219" s="26" t="s">
        <v>35</v>
      </c>
      <c r="AM219" s="26" t="s">
        <v>35</v>
      </c>
      <c r="AN219" s="34" t="s">
        <v>35</v>
      </c>
      <c r="AO219" s="41" t="s">
        <v>35</v>
      </c>
      <c r="AP219" s="26" t="s">
        <v>35</v>
      </c>
      <c r="AQ219" s="26" t="s">
        <v>35</v>
      </c>
      <c r="AR219" s="26" t="s">
        <v>35</v>
      </c>
      <c r="AS219" s="34" t="s">
        <v>35</v>
      </c>
      <c r="AT219" s="41" t="s">
        <v>35</v>
      </c>
      <c r="AU219" s="26" t="s">
        <v>35</v>
      </c>
      <c r="AV219" s="26" t="s">
        <v>35</v>
      </c>
      <c r="AW219" s="26" t="s">
        <v>35</v>
      </c>
      <c r="AX219" s="34" t="s">
        <v>35</v>
      </c>
      <c r="AY219" s="41" t="s">
        <v>35</v>
      </c>
      <c r="AZ219" s="26" t="s">
        <v>35</v>
      </c>
      <c r="BA219" s="26" t="s">
        <v>35</v>
      </c>
      <c r="BB219" s="26" t="s">
        <v>35</v>
      </c>
      <c r="BC219" s="34" t="s">
        <v>35</v>
      </c>
      <c r="BD219" s="41" t="s">
        <v>35</v>
      </c>
      <c r="BE219" s="26" t="s">
        <v>35</v>
      </c>
      <c r="BF219" s="26" t="s">
        <v>35</v>
      </c>
      <c r="BG219" s="26" t="s">
        <v>35</v>
      </c>
      <c r="BH219" s="34" t="s">
        <v>35</v>
      </c>
      <c r="BI219" s="41" t="s">
        <v>35</v>
      </c>
      <c r="BJ219" s="26" t="s">
        <v>35</v>
      </c>
      <c r="BK219" s="26" t="s">
        <v>35</v>
      </c>
      <c r="BL219" s="26" t="s">
        <v>35</v>
      </c>
      <c r="BM219" s="34" t="s">
        <v>35</v>
      </c>
      <c r="BN219" s="41">
        <f t="shared" si="66"/>
        <v>33</v>
      </c>
      <c r="BO219" s="41">
        <f t="shared" si="67"/>
        <v>24</v>
      </c>
      <c r="BP219" s="41">
        <f t="shared" si="68"/>
        <v>9</v>
      </c>
      <c r="BQ219" s="42">
        <f t="shared" si="69"/>
        <v>4.8648648648648649</v>
      </c>
      <c r="BR219" s="25"/>
    </row>
    <row r="220" spans="1:70" s="7" customFormat="1" ht="18" customHeight="1">
      <c r="A220" s="25"/>
      <c r="B220" s="35" t="s">
        <v>47</v>
      </c>
      <c r="C220" s="35">
        <v>431057</v>
      </c>
      <c r="D220" s="27" t="s">
        <v>260</v>
      </c>
      <c r="E220" s="26">
        <v>33</v>
      </c>
      <c r="F220" s="41">
        <f t="shared" si="56"/>
        <v>29</v>
      </c>
      <c r="G220" s="26">
        <v>0</v>
      </c>
      <c r="H220" s="26">
        <v>4</v>
      </c>
      <c r="I220" s="26">
        <v>-4</v>
      </c>
      <c r="J220" s="42">
        <f t="shared" si="57"/>
        <v>-12.121212121212121</v>
      </c>
      <c r="K220" s="41">
        <f t="shared" si="58"/>
        <v>34</v>
      </c>
      <c r="L220" s="26">
        <v>5</v>
      </c>
      <c r="M220" s="26">
        <v>0</v>
      </c>
      <c r="N220" s="26">
        <v>5</v>
      </c>
      <c r="O220" s="42">
        <f t="shared" si="59"/>
        <v>17.241379310344829</v>
      </c>
      <c r="P220" s="41">
        <f t="shared" si="60"/>
        <v>35</v>
      </c>
      <c r="Q220" s="26">
        <v>1</v>
      </c>
      <c r="R220" s="26">
        <v>0</v>
      </c>
      <c r="S220" s="26">
        <v>1</v>
      </c>
      <c r="T220" s="42">
        <f t="shared" si="61"/>
        <v>2.9411764705882351</v>
      </c>
      <c r="U220" s="41">
        <f t="shared" si="62"/>
        <v>35</v>
      </c>
      <c r="V220" s="26">
        <v>1</v>
      </c>
      <c r="W220" s="26">
        <v>1</v>
      </c>
      <c r="X220" s="26">
        <v>0</v>
      </c>
      <c r="Y220" s="42">
        <f t="shared" si="63"/>
        <v>0</v>
      </c>
      <c r="Z220" s="41">
        <f t="shared" si="64"/>
        <v>34</v>
      </c>
      <c r="AA220" s="26">
        <v>0</v>
      </c>
      <c r="AB220" s="26">
        <v>1</v>
      </c>
      <c r="AC220" s="26">
        <v>-1</v>
      </c>
      <c r="AD220" s="42">
        <f t="shared" si="65"/>
        <v>-2.8571428571428572</v>
      </c>
      <c r="AE220" s="41" t="s">
        <v>35</v>
      </c>
      <c r="AF220" s="26" t="s">
        <v>35</v>
      </c>
      <c r="AG220" s="26" t="s">
        <v>35</v>
      </c>
      <c r="AH220" s="26" t="s">
        <v>35</v>
      </c>
      <c r="AI220" s="34" t="s">
        <v>35</v>
      </c>
      <c r="AJ220" s="41" t="s">
        <v>35</v>
      </c>
      <c r="AK220" s="26" t="s">
        <v>35</v>
      </c>
      <c r="AL220" s="26" t="s">
        <v>35</v>
      </c>
      <c r="AM220" s="26" t="s">
        <v>35</v>
      </c>
      <c r="AN220" s="34" t="s">
        <v>35</v>
      </c>
      <c r="AO220" s="41" t="s">
        <v>35</v>
      </c>
      <c r="AP220" s="26" t="s">
        <v>35</v>
      </c>
      <c r="AQ220" s="26" t="s">
        <v>35</v>
      </c>
      <c r="AR220" s="26" t="s">
        <v>35</v>
      </c>
      <c r="AS220" s="34" t="s">
        <v>35</v>
      </c>
      <c r="AT220" s="41" t="s">
        <v>35</v>
      </c>
      <c r="AU220" s="26" t="s">
        <v>35</v>
      </c>
      <c r="AV220" s="26" t="s">
        <v>35</v>
      </c>
      <c r="AW220" s="26" t="s">
        <v>35</v>
      </c>
      <c r="AX220" s="34" t="s">
        <v>35</v>
      </c>
      <c r="AY220" s="41" t="s">
        <v>35</v>
      </c>
      <c r="AZ220" s="26" t="s">
        <v>35</v>
      </c>
      <c r="BA220" s="26" t="s">
        <v>35</v>
      </c>
      <c r="BB220" s="26" t="s">
        <v>35</v>
      </c>
      <c r="BC220" s="34" t="s">
        <v>35</v>
      </c>
      <c r="BD220" s="41" t="s">
        <v>35</v>
      </c>
      <c r="BE220" s="26" t="s">
        <v>35</v>
      </c>
      <c r="BF220" s="26" t="s">
        <v>35</v>
      </c>
      <c r="BG220" s="26" t="s">
        <v>35</v>
      </c>
      <c r="BH220" s="34" t="s">
        <v>35</v>
      </c>
      <c r="BI220" s="41" t="s">
        <v>35</v>
      </c>
      <c r="BJ220" s="26" t="s">
        <v>35</v>
      </c>
      <c r="BK220" s="26" t="s">
        <v>35</v>
      </c>
      <c r="BL220" s="26" t="s">
        <v>35</v>
      </c>
      <c r="BM220" s="34" t="s">
        <v>35</v>
      </c>
      <c r="BN220" s="41">
        <f t="shared" si="66"/>
        <v>7</v>
      </c>
      <c r="BO220" s="41">
        <f t="shared" si="67"/>
        <v>6</v>
      </c>
      <c r="BP220" s="41">
        <f t="shared" si="68"/>
        <v>1</v>
      </c>
      <c r="BQ220" s="42">
        <f t="shared" si="69"/>
        <v>3.0303030303030303</v>
      </c>
      <c r="BR220" s="25"/>
    </row>
    <row r="221" spans="1:70" s="7" customFormat="1" ht="18" customHeight="1">
      <c r="A221" s="25"/>
      <c r="B221" s="35" t="s">
        <v>47</v>
      </c>
      <c r="C221" s="35">
        <v>431060</v>
      </c>
      <c r="D221" s="27" t="s">
        <v>261</v>
      </c>
      <c r="E221" s="26">
        <v>6001</v>
      </c>
      <c r="F221" s="41">
        <f t="shared" si="56"/>
        <v>6133</v>
      </c>
      <c r="G221" s="26">
        <v>213</v>
      </c>
      <c r="H221" s="26">
        <v>81</v>
      </c>
      <c r="I221" s="26">
        <v>132</v>
      </c>
      <c r="J221" s="42">
        <f t="shared" si="57"/>
        <v>2.1996333944342612</v>
      </c>
      <c r="K221" s="41">
        <f t="shared" si="58"/>
        <v>6280</v>
      </c>
      <c r="L221" s="26">
        <v>290</v>
      </c>
      <c r="M221" s="26">
        <v>143</v>
      </c>
      <c r="N221" s="26">
        <v>147</v>
      </c>
      <c r="O221" s="42">
        <f t="shared" si="59"/>
        <v>2.3968693950758193</v>
      </c>
      <c r="P221" s="41">
        <f t="shared" si="60"/>
        <v>6300</v>
      </c>
      <c r="Q221" s="26">
        <v>144</v>
      </c>
      <c r="R221" s="26">
        <v>124</v>
      </c>
      <c r="S221" s="26">
        <v>20</v>
      </c>
      <c r="T221" s="42">
        <f t="shared" si="61"/>
        <v>0.31847133757961787</v>
      </c>
      <c r="U221" s="41">
        <f t="shared" si="62"/>
        <v>6160</v>
      </c>
      <c r="V221" s="26">
        <v>45</v>
      </c>
      <c r="W221" s="26">
        <v>185</v>
      </c>
      <c r="X221" s="26">
        <v>-140</v>
      </c>
      <c r="Y221" s="42">
        <f t="shared" si="63"/>
        <v>-2.2222222222222223</v>
      </c>
      <c r="Z221" s="41">
        <f t="shared" si="64"/>
        <v>5979</v>
      </c>
      <c r="AA221" s="26">
        <v>68</v>
      </c>
      <c r="AB221" s="26">
        <v>249</v>
      </c>
      <c r="AC221" s="26">
        <v>-181</v>
      </c>
      <c r="AD221" s="42">
        <f t="shared" si="65"/>
        <v>-2.9383116883116882</v>
      </c>
      <c r="AE221" s="41" t="s">
        <v>35</v>
      </c>
      <c r="AF221" s="26" t="s">
        <v>35</v>
      </c>
      <c r="AG221" s="26" t="s">
        <v>35</v>
      </c>
      <c r="AH221" s="26" t="s">
        <v>35</v>
      </c>
      <c r="AI221" s="34" t="s">
        <v>35</v>
      </c>
      <c r="AJ221" s="41" t="s">
        <v>35</v>
      </c>
      <c r="AK221" s="26" t="s">
        <v>35</v>
      </c>
      <c r="AL221" s="26" t="s">
        <v>35</v>
      </c>
      <c r="AM221" s="26" t="s">
        <v>35</v>
      </c>
      <c r="AN221" s="34" t="s">
        <v>35</v>
      </c>
      <c r="AO221" s="41" t="s">
        <v>35</v>
      </c>
      <c r="AP221" s="26" t="s">
        <v>35</v>
      </c>
      <c r="AQ221" s="26" t="s">
        <v>35</v>
      </c>
      <c r="AR221" s="26" t="s">
        <v>35</v>
      </c>
      <c r="AS221" s="34" t="s">
        <v>35</v>
      </c>
      <c r="AT221" s="41" t="s">
        <v>35</v>
      </c>
      <c r="AU221" s="26" t="s">
        <v>35</v>
      </c>
      <c r="AV221" s="26" t="s">
        <v>35</v>
      </c>
      <c r="AW221" s="26" t="s">
        <v>35</v>
      </c>
      <c r="AX221" s="34" t="s">
        <v>35</v>
      </c>
      <c r="AY221" s="41" t="s">
        <v>35</v>
      </c>
      <c r="AZ221" s="26" t="s">
        <v>35</v>
      </c>
      <c r="BA221" s="26" t="s">
        <v>35</v>
      </c>
      <c r="BB221" s="26" t="s">
        <v>35</v>
      </c>
      <c r="BC221" s="34" t="s">
        <v>35</v>
      </c>
      <c r="BD221" s="41" t="s">
        <v>35</v>
      </c>
      <c r="BE221" s="26" t="s">
        <v>35</v>
      </c>
      <c r="BF221" s="26" t="s">
        <v>35</v>
      </c>
      <c r="BG221" s="26" t="s">
        <v>35</v>
      </c>
      <c r="BH221" s="34" t="s">
        <v>35</v>
      </c>
      <c r="BI221" s="41" t="s">
        <v>35</v>
      </c>
      <c r="BJ221" s="26" t="s">
        <v>35</v>
      </c>
      <c r="BK221" s="26" t="s">
        <v>35</v>
      </c>
      <c r="BL221" s="26" t="s">
        <v>35</v>
      </c>
      <c r="BM221" s="34" t="s">
        <v>35</v>
      </c>
      <c r="BN221" s="41">
        <f t="shared" si="66"/>
        <v>760</v>
      </c>
      <c r="BO221" s="41">
        <f t="shared" si="67"/>
        <v>782</v>
      </c>
      <c r="BP221" s="41">
        <f t="shared" si="68"/>
        <v>-22</v>
      </c>
      <c r="BQ221" s="42">
        <f t="shared" si="69"/>
        <v>-0.36660556573904346</v>
      </c>
      <c r="BR221" s="25"/>
    </row>
    <row r="222" spans="1:70" s="7" customFormat="1" ht="18" customHeight="1">
      <c r="A222" s="25"/>
      <c r="B222" s="35" t="s">
        <v>47</v>
      </c>
      <c r="C222" s="35">
        <v>431065</v>
      </c>
      <c r="D222" s="27" t="s">
        <v>262</v>
      </c>
      <c r="E222" s="26">
        <v>250</v>
      </c>
      <c r="F222" s="41">
        <f t="shared" si="56"/>
        <v>250</v>
      </c>
      <c r="G222" s="26">
        <v>6</v>
      </c>
      <c r="H222" s="26">
        <v>6</v>
      </c>
      <c r="I222" s="26">
        <v>0</v>
      </c>
      <c r="J222" s="42">
        <f t="shared" si="57"/>
        <v>0</v>
      </c>
      <c r="K222" s="41">
        <f t="shared" si="58"/>
        <v>248</v>
      </c>
      <c r="L222" s="26">
        <v>1</v>
      </c>
      <c r="M222" s="26">
        <v>3</v>
      </c>
      <c r="N222" s="26">
        <v>-2</v>
      </c>
      <c r="O222" s="42">
        <f t="shared" si="59"/>
        <v>-0.8</v>
      </c>
      <c r="P222" s="41">
        <f t="shared" si="60"/>
        <v>250</v>
      </c>
      <c r="Q222" s="26">
        <v>3</v>
      </c>
      <c r="R222" s="26">
        <v>1</v>
      </c>
      <c r="S222" s="26">
        <v>2</v>
      </c>
      <c r="T222" s="42">
        <f t="shared" si="61"/>
        <v>0.80645161290322576</v>
      </c>
      <c r="U222" s="41">
        <f t="shared" si="62"/>
        <v>248</v>
      </c>
      <c r="V222" s="26">
        <v>1</v>
      </c>
      <c r="W222" s="26">
        <v>3</v>
      </c>
      <c r="X222" s="26">
        <v>-2</v>
      </c>
      <c r="Y222" s="42">
        <f t="shared" si="63"/>
        <v>-0.8</v>
      </c>
      <c r="Z222" s="41">
        <f t="shared" si="64"/>
        <v>248</v>
      </c>
      <c r="AA222" s="26">
        <v>0</v>
      </c>
      <c r="AB222" s="26">
        <v>0</v>
      </c>
      <c r="AC222" s="26">
        <v>0</v>
      </c>
      <c r="AD222" s="42">
        <f t="shared" si="65"/>
        <v>0</v>
      </c>
      <c r="AE222" s="41" t="s">
        <v>35</v>
      </c>
      <c r="AF222" s="26" t="s">
        <v>35</v>
      </c>
      <c r="AG222" s="26" t="s">
        <v>35</v>
      </c>
      <c r="AH222" s="26" t="s">
        <v>35</v>
      </c>
      <c r="AI222" s="34" t="s">
        <v>35</v>
      </c>
      <c r="AJ222" s="41" t="s">
        <v>35</v>
      </c>
      <c r="AK222" s="26" t="s">
        <v>35</v>
      </c>
      <c r="AL222" s="26" t="s">
        <v>35</v>
      </c>
      <c r="AM222" s="26" t="s">
        <v>35</v>
      </c>
      <c r="AN222" s="34" t="s">
        <v>35</v>
      </c>
      <c r="AO222" s="41" t="s">
        <v>35</v>
      </c>
      <c r="AP222" s="26" t="s">
        <v>35</v>
      </c>
      <c r="AQ222" s="26" t="s">
        <v>35</v>
      </c>
      <c r="AR222" s="26" t="s">
        <v>35</v>
      </c>
      <c r="AS222" s="34" t="s">
        <v>35</v>
      </c>
      <c r="AT222" s="41" t="s">
        <v>35</v>
      </c>
      <c r="AU222" s="26" t="s">
        <v>35</v>
      </c>
      <c r="AV222" s="26" t="s">
        <v>35</v>
      </c>
      <c r="AW222" s="26" t="s">
        <v>35</v>
      </c>
      <c r="AX222" s="34" t="s">
        <v>35</v>
      </c>
      <c r="AY222" s="41" t="s">
        <v>35</v>
      </c>
      <c r="AZ222" s="26" t="s">
        <v>35</v>
      </c>
      <c r="BA222" s="26" t="s">
        <v>35</v>
      </c>
      <c r="BB222" s="26" t="s">
        <v>35</v>
      </c>
      <c r="BC222" s="34" t="s">
        <v>35</v>
      </c>
      <c r="BD222" s="41" t="s">
        <v>35</v>
      </c>
      <c r="BE222" s="26" t="s">
        <v>35</v>
      </c>
      <c r="BF222" s="26" t="s">
        <v>35</v>
      </c>
      <c r="BG222" s="26" t="s">
        <v>35</v>
      </c>
      <c r="BH222" s="34" t="s">
        <v>35</v>
      </c>
      <c r="BI222" s="41" t="s">
        <v>35</v>
      </c>
      <c r="BJ222" s="26" t="s">
        <v>35</v>
      </c>
      <c r="BK222" s="26" t="s">
        <v>35</v>
      </c>
      <c r="BL222" s="26" t="s">
        <v>35</v>
      </c>
      <c r="BM222" s="34" t="s">
        <v>35</v>
      </c>
      <c r="BN222" s="41">
        <f t="shared" si="66"/>
        <v>11</v>
      </c>
      <c r="BO222" s="41">
        <f t="shared" si="67"/>
        <v>13</v>
      </c>
      <c r="BP222" s="41">
        <f t="shared" si="68"/>
        <v>-2</v>
      </c>
      <c r="BQ222" s="42">
        <f t="shared" si="69"/>
        <v>-0.8</v>
      </c>
      <c r="BR222" s="25"/>
    </row>
    <row r="223" spans="1:70" s="7" customFormat="1" ht="18" customHeight="1">
      <c r="A223" s="25"/>
      <c r="B223" s="35" t="s">
        <v>47</v>
      </c>
      <c r="C223" s="35">
        <v>431070</v>
      </c>
      <c r="D223" s="27" t="s">
        <v>263</v>
      </c>
      <c r="E223" s="26">
        <v>113</v>
      </c>
      <c r="F223" s="41">
        <f t="shared" si="56"/>
        <v>113</v>
      </c>
      <c r="G223" s="26">
        <v>2</v>
      </c>
      <c r="H223" s="26">
        <v>2</v>
      </c>
      <c r="I223" s="26">
        <v>0</v>
      </c>
      <c r="J223" s="42">
        <f t="shared" si="57"/>
        <v>0</v>
      </c>
      <c r="K223" s="41">
        <f t="shared" si="58"/>
        <v>115</v>
      </c>
      <c r="L223" s="26">
        <v>4</v>
      </c>
      <c r="M223" s="26">
        <v>2</v>
      </c>
      <c r="N223" s="26">
        <v>2</v>
      </c>
      <c r="O223" s="42">
        <f t="shared" si="59"/>
        <v>1.7699115044247788</v>
      </c>
      <c r="P223" s="41">
        <f t="shared" si="60"/>
        <v>113</v>
      </c>
      <c r="Q223" s="26">
        <v>0</v>
      </c>
      <c r="R223" s="26">
        <v>2</v>
      </c>
      <c r="S223" s="26">
        <v>-2</v>
      </c>
      <c r="T223" s="42">
        <f t="shared" si="61"/>
        <v>-1.7391304347826086</v>
      </c>
      <c r="U223" s="41">
        <f t="shared" si="62"/>
        <v>114</v>
      </c>
      <c r="V223" s="26">
        <v>1</v>
      </c>
      <c r="W223" s="26">
        <v>0</v>
      </c>
      <c r="X223" s="26">
        <v>1</v>
      </c>
      <c r="Y223" s="42">
        <f t="shared" si="63"/>
        <v>0.88495575221238942</v>
      </c>
      <c r="Z223" s="41">
        <f t="shared" si="64"/>
        <v>105</v>
      </c>
      <c r="AA223" s="26">
        <v>0</v>
      </c>
      <c r="AB223" s="26">
        <v>9</v>
      </c>
      <c r="AC223" s="26">
        <v>-9</v>
      </c>
      <c r="AD223" s="42">
        <f t="shared" si="65"/>
        <v>-7.8947368421052628</v>
      </c>
      <c r="AE223" s="41" t="s">
        <v>35</v>
      </c>
      <c r="AF223" s="26" t="s">
        <v>35</v>
      </c>
      <c r="AG223" s="26" t="s">
        <v>35</v>
      </c>
      <c r="AH223" s="26" t="s">
        <v>35</v>
      </c>
      <c r="AI223" s="34" t="s">
        <v>35</v>
      </c>
      <c r="AJ223" s="41" t="s">
        <v>35</v>
      </c>
      <c r="AK223" s="26" t="s">
        <v>35</v>
      </c>
      <c r="AL223" s="26" t="s">
        <v>35</v>
      </c>
      <c r="AM223" s="26" t="s">
        <v>35</v>
      </c>
      <c r="AN223" s="34" t="s">
        <v>35</v>
      </c>
      <c r="AO223" s="41" t="s">
        <v>35</v>
      </c>
      <c r="AP223" s="26" t="s">
        <v>35</v>
      </c>
      <c r="AQ223" s="26" t="s">
        <v>35</v>
      </c>
      <c r="AR223" s="26" t="s">
        <v>35</v>
      </c>
      <c r="AS223" s="34" t="s">
        <v>35</v>
      </c>
      <c r="AT223" s="41" t="s">
        <v>35</v>
      </c>
      <c r="AU223" s="26" t="s">
        <v>35</v>
      </c>
      <c r="AV223" s="26" t="s">
        <v>35</v>
      </c>
      <c r="AW223" s="26" t="s">
        <v>35</v>
      </c>
      <c r="AX223" s="34" t="s">
        <v>35</v>
      </c>
      <c r="AY223" s="41" t="s">
        <v>35</v>
      </c>
      <c r="AZ223" s="26" t="s">
        <v>35</v>
      </c>
      <c r="BA223" s="26" t="s">
        <v>35</v>
      </c>
      <c r="BB223" s="26" t="s">
        <v>35</v>
      </c>
      <c r="BC223" s="34" t="s">
        <v>35</v>
      </c>
      <c r="BD223" s="41" t="s">
        <v>35</v>
      </c>
      <c r="BE223" s="26" t="s">
        <v>35</v>
      </c>
      <c r="BF223" s="26" t="s">
        <v>35</v>
      </c>
      <c r="BG223" s="26" t="s">
        <v>35</v>
      </c>
      <c r="BH223" s="34" t="s">
        <v>35</v>
      </c>
      <c r="BI223" s="41" t="s">
        <v>35</v>
      </c>
      <c r="BJ223" s="26" t="s">
        <v>35</v>
      </c>
      <c r="BK223" s="26" t="s">
        <v>35</v>
      </c>
      <c r="BL223" s="26" t="s">
        <v>35</v>
      </c>
      <c r="BM223" s="34" t="s">
        <v>35</v>
      </c>
      <c r="BN223" s="41">
        <f t="shared" si="66"/>
        <v>7</v>
      </c>
      <c r="BO223" s="41">
        <f t="shared" si="67"/>
        <v>15</v>
      </c>
      <c r="BP223" s="41">
        <f t="shared" si="68"/>
        <v>-8</v>
      </c>
      <c r="BQ223" s="42">
        <f t="shared" si="69"/>
        <v>-7.0796460176991154</v>
      </c>
      <c r="BR223" s="25"/>
    </row>
    <row r="224" spans="1:70" s="7" customFormat="1" ht="18" customHeight="1">
      <c r="A224" s="25"/>
      <c r="B224" s="35" t="s">
        <v>47</v>
      </c>
      <c r="C224" s="35">
        <v>431075</v>
      </c>
      <c r="D224" s="27" t="s">
        <v>264</v>
      </c>
      <c r="E224" s="26">
        <v>71</v>
      </c>
      <c r="F224" s="41">
        <f t="shared" si="56"/>
        <v>72</v>
      </c>
      <c r="G224" s="26">
        <v>4</v>
      </c>
      <c r="H224" s="26">
        <v>3</v>
      </c>
      <c r="I224" s="26">
        <v>1</v>
      </c>
      <c r="J224" s="42">
        <f t="shared" si="57"/>
        <v>1.4084507042253522</v>
      </c>
      <c r="K224" s="41">
        <f t="shared" si="58"/>
        <v>73</v>
      </c>
      <c r="L224" s="26">
        <v>1</v>
      </c>
      <c r="M224" s="26">
        <v>0</v>
      </c>
      <c r="N224" s="26">
        <v>1</v>
      </c>
      <c r="O224" s="42">
        <f t="shared" si="59"/>
        <v>1.3888888888888888</v>
      </c>
      <c r="P224" s="41">
        <f t="shared" si="60"/>
        <v>70</v>
      </c>
      <c r="Q224" s="26">
        <v>0</v>
      </c>
      <c r="R224" s="26">
        <v>3</v>
      </c>
      <c r="S224" s="26">
        <v>-3</v>
      </c>
      <c r="T224" s="42">
        <f t="shared" si="61"/>
        <v>-4.10958904109589</v>
      </c>
      <c r="U224" s="41">
        <f t="shared" si="62"/>
        <v>70</v>
      </c>
      <c r="V224" s="26">
        <v>0</v>
      </c>
      <c r="W224" s="26">
        <v>0</v>
      </c>
      <c r="X224" s="26">
        <v>0</v>
      </c>
      <c r="Y224" s="42">
        <f t="shared" si="63"/>
        <v>0</v>
      </c>
      <c r="Z224" s="41">
        <f t="shared" si="64"/>
        <v>70</v>
      </c>
      <c r="AA224" s="26">
        <v>0</v>
      </c>
      <c r="AB224" s="26">
        <v>0</v>
      </c>
      <c r="AC224" s="26">
        <v>0</v>
      </c>
      <c r="AD224" s="42">
        <f t="shared" si="65"/>
        <v>0</v>
      </c>
      <c r="AE224" s="41" t="s">
        <v>35</v>
      </c>
      <c r="AF224" s="26" t="s">
        <v>35</v>
      </c>
      <c r="AG224" s="26" t="s">
        <v>35</v>
      </c>
      <c r="AH224" s="26" t="s">
        <v>35</v>
      </c>
      <c r="AI224" s="34" t="s">
        <v>35</v>
      </c>
      <c r="AJ224" s="41" t="s">
        <v>35</v>
      </c>
      <c r="AK224" s="26" t="s">
        <v>35</v>
      </c>
      <c r="AL224" s="26" t="s">
        <v>35</v>
      </c>
      <c r="AM224" s="26" t="s">
        <v>35</v>
      </c>
      <c r="AN224" s="34" t="s">
        <v>35</v>
      </c>
      <c r="AO224" s="41" t="s">
        <v>35</v>
      </c>
      <c r="AP224" s="26" t="s">
        <v>35</v>
      </c>
      <c r="AQ224" s="26" t="s">
        <v>35</v>
      </c>
      <c r="AR224" s="26" t="s">
        <v>35</v>
      </c>
      <c r="AS224" s="34" t="s">
        <v>35</v>
      </c>
      <c r="AT224" s="41" t="s">
        <v>35</v>
      </c>
      <c r="AU224" s="26" t="s">
        <v>35</v>
      </c>
      <c r="AV224" s="26" t="s">
        <v>35</v>
      </c>
      <c r="AW224" s="26" t="s">
        <v>35</v>
      </c>
      <c r="AX224" s="34" t="s">
        <v>35</v>
      </c>
      <c r="AY224" s="41" t="s">
        <v>35</v>
      </c>
      <c r="AZ224" s="26" t="s">
        <v>35</v>
      </c>
      <c r="BA224" s="26" t="s">
        <v>35</v>
      </c>
      <c r="BB224" s="26" t="s">
        <v>35</v>
      </c>
      <c r="BC224" s="34" t="s">
        <v>35</v>
      </c>
      <c r="BD224" s="41" t="s">
        <v>35</v>
      </c>
      <c r="BE224" s="26" t="s">
        <v>35</v>
      </c>
      <c r="BF224" s="26" t="s">
        <v>35</v>
      </c>
      <c r="BG224" s="26" t="s">
        <v>35</v>
      </c>
      <c r="BH224" s="34" t="s">
        <v>35</v>
      </c>
      <c r="BI224" s="41" t="s">
        <v>35</v>
      </c>
      <c r="BJ224" s="26" t="s">
        <v>35</v>
      </c>
      <c r="BK224" s="26" t="s">
        <v>35</v>
      </c>
      <c r="BL224" s="26" t="s">
        <v>35</v>
      </c>
      <c r="BM224" s="34" t="s">
        <v>35</v>
      </c>
      <c r="BN224" s="41">
        <f t="shared" si="66"/>
        <v>5</v>
      </c>
      <c r="BO224" s="41">
        <f t="shared" si="67"/>
        <v>6</v>
      </c>
      <c r="BP224" s="41">
        <f t="shared" si="68"/>
        <v>-1</v>
      </c>
      <c r="BQ224" s="42">
        <f t="shared" si="69"/>
        <v>-1.4084507042253522</v>
      </c>
      <c r="BR224" s="25"/>
    </row>
    <row r="225" spans="1:70" s="7" customFormat="1" ht="18" customHeight="1">
      <c r="A225" s="25"/>
      <c r="B225" s="35" t="s">
        <v>47</v>
      </c>
      <c r="C225" s="35">
        <v>431080</v>
      </c>
      <c r="D225" s="27" t="s">
        <v>265</v>
      </c>
      <c r="E225" s="26">
        <v>6722</v>
      </c>
      <c r="F225" s="41">
        <f t="shared" si="56"/>
        <v>6775</v>
      </c>
      <c r="G225" s="26">
        <v>304</v>
      </c>
      <c r="H225" s="26">
        <v>251</v>
      </c>
      <c r="I225" s="26">
        <v>53</v>
      </c>
      <c r="J225" s="42">
        <f t="shared" si="57"/>
        <v>0.78845581672121401</v>
      </c>
      <c r="K225" s="41">
        <f t="shared" si="58"/>
        <v>6770</v>
      </c>
      <c r="L225" s="26">
        <v>331</v>
      </c>
      <c r="M225" s="26">
        <v>336</v>
      </c>
      <c r="N225" s="26">
        <v>-5</v>
      </c>
      <c r="O225" s="42">
        <f t="shared" si="59"/>
        <v>-7.3800738007380073E-2</v>
      </c>
      <c r="P225" s="41">
        <f t="shared" si="60"/>
        <v>6739</v>
      </c>
      <c r="Q225" s="26">
        <v>263</v>
      </c>
      <c r="R225" s="26">
        <v>294</v>
      </c>
      <c r="S225" s="26">
        <v>-31</v>
      </c>
      <c r="T225" s="42">
        <f t="shared" si="61"/>
        <v>-0.45790251107828661</v>
      </c>
      <c r="U225" s="41">
        <f t="shared" si="62"/>
        <v>6338</v>
      </c>
      <c r="V225" s="26">
        <v>54</v>
      </c>
      <c r="W225" s="26">
        <v>455</v>
      </c>
      <c r="X225" s="26">
        <v>-401</v>
      </c>
      <c r="Y225" s="42">
        <f t="shared" si="63"/>
        <v>-5.9504377504080725</v>
      </c>
      <c r="Z225" s="41">
        <f t="shared" si="64"/>
        <v>6181</v>
      </c>
      <c r="AA225" s="26">
        <v>64</v>
      </c>
      <c r="AB225" s="26">
        <v>221</v>
      </c>
      <c r="AC225" s="26">
        <v>-157</v>
      </c>
      <c r="AD225" s="42">
        <f t="shared" si="65"/>
        <v>-2.477122120542758</v>
      </c>
      <c r="AE225" s="41" t="s">
        <v>35</v>
      </c>
      <c r="AF225" s="26" t="s">
        <v>35</v>
      </c>
      <c r="AG225" s="26" t="s">
        <v>35</v>
      </c>
      <c r="AH225" s="26" t="s">
        <v>35</v>
      </c>
      <c r="AI225" s="34" t="s">
        <v>35</v>
      </c>
      <c r="AJ225" s="41" t="s">
        <v>35</v>
      </c>
      <c r="AK225" s="26" t="s">
        <v>35</v>
      </c>
      <c r="AL225" s="26" t="s">
        <v>35</v>
      </c>
      <c r="AM225" s="26" t="s">
        <v>35</v>
      </c>
      <c r="AN225" s="34" t="s">
        <v>35</v>
      </c>
      <c r="AO225" s="41" t="s">
        <v>35</v>
      </c>
      <c r="AP225" s="26" t="s">
        <v>35</v>
      </c>
      <c r="AQ225" s="26" t="s">
        <v>35</v>
      </c>
      <c r="AR225" s="26" t="s">
        <v>35</v>
      </c>
      <c r="AS225" s="34" t="s">
        <v>35</v>
      </c>
      <c r="AT225" s="41" t="s">
        <v>35</v>
      </c>
      <c r="AU225" s="26" t="s">
        <v>35</v>
      </c>
      <c r="AV225" s="26" t="s">
        <v>35</v>
      </c>
      <c r="AW225" s="26" t="s">
        <v>35</v>
      </c>
      <c r="AX225" s="34" t="s">
        <v>35</v>
      </c>
      <c r="AY225" s="41" t="s">
        <v>35</v>
      </c>
      <c r="AZ225" s="26" t="s">
        <v>35</v>
      </c>
      <c r="BA225" s="26" t="s">
        <v>35</v>
      </c>
      <c r="BB225" s="26" t="s">
        <v>35</v>
      </c>
      <c r="BC225" s="34" t="s">
        <v>35</v>
      </c>
      <c r="BD225" s="41" t="s">
        <v>35</v>
      </c>
      <c r="BE225" s="26" t="s">
        <v>35</v>
      </c>
      <c r="BF225" s="26" t="s">
        <v>35</v>
      </c>
      <c r="BG225" s="26" t="s">
        <v>35</v>
      </c>
      <c r="BH225" s="34" t="s">
        <v>35</v>
      </c>
      <c r="BI225" s="41" t="s">
        <v>35</v>
      </c>
      <c r="BJ225" s="26" t="s">
        <v>35</v>
      </c>
      <c r="BK225" s="26" t="s">
        <v>35</v>
      </c>
      <c r="BL225" s="26" t="s">
        <v>35</v>
      </c>
      <c r="BM225" s="34" t="s">
        <v>35</v>
      </c>
      <c r="BN225" s="41">
        <f t="shared" si="66"/>
        <v>1016</v>
      </c>
      <c r="BO225" s="41">
        <f t="shared" si="67"/>
        <v>1557</v>
      </c>
      <c r="BP225" s="41">
        <f t="shared" si="68"/>
        <v>-541</v>
      </c>
      <c r="BQ225" s="42">
        <f t="shared" si="69"/>
        <v>-8.0481999404939017</v>
      </c>
      <c r="BR225" s="25"/>
    </row>
    <row r="226" spans="1:70" s="7" customFormat="1" ht="18" customHeight="1">
      <c r="A226" s="25"/>
      <c r="B226" s="35" t="s">
        <v>47</v>
      </c>
      <c r="C226" s="35">
        <v>431085</v>
      </c>
      <c r="D226" s="27" t="s">
        <v>266</v>
      </c>
      <c r="E226" s="26">
        <v>221</v>
      </c>
      <c r="F226" s="41">
        <f t="shared" si="56"/>
        <v>223</v>
      </c>
      <c r="G226" s="26">
        <v>7</v>
      </c>
      <c r="H226" s="26">
        <v>5</v>
      </c>
      <c r="I226" s="26">
        <v>2</v>
      </c>
      <c r="J226" s="42">
        <f t="shared" si="57"/>
        <v>0.90497737556561098</v>
      </c>
      <c r="K226" s="41">
        <f t="shared" si="58"/>
        <v>222</v>
      </c>
      <c r="L226" s="26">
        <v>4</v>
      </c>
      <c r="M226" s="26">
        <v>5</v>
      </c>
      <c r="N226" s="26">
        <v>-1</v>
      </c>
      <c r="O226" s="42">
        <f t="shared" si="59"/>
        <v>-0.44843049327354262</v>
      </c>
      <c r="P226" s="41">
        <f t="shared" si="60"/>
        <v>224</v>
      </c>
      <c r="Q226" s="26">
        <v>6</v>
      </c>
      <c r="R226" s="26">
        <v>4</v>
      </c>
      <c r="S226" s="26">
        <v>2</v>
      </c>
      <c r="T226" s="42">
        <f t="shared" si="61"/>
        <v>0.90090090090090091</v>
      </c>
      <c r="U226" s="41">
        <f t="shared" si="62"/>
        <v>220</v>
      </c>
      <c r="V226" s="26">
        <v>0</v>
      </c>
      <c r="W226" s="26">
        <v>4</v>
      </c>
      <c r="X226" s="26">
        <v>-4</v>
      </c>
      <c r="Y226" s="42">
        <f t="shared" si="63"/>
        <v>-1.7857142857142856</v>
      </c>
      <c r="Z226" s="41">
        <f t="shared" si="64"/>
        <v>221</v>
      </c>
      <c r="AA226" s="26">
        <v>3</v>
      </c>
      <c r="AB226" s="26">
        <v>2</v>
      </c>
      <c r="AC226" s="26">
        <v>1</v>
      </c>
      <c r="AD226" s="42">
        <f t="shared" si="65"/>
        <v>0.45454545454545453</v>
      </c>
      <c r="AE226" s="41" t="s">
        <v>35</v>
      </c>
      <c r="AF226" s="26" t="s">
        <v>35</v>
      </c>
      <c r="AG226" s="26" t="s">
        <v>35</v>
      </c>
      <c r="AH226" s="26" t="s">
        <v>35</v>
      </c>
      <c r="AI226" s="34" t="s">
        <v>35</v>
      </c>
      <c r="AJ226" s="41" t="s">
        <v>35</v>
      </c>
      <c r="AK226" s="26" t="s">
        <v>35</v>
      </c>
      <c r="AL226" s="26" t="s">
        <v>35</v>
      </c>
      <c r="AM226" s="26" t="s">
        <v>35</v>
      </c>
      <c r="AN226" s="34" t="s">
        <v>35</v>
      </c>
      <c r="AO226" s="41" t="s">
        <v>35</v>
      </c>
      <c r="AP226" s="26" t="s">
        <v>35</v>
      </c>
      <c r="AQ226" s="26" t="s">
        <v>35</v>
      </c>
      <c r="AR226" s="26" t="s">
        <v>35</v>
      </c>
      <c r="AS226" s="34" t="s">
        <v>35</v>
      </c>
      <c r="AT226" s="41" t="s">
        <v>35</v>
      </c>
      <c r="AU226" s="26" t="s">
        <v>35</v>
      </c>
      <c r="AV226" s="26" t="s">
        <v>35</v>
      </c>
      <c r="AW226" s="26" t="s">
        <v>35</v>
      </c>
      <c r="AX226" s="34" t="s">
        <v>35</v>
      </c>
      <c r="AY226" s="41" t="s">
        <v>35</v>
      </c>
      <c r="AZ226" s="26" t="s">
        <v>35</v>
      </c>
      <c r="BA226" s="26" t="s">
        <v>35</v>
      </c>
      <c r="BB226" s="26" t="s">
        <v>35</v>
      </c>
      <c r="BC226" s="34" t="s">
        <v>35</v>
      </c>
      <c r="BD226" s="41" t="s">
        <v>35</v>
      </c>
      <c r="BE226" s="26" t="s">
        <v>35</v>
      </c>
      <c r="BF226" s="26" t="s">
        <v>35</v>
      </c>
      <c r="BG226" s="26" t="s">
        <v>35</v>
      </c>
      <c r="BH226" s="34" t="s">
        <v>35</v>
      </c>
      <c r="BI226" s="41" t="s">
        <v>35</v>
      </c>
      <c r="BJ226" s="26" t="s">
        <v>35</v>
      </c>
      <c r="BK226" s="26" t="s">
        <v>35</v>
      </c>
      <c r="BL226" s="26" t="s">
        <v>35</v>
      </c>
      <c r="BM226" s="34" t="s">
        <v>35</v>
      </c>
      <c r="BN226" s="41">
        <f t="shared" si="66"/>
        <v>20</v>
      </c>
      <c r="BO226" s="41">
        <f t="shared" si="67"/>
        <v>20</v>
      </c>
      <c r="BP226" s="41">
        <f t="shared" si="68"/>
        <v>0</v>
      </c>
      <c r="BQ226" s="42">
        <f t="shared" si="69"/>
        <v>0</v>
      </c>
      <c r="BR226" s="25"/>
    </row>
    <row r="227" spans="1:70" s="7" customFormat="1" ht="18" customHeight="1">
      <c r="A227" s="25"/>
      <c r="B227" s="35" t="s">
        <v>47</v>
      </c>
      <c r="C227" s="35">
        <v>431087</v>
      </c>
      <c r="D227" s="27" t="s">
        <v>267</v>
      </c>
      <c r="E227" s="26">
        <v>92</v>
      </c>
      <c r="F227" s="41">
        <f t="shared" si="56"/>
        <v>93</v>
      </c>
      <c r="G227" s="26">
        <v>1</v>
      </c>
      <c r="H227" s="26">
        <v>0</v>
      </c>
      <c r="I227" s="26">
        <v>1</v>
      </c>
      <c r="J227" s="42">
        <f t="shared" si="57"/>
        <v>1.0869565217391304</v>
      </c>
      <c r="K227" s="41">
        <f t="shared" si="58"/>
        <v>92</v>
      </c>
      <c r="L227" s="26">
        <v>0</v>
      </c>
      <c r="M227" s="26">
        <v>1</v>
      </c>
      <c r="N227" s="26">
        <v>-1</v>
      </c>
      <c r="O227" s="42">
        <f t="shared" si="59"/>
        <v>-1.0752688172043012</v>
      </c>
      <c r="P227" s="41">
        <f t="shared" si="60"/>
        <v>90</v>
      </c>
      <c r="Q227" s="26">
        <v>0</v>
      </c>
      <c r="R227" s="26">
        <v>2</v>
      </c>
      <c r="S227" s="26">
        <v>-2</v>
      </c>
      <c r="T227" s="42">
        <f t="shared" si="61"/>
        <v>-2.1739130434782608</v>
      </c>
      <c r="U227" s="41">
        <f t="shared" si="62"/>
        <v>89</v>
      </c>
      <c r="V227" s="26">
        <v>0</v>
      </c>
      <c r="W227" s="26">
        <v>1</v>
      </c>
      <c r="X227" s="26">
        <v>-1</v>
      </c>
      <c r="Y227" s="42">
        <f t="shared" si="63"/>
        <v>-1.1111111111111112</v>
      </c>
      <c r="Z227" s="41">
        <f t="shared" si="64"/>
        <v>86</v>
      </c>
      <c r="AA227" s="26">
        <v>0</v>
      </c>
      <c r="AB227" s="26">
        <v>3</v>
      </c>
      <c r="AC227" s="26">
        <v>-3</v>
      </c>
      <c r="AD227" s="42">
        <f t="shared" si="65"/>
        <v>-3.3707865168539324</v>
      </c>
      <c r="AE227" s="41" t="s">
        <v>35</v>
      </c>
      <c r="AF227" s="26" t="s">
        <v>35</v>
      </c>
      <c r="AG227" s="26" t="s">
        <v>35</v>
      </c>
      <c r="AH227" s="26" t="s">
        <v>35</v>
      </c>
      <c r="AI227" s="34" t="s">
        <v>35</v>
      </c>
      <c r="AJ227" s="41" t="s">
        <v>35</v>
      </c>
      <c r="AK227" s="26" t="s">
        <v>35</v>
      </c>
      <c r="AL227" s="26" t="s">
        <v>35</v>
      </c>
      <c r="AM227" s="26" t="s">
        <v>35</v>
      </c>
      <c r="AN227" s="34" t="s">
        <v>35</v>
      </c>
      <c r="AO227" s="41" t="s">
        <v>35</v>
      </c>
      <c r="AP227" s="26" t="s">
        <v>35</v>
      </c>
      <c r="AQ227" s="26" t="s">
        <v>35</v>
      </c>
      <c r="AR227" s="26" t="s">
        <v>35</v>
      </c>
      <c r="AS227" s="34" t="s">
        <v>35</v>
      </c>
      <c r="AT227" s="41" t="s">
        <v>35</v>
      </c>
      <c r="AU227" s="26" t="s">
        <v>35</v>
      </c>
      <c r="AV227" s="26" t="s">
        <v>35</v>
      </c>
      <c r="AW227" s="26" t="s">
        <v>35</v>
      </c>
      <c r="AX227" s="34" t="s">
        <v>35</v>
      </c>
      <c r="AY227" s="41" t="s">
        <v>35</v>
      </c>
      <c r="AZ227" s="26" t="s">
        <v>35</v>
      </c>
      <c r="BA227" s="26" t="s">
        <v>35</v>
      </c>
      <c r="BB227" s="26" t="s">
        <v>35</v>
      </c>
      <c r="BC227" s="34" t="s">
        <v>35</v>
      </c>
      <c r="BD227" s="41" t="s">
        <v>35</v>
      </c>
      <c r="BE227" s="26" t="s">
        <v>35</v>
      </c>
      <c r="BF227" s="26" t="s">
        <v>35</v>
      </c>
      <c r="BG227" s="26" t="s">
        <v>35</v>
      </c>
      <c r="BH227" s="34" t="s">
        <v>35</v>
      </c>
      <c r="BI227" s="41" t="s">
        <v>35</v>
      </c>
      <c r="BJ227" s="26" t="s">
        <v>35</v>
      </c>
      <c r="BK227" s="26" t="s">
        <v>35</v>
      </c>
      <c r="BL227" s="26" t="s">
        <v>35</v>
      </c>
      <c r="BM227" s="34" t="s">
        <v>35</v>
      </c>
      <c r="BN227" s="41">
        <f t="shared" si="66"/>
        <v>1</v>
      </c>
      <c r="BO227" s="41">
        <f t="shared" si="67"/>
        <v>7</v>
      </c>
      <c r="BP227" s="41">
        <f t="shared" si="68"/>
        <v>-6</v>
      </c>
      <c r="BQ227" s="42">
        <f t="shared" si="69"/>
        <v>-6.5217391304347823</v>
      </c>
      <c r="BR227" s="25"/>
    </row>
    <row r="228" spans="1:70" s="7" customFormat="1" ht="18" customHeight="1">
      <c r="A228" s="25"/>
      <c r="B228" s="35" t="s">
        <v>47</v>
      </c>
      <c r="C228" s="35">
        <v>431090</v>
      </c>
      <c r="D228" s="27" t="s">
        <v>268</v>
      </c>
      <c r="E228" s="26">
        <v>420</v>
      </c>
      <c r="F228" s="41">
        <f t="shared" si="56"/>
        <v>417</v>
      </c>
      <c r="G228" s="26">
        <v>8</v>
      </c>
      <c r="H228" s="26">
        <v>11</v>
      </c>
      <c r="I228" s="26">
        <v>-3</v>
      </c>
      <c r="J228" s="42">
        <f t="shared" si="57"/>
        <v>-0.7142857142857143</v>
      </c>
      <c r="K228" s="41">
        <f t="shared" si="58"/>
        <v>421</v>
      </c>
      <c r="L228" s="26">
        <v>18</v>
      </c>
      <c r="M228" s="26">
        <v>14</v>
      </c>
      <c r="N228" s="26">
        <v>4</v>
      </c>
      <c r="O228" s="42">
        <f t="shared" si="59"/>
        <v>0.95923261390887282</v>
      </c>
      <c r="P228" s="41">
        <f t="shared" si="60"/>
        <v>427</v>
      </c>
      <c r="Q228" s="26">
        <v>22</v>
      </c>
      <c r="R228" s="26">
        <v>16</v>
      </c>
      <c r="S228" s="26">
        <v>6</v>
      </c>
      <c r="T228" s="42">
        <f t="shared" si="61"/>
        <v>1.4251781472684086</v>
      </c>
      <c r="U228" s="41">
        <f t="shared" si="62"/>
        <v>422</v>
      </c>
      <c r="V228" s="26">
        <v>8</v>
      </c>
      <c r="W228" s="26">
        <v>13</v>
      </c>
      <c r="X228" s="26">
        <v>-5</v>
      </c>
      <c r="Y228" s="42">
        <f t="shared" si="63"/>
        <v>-1.1709601873536302</v>
      </c>
      <c r="Z228" s="41">
        <f t="shared" si="64"/>
        <v>417</v>
      </c>
      <c r="AA228" s="26">
        <v>6</v>
      </c>
      <c r="AB228" s="26">
        <v>11</v>
      </c>
      <c r="AC228" s="26">
        <v>-5</v>
      </c>
      <c r="AD228" s="42">
        <f t="shared" si="65"/>
        <v>-1.1848341232227488</v>
      </c>
      <c r="AE228" s="41" t="s">
        <v>35</v>
      </c>
      <c r="AF228" s="26" t="s">
        <v>35</v>
      </c>
      <c r="AG228" s="26" t="s">
        <v>35</v>
      </c>
      <c r="AH228" s="26" t="s">
        <v>35</v>
      </c>
      <c r="AI228" s="34" t="s">
        <v>35</v>
      </c>
      <c r="AJ228" s="41" t="s">
        <v>35</v>
      </c>
      <c r="AK228" s="26" t="s">
        <v>35</v>
      </c>
      <c r="AL228" s="26" t="s">
        <v>35</v>
      </c>
      <c r="AM228" s="26" t="s">
        <v>35</v>
      </c>
      <c r="AN228" s="34" t="s">
        <v>35</v>
      </c>
      <c r="AO228" s="41" t="s">
        <v>35</v>
      </c>
      <c r="AP228" s="26" t="s">
        <v>35</v>
      </c>
      <c r="AQ228" s="26" t="s">
        <v>35</v>
      </c>
      <c r="AR228" s="26" t="s">
        <v>35</v>
      </c>
      <c r="AS228" s="34" t="s">
        <v>35</v>
      </c>
      <c r="AT228" s="41" t="s">
        <v>35</v>
      </c>
      <c r="AU228" s="26" t="s">
        <v>35</v>
      </c>
      <c r="AV228" s="26" t="s">
        <v>35</v>
      </c>
      <c r="AW228" s="26" t="s">
        <v>35</v>
      </c>
      <c r="AX228" s="34" t="s">
        <v>35</v>
      </c>
      <c r="AY228" s="41" t="s">
        <v>35</v>
      </c>
      <c r="AZ228" s="26" t="s">
        <v>35</v>
      </c>
      <c r="BA228" s="26" t="s">
        <v>35</v>
      </c>
      <c r="BB228" s="26" t="s">
        <v>35</v>
      </c>
      <c r="BC228" s="34" t="s">
        <v>35</v>
      </c>
      <c r="BD228" s="41" t="s">
        <v>35</v>
      </c>
      <c r="BE228" s="26" t="s">
        <v>35</v>
      </c>
      <c r="BF228" s="26" t="s">
        <v>35</v>
      </c>
      <c r="BG228" s="26" t="s">
        <v>35</v>
      </c>
      <c r="BH228" s="34" t="s">
        <v>35</v>
      </c>
      <c r="BI228" s="41" t="s">
        <v>35</v>
      </c>
      <c r="BJ228" s="26" t="s">
        <v>35</v>
      </c>
      <c r="BK228" s="26" t="s">
        <v>35</v>
      </c>
      <c r="BL228" s="26" t="s">
        <v>35</v>
      </c>
      <c r="BM228" s="34" t="s">
        <v>35</v>
      </c>
      <c r="BN228" s="41">
        <f t="shared" si="66"/>
        <v>62</v>
      </c>
      <c r="BO228" s="41">
        <f t="shared" si="67"/>
        <v>65</v>
      </c>
      <c r="BP228" s="41">
        <f t="shared" si="68"/>
        <v>-3</v>
      </c>
      <c r="BQ228" s="42">
        <f t="shared" si="69"/>
        <v>-0.7142857142857143</v>
      </c>
      <c r="BR228" s="25"/>
    </row>
    <row r="229" spans="1:70" s="7" customFormat="1" ht="18" customHeight="1">
      <c r="A229" s="25"/>
      <c r="B229" s="35" t="s">
        <v>47</v>
      </c>
      <c r="C229" s="35">
        <v>431100</v>
      </c>
      <c r="D229" s="27" t="s">
        <v>269</v>
      </c>
      <c r="E229" s="26">
        <v>3320</v>
      </c>
      <c r="F229" s="41">
        <f t="shared" si="56"/>
        <v>3339</v>
      </c>
      <c r="G229" s="26">
        <v>131</v>
      </c>
      <c r="H229" s="26">
        <v>112</v>
      </c>
      <c r="I229" s="26">
        <v>19</v>
      </c>
      <c r="J229" s="42">
        <f t="shared" si="57"/>
        <v>0.57228915662650603</v>
      </c>
      <c r="K229" s="41">
        <f t="shared" si="58"/>
        <v>3342</v>
      </c>
      <c r="L229" s="26">
        <v>71</v>
      </c>
      <c r="M229" s="26">
        <v>68</v>
      </c>
      <c r="N229" s="26">
        <v>3</v>
      </c>
      <c r="O229" s="42">
        <f t="shared" si="59"/>
        <v>8.9847259658580425E-2</v>
      </c>
      <c r="P229" s="41">
        <f t="shared" si="60"/>
        <v>3331</v>
      </c>
      <c r="Q229" s="26">
        <v>108</v>
      </c>
      <c r="R229" s="26">
        <v>119</v>
      </c>
      <c r="S229" s="26">
        <v>-11</v>
      </c>
      <c r="T229" s="42">
        <f t="shared" si="61"/>
        <v>-0.3291442250149611</v>
      </c>
      <c r="U229" s="41">
        <f t="shared" si="62"/>
        <v>3263</v>
      </c>
      <c r="V229" s="26">
        <v>28</v>
      </c>
      <c r="W229" s="26">
        <v>96</v>
      </c>
      <c r="X229" s="26">
        <v>-68</v>
      </c>
      <c r="Y229" s="42">
        <f t="shared" si="63"/>
        <v>-2.04142900030021</v>
      </c>
      <c r="Z229" s="41">
        <f t="shared" si="64"/>
        <v>3225</v>
      </c>
      <c r="AA229" s="26">
        <v>39</v>
      </c>
      <c r="AB229" s="26">
        <v>77</v>
      </c>
      <c r="AC229" s="26">
        <v>-38</v>
      </c>
      <c r="AD229" s="42">
        <f t="shared" si="65"/>
        <v>-1.164572479313515</v>
      </c>
      <c r="AE229" s="41" t="s">
        <v>35</v>
      </c>
      <c r="AF229" s="26" t="s">
        <v>35</v>
      </c>
      <c r="AG229" s="26" t="s">
        <v>35</v>
      </c>
      <c r="AH229" s="26" t="s">
        <v>35</v>
      </c>
      <c r="AI229" s="34" t="s">
        <v>35</v>
      </c>
      <c r="AJ229" s="41" t="s">
        <v>35</v>
      </c>
      <c r="AK229" s="26" t="s">
        <v>35</v>
      </c>
      <c r="AL229" s="26" t="s">
        <v>35</v>
      </c>
      <c r="AM229" s="26" t="s">
        <v>35</v>
      </c>
      <c r="AN229" s="34" t="s">
        <v>35</v>
      </c>
      <c r="AO229" s="41" t="s">
        <v>35</v>
      </c>
      <c r="AP229" s="26" t="s">
        <v>35</v>
      </c>
      <c r="AQ229" s="26" t="s">
        <v>35</v>
      </c>
      <c r="AR229" s="26" t="s">
        <v>35</v>
      </c>
      <c r="AS229" s="34" t="s">
        <v>35</v>
      </c>
      <c r="AT229" s="41" t="s">
        <v>35</v>
      </c>
      <c r="AU229" s="26" t="s">
        <v>35</v>
      </c>
      <c r="AV229" s="26" t="s">
        <v>35</v>
      </c>
      <c r="AW229" s="26" t="s">
        <v>35</v>
      </c>
      <c r="AX229" s="34" t="s">
        <v>35</v>
      </c>
      <c r="AY229" s="41" t="s">
        <v>35</v>
      </c>
      <c r="AZ229" s="26" t="s">
        <v>35</v>
      </c>
      <c r="BA229" s="26" t="s">
        <v>35</v>
      </c>
      <c r="BB229" s="26" t="s">
        <v>35</v>
      </c>
      <c r="BC229" s="34" t="s">
        <v>35</v>
      </c>
      <c r="BD229" s="41" t="s">
        <v>35</v>
      </c>
      <c r="BE229" s="26" t="s">
        <v>35</v>
      </c>
      <c r="BF229" s="26" t="s">
        <v>35</v>
      </c>
      <c r="BG229" s="26" t="s">
        <v>35</v>
      </c>
      <c r="BH229" s="34" t="s">
        <v>35</v>
      </c>
      <c r="BI229" s="41" t="s">
        <v>35</v>
      </c>
      <c r="BJ229" s="26" t="s">
        <v>35</v>
      </c>
      <c r="BK229" s="26" t="s">
        <v>35</v>
      </c>
      <c r="BL229" s="26" t="s">
        <v>35</v>
      </c>
      <c r="BM229" s="34" t="s">
        <v>35</v>
      </c>
      <c r="BN229" s="41">
        <f t="shared" si="66"/>
        <v>377</v>
      </c>
      <c r="BO229" s="41">
        <f t="shared" si="67"/>
        <v>472</v>
      </c>
      <c r="BP229" s="41">
        <f t="shared" si="68"/>
        <v>-95</v>
      </c>
      <c r="BQ229" s="42">
        <f t="shared" si="69"/>
        <v>-2.8614457831325302</v>
      </c>
      <c r="BR229" s="25"/>
    </row>
    <row r="230" spans="1:70" s="7" customFormat="1" ht="18" customHeight="1">
      <c r="A230" s="25"/>
      <c r="B230" s="35" t="s">
        <v>47</v>
      </c>
      <c r="C230" s="35">
        <v>431110</v>
      </c>
      <c r="D230" s="27" t="s">
        <v>270</v>
      </c>
      <c r="E230" s="26">
        <v>1066</v>
      </c>
      <c r="F230" s="41">
        <f t="shared" si="56"/>
        <v>1071</v>
      </c>
      <c r="G230" s="26">
        <v>16</v>
      </c>
      <c r="H230" s="26">
        <v>11</v>
      </c>
      <c r="I230" s="26">
        <v>5</v>
      </c>
      <c r="J230" s="42">
        <f t="shared" si="57"/>
        <v>0.46904315196998125</v>
      </c>
      <c r="K230" s="41">
        <f t="shared" si="58"/>
        <v>1057</v>
      </c>
      <c r="L230" s="26">
        <v>13</v>
      </c>
      <c r="M230" s="26">
        <v>27</v>
      </c>
      <c r="N230" s="26">
        <v>-14</v>
      </c>
      <c r="O230" s="42">
        <f t="shared" si="59"/>
        <v>-1.3071895424836601</v>
      </c>
      <c r="P230" s="41">
        <f t="shared" si="60"/>
        <v>1062</v>
      </c>
      <c r="Q230" s="26">
        <v>21</v>
      </c>
      <c r="R230" s="26">
        <v>16</v>
      </c>
      <c r="S230" s="26">
        <v>5</v>
      </c>
      <c r="T230" s="42">
        <f t="shared" si="61"/>
        <v>0.47303689687795647</v>
      </c>
      <c r="U230" s="41">
        <f t="shared" si="62"/>
        <v>1063</v>
      </c>
      <c r="V230" s="26">
        <v>15</v>
      </c>
      <c r="W230" s="26">
        <v>14</v>
      </c>
      <c r="X230" s="26">
        <v>1</v>
      </c>
      <c r="Y230" s="42">
        <f t="shared" si="63"/>
        <v>9.4161958568738227E-2</v>
      </c>
      <c r="Z230" s="41">
        <f t="shared" si="64"/>
        <v>1062</v>
      </c>
      <c r="AA230" s="26">
        <v>20</v>
      </c>
      <c r="AB230" s="26">
        <v>21</v>
      </c>
      <c r="AC230" s="26">
        <v>-1</v>
      </c>
      <c r="AD230" s="42">
        <f t="shared" si="65"/>
        <v>-9.4073377234242708E-2</v>
      </c>
      <c r="AE230" s="41" t="s">
        <v>35</v>
      </c>
      <c r="AF230" s="26" t="s">
        <v>35</v>
      </c>
      <c r="AG230" s="26" t="s">
        <v>35</v>
      </c>
      <c r="AH230" s="26" t="s">
        <v>35</v>
      </c>
      <c r="AI230" s="34" t="s">
        <v>35</v>
      </c>
      <c r="AJ230" s="41" t="s">
        <v>35</v>
      </c>
      <c r="AK230" s="26" t="s">
        <v>35</v>
      </c>
      <c r="AL230" s="26" t="s">
        <v>35</v>
      </c>
      <c r="AM230" s="26" t="s">
        <v>35</v>
      </c>
      <c r="AN230" s="34" t="s">
        <v>35</v>
      </c>
      <c r="AO230" s="41" t="s">
        <v>35</v>
      </c>
      <c r="AP230" s="26" t="s">
        <v>35</v>
      </c>
      <c r="AQ230" s="26" t="s">
        <v>35</v>
      </c>
      <c r="AR230" s="26" t="s">
        <v>35</v>
      </c>
      <c r="AS230" s="34" t="s">
        <v>35</v>
      </c>
      <c r="AT230" s="41" t="s">
        <v>35</v>
      </c>
      <c r="AU230" s="26" t="s">
        <v>35</v>
      </c>
      <c r="AV230" s="26" t="s">
        <v>35</v>
      </c>
      <c r="AW230" s="26" t="s">
        <v>35</v>
      </c>
      <c r="AX230" s="34" t="s">
        <v>35</v>
      </c>
      <c r="AY230" s="41" t="s">
        <v>35</v>
      </c>
      <c r="AZ230" s="26" t="s">
        <v>35</v>
      </c>
      <c r="BA230" s="26" t="s">
        <v>35</v>
      </c>
      <c r="BB230" s="26" t="s">
        <v>35</v>
      </c>
      <c r="BC230" s="34" t="s">
        <v>35</v>
      </c>
      <c r="BD230" s="41" t="s">
        <v>35</v>
      </c>
      <c r="BE230" s="26" t="s">
        <v>35</v>
      </c>
      <c r="BF230" s="26" t="s">
        <v>35</v>
      </c>
      <c r="BG230" s="26" t="s">
        <v>35</v>
      </c>
      <c r="BH230" s="34" t="s">
        <v>35</v>
      </c>
      <c r="BI230" s="41" t="s">
        <v>35</v>
      </c>
      <c r="BJ230" s="26" t="s">
        <v>35</v>
      </c>
      <c r="BK230" s="26" t="s">
        <v>35</v>
      </c>
      <c r="BL230" s="26" t="s">
        <v>35</v>
      </c>
      <c r="BM230" s="34" t="s">
        <v>35</v>
      </c>
      <c r="BN230" s="41">
        <f t="shared" si="66"/>
        <v>85</v>
      </c>
      <c r="BO230" s="41">
        <f t="shared" si="67"/>
        <v>89</v>
      </c>
      <c r="BP230" s="41">
        <f t="shared" si="68"/>
        <v>-4</v>
      </c>
      <c r="BQ230" s="42">
        <f t="shared" si="69"/>
        <v>-0.37523452157598497</v>
      </c>
      <c r="BR230" s="25"/>
    </row>
    <row r="231" spans="1:70" s="7" customFormat="1" ht="18" customHeight="1">
      <c r="A231" s="25"/>
      <c r="B231" s="35" t="s">
        <v>47</v>
      </c>
      <c r="C231" s="35">
        <v>431112</v>
      </c>
      <c r="D231" s="27" t="s">
        <v>271</v>
      </c>
      <c r="E231" s="26">
        <v>541</v>
      </c>
      <c r="F231" s="41">
        <f t="shared" si="56"/>
        <v>536</v>
      </c>
      <c r="G231" s="26">
        <v>9</v>
      </c>
      <c r="H231" s="26">
        <v>14</v>
      </c>
      <c r="I231" s="26">
        <v>-5</v>
      </c>
      <c r="J231" s="42">
        <f t="shared" si="57"/>
        <v>-0.92421441774491686</v>
      </c>
      <c r="K231" s="41">
        <f t="shared" si="58"/>
        <v>551</v>
      </c>
      <c r="L231" s="26">
        <v>26</v>
      </c>
      <c r="M231" s="26">
        <v>11</v>
      </c>
      <c r="N231" s="26">
        <v>15</v>
      </c>
      <c r="O231" s="42">
        <f t="shared" si="59"/>
        <v>2.7985074626865671</v>
      </c>
      <c r="P231" s="41">
        <f t="shared" si="60"/>
        <v>546</v>
      </c>
      <c r="Q231" s="26">
        <v>13</v>
      </c>
      <c r="R231" s="26">
        <v>18</v>
      </c>
      <c r="S231" s="26">
        <v>-5</v>
      </c>
      <c r="T231" s="42">
        <f t="shared" si="61"/>
        <v>-0.90744101633393837</v>
      </c>
      <c r="U231" s="41">
        <f t="shared" si="62"/>
        <v>524</v>
      </c>
      <c r="V231" s="26">
        <v>5</v>
      </c>
      <c r="W231" s="26">
        <v>27</v>
      </c>
      <c r="X231" s="26">
        <v>-22</v>
      </c>
      <c r="Y231" s="42">
        <f t="shared" si="63"/>
        <v>-4.0293040293040292</v>
      </c>
      <c r="Z231" s="41">
        <f t="shared" si="64"/>
        <v>524</v>
      </c>
      <c r="AA231" s="26">
        <v>7</v>
      </c>
      <c r="AB231" s="26">
        <v>7</v>
      </c>
      <c r="AC231" s="26">
        <v>0</v>
      </c>
      <c r="AD231" s="42">
        <f t="shared" si="65"/>
        <v>0</v>
      </c>
      <c r="AE231" s="41" t="s">
        <v>35</v>
      </c>
      <c r="AF231" s="26" t="s">
        <v>35</v>
      </c>
      <c r="AG231" s="26" t="s">
        <v>35</v>
      </c>
      <c r="AH231" s="26" t="s">
        <v>35</v>
      </c>
      <c r="AI231" s="34" t="s">
        <v>35</v>
      </c>
      <c r="AJ231" s="41" t="s">
        <v>35</v>
      </c>
      <c r="AK231" s="26" t="s">
        <v>35</v>
      </c>
      <c r="AL231" s="26" t="s">
        <v>35</v>
      </c>
      <c r="AM231" s="26" t="s">
        <v>35</v>
      </c>
      <c r="AN231" s="34" t="s">
        <v>35</v>
      </c>
      <c r="AO231" s="41" t="s">
        <v>35</v>
      </c>
      <c r="AP231" s="26" t="s">
        <v>35</v>
      </c>
      <c r="AQ231" s="26" t="s">
        <v>35</v>
      </c>
      <c r="AR231" s="26" t="s">
        <v>35</v>
      </c>
      <c r="AS231" s="34" t="s">
        <v>35</v>
      </c>
      <c r="AT231" s="41" t="s">
        <v>35</v>
      </c>
      <c r="AU231" s="26" t="s">
        <v>35</v>
      </c>
      <c r="AV231" s="26" t="s">
        <v>35</v>
      </c>
      <c r="AW231" s="26" t="s">
        <v>35</v>
      </c>
      <c r="AX231" s="34" t="s">
        <v>35</v>
      </c>
      <c r="AY231" s="41" t="s">
        <v>35</v>
      </c>
      <c r="AZ231" s="26" t="s">
        <v>35</v>
      </c>
      <c r="BA231" s="26" t="s">
        <v>35</v>
      </c>
      <c r="BB231" s="26" t="s">
        <v>35</v>
      </c>
      <c r="BC231" s="34" t="s">
        <v>35</v>
      </c>
      <c r="BD231" s="41" t="s">
        <v>35</v>
      </c>
      <c r="BE231" s="26" t="s">
        <v>35</v>
      </c>
      <c r="BF231" s="26" t="s">
        <v>35</v>
      </c>
      <c r="BG231" s="26" t="s">
        <v>35</v>
      </c>
      <c r="BH231" s="34" t="s">
        <v>35</v>
      </c>
      <c r="BI231" s="41" t="s">
        <v>35</v>
      </c>
      <c r="BJ231" s="26" t="s">
        <v>35</v>
      </c>
      <c r="BK231" s="26" t="s">
        <v>35</v>
      </c>
      <c r="BL231" s="26" t="s">
        <v>35</v>
      </c>
      <c r="BM231" s="34" t="s">
        <v>35</v>
      </c>
      <c r="BN231" s="41">
        <f t="shared" si="66"/>
        <v>60</v>
      </c>
      <c r="BO231" s="41">
        <f t="shared" si="67"/>
        <v>77</v>
      </c>
      <c r="BP231" s="41">
        <f t="shared" si="68"/>
        <v>-17</v>
      </c>
      <c r="BQ231" s="42">
        <f t="shared" si="69"/>
        <v>-3.1423290203327174</v>
      </c>
      <c r="BR231" s="25"/>
    </row>
    <row r="232" spans="1:70" s="7" customFormat="1" ht="18" customHeight="1">
      <c r="A232" s="25"/>
      <c r="B232" s="35" t="s">
        <v>47</v>
      </c>
      <c r="C232" s="35">
        <v>431113</v>
      </c>
      <c r="D232" s="27" t="s">
        <v>272</v>
      </c>
      <c r="E232" s="26">
        <v>214</v>
      </c>
      <c r="F232" s="41">
        <f t="shared" si="56"/>
        <v>214</v>
      </c>
      <c r="G232" s="26">
        <v>0</v>
      </c>
      <c r="H232" s="26">
        <v>0</v>
      </c>
      <c r="I232" s="26">
        <v>0</v>
      </c>
      <c r="J232" s="42">
        <f t="shared" si="57"/>
        <v>0</v>
      </c>
      <c r="K232" s="41">
        <f t="shared" si="58"/>
        <v>217</v>
      </c>
      <c r="L232" s="26">
        <v>3</v>
      </c>
      <c r="M232" s="26">
        <v>0</v>
      </c>
      <c r="N232" s="26">
        <v>3</v>
      </c>
      <c r="O232" s="42">
        <f t="shared" si="59"/>
        <v>1.4018691588785046</v>
      </c>
      <c r="P232" s="41">
        <f t="shared" si="60"/>
        <v>240</v>
      </c>
      <c r="Q232" s="26">
        <v>28</v>
      </c>
      <c r="R232" s="26">
        <v>5</v>
      </c>
      <c r="S232" s="26">
        <v>23</v>
      </c>
      <c r="T232" s="42">
        <f t="shared" si="61"/>
        <v>10.599078341013826</v>
      </c>
      <c r="U232" s="41">
        <f t="shared" si="62"/>
        <v>198</v>
      </c>
      <c r="V232" s="26">
        <v>0</v>
      </c>
      <c r="W232" s="26">
        <v>42</v>
      </c>
      <c r="X232" s="26">
        <v>-42</v>
      </c>
      <c r="Y232" s="42">
        <f t="shared" si="63"/>
        <v>-17.5</v>
      </c>
      <c r="Z232" s="41">
        <f t="shared" si="64"/>
        <v>182</v>
      </c>
      <c r="AA232" s="26">
        <v>0</v>
      </c>
      <c r="AB232" s="26">
        <v>16</v>
      </c>
      <c r="AC232" s="26">
        <v>-16</v>
      </c>
      <c r="AD232" s="42">
        <f t="shared" si="65"/>
        <v>-8.0808080808080813</v>
      </c>
      <c r="AE232" s="41" t="s">
        <v>35</v>
      </c>
      <c r="AF232" s="26" t="s">
        <v>35</v>
      </c>
      <c r="AG232" s="26" t="s">
        <v>35</v>
      </c>
      <c r="AH232" s="26" t="s">
        <v>35</v>
      </c>
      <c r="AI232" s="34" t="s">
        <v>35</v>
      </c>
      <c r="AJ232" s="41" t="s">
        <v>35</v>
      </c>
      <c r="AK232" s="26" t="s">
        <v>35</v>
      </c>
      <c r="AL232" s="26" t="s">
        <v>35</v>
      </c>
      <c r="AM232" s="26" t="s">
        <v>35</v>
      </c>
      <c r="AN232" s="34" t="s">
        <v>35</v>
      </c>
      <c r="AO232" s="41" t="s">
        <v>35</v>
      </c>
      <c r="AP232" s="26" t="s">
        <v>35</v>
      </c>
      <c r="AQ232" s="26" t="s">
        <v>35</v>
      </c>
      <c r="AR232" s="26" t="s">
        <v>35</v>
      </c>
      <c r="AS232" s="34" t="s">
        <v>35</v>
      </c>
      <c r="AT232" s="41" t="s">
        <v>35</v>
      </c>
      <c r="AU232" s="26" t="s">
        <v>35</v>
      </c>
      <c r="AV232" s="26" t="s">
        <v>35</v>
      </c>
      <c r="AW232" s="26" t="s">
        <v>35</v>
      </c>
      <c r="AX232" s="34" t="s">
        <v>35</v>
      </c>
      <c r="AY232" s="41" t="s">
        <v>35</v>
      </c>
      <c r="AZ232" s="26" t="s">
        <v>35</v>
      </c>
      <c r="BA232" s="26" t="s">
        <v>35</v>
      </c>
      <c r="BB232" s="26" t="s">
        <v>35</v>
      </c>
      <c r="BC232" s="34" t="s">
        <v>35</v>
      </c>
      <c r="BD232" s="41" t="s">
        <v>35</v>
      </c>
      <c r="BE232" s="26" t="s">
        <v>35</v>
      </c>
      <c r="BF232" s="26" t="s">
        <v>35</v>
      </c>
      <c r="BG232" s="26" t="s">
        <v>35</v>
      </c>
      <c r="BH232" s="34" t="s">
        <v>35</v>
      </c>
      <c r="BI232" s="41" t="s">
        <v>35</v>
      </c>
      <c r="BJ232" s="26" t="s">
        <v>35</v>
      </c>
      <c r="BK232" s="26" t="s">
        <v>35</v>
      </c>
      <c r="BL232" s="26" t="s">
        <v>35</v>
      </c>
      <c r="BM232" s="34" t="s">
        <v>35</v>
      </c>
      <c r="BN232" s="41">
        <f t="shared" si="66"/>
        <v>31</v>
      </c>
      <c r="BO232" s="41">
        <f t="shared" si="67"/>
        <v>63</v>
      </c>
      <c r="BP232" s="41">
        <f t="shared" si="68"/>
        <v>-32</v>
      </c>
      <c r="BQ232" s="42">
        <f t="shared" si="69"/>
        <v>-14.953271028037381</v>
      </c>
      <c r="BR232" s="25"/>
    </row>
    <row r="233" spans="1:70" s="7" customFormat="1" ht="18" customHeight="1">
      <c r="A233" s="25"/>
      <c r="B233" s="35" t="s">
        <v>47</v>
      </c>
      <c r="C233" s="35">
        <v>431115</v>
      </c>
      <c r="D233" s="27" t="s">
        <v>273</v>
      </c>
      <c r="E233" s="26">
        <v>572</v>
      </c>
      <c r="F233" s="41">
        <f t="shared" si="56"/>
        <v>568</v>
      </c>
      <c r="G233" s="26">
        <v>4</v>
      </c>
      <c r="H233" s="26">
        <v>8</v>
      </c>
      <c r="I233" s="26">
        <v>-4</v>
      </c>
      <c r="J233" s="42">
        <f t="shared" si="57"/>
        <v>-0.69930069930069927</v>
      </c>
      <c r="K233" s="41">
        <f t="shared" si="58"/>
        <v>575</v>
      </c>
      <c r="L233" s="26">
        <v>14</v>
      </c>
      <c r="M233" s="26">
        <v>7</v>
      </c>
      <c r="N233" s="26">
        <v>7</v>
      </c>
      <c r="O233" s="42">
        <f t="shared" si="59"/>
        <v>1.232394366197183</v>
      </c>
      <c r="P233" s="41">
        <f t="shared" si="60"/>
        <v>576</v>
      </c>
      <c r="Q233" s="26">
        <v>14</v>
      </c>
      <c r="R233" s="26">
        <v>13</v>
      </c>
      <c r="S233" s="26">
        <v>1</v>
      </c>
      <c r="T233" s="42">
        <f t="shared" si="61"/>
        <v>0.17391304347826086</v>
      </c>
      <c r="U233" s="41">
        <f t="shared" si="62"/>
        <v>534</v>
      </c>
      <c r="V233" s="26">
        <v>4</v>
      </c>
      <c r="W233" s="26">
        <v>46</v>
      </c>
      <c r="X233" s="26">
        <v>-42</v>
      </c>
      <c r="Y233" s="42">
        <f t="shared" si="63"/>
        <v>-7.291666666666667</v>
      </c>
      <c r="Z233" s="41">
        <f t="shared" si="64"/>
        <v>529</v>
      </c>
      <c r="AA233" s="26">
        <v>3</v>
      </c>
      <c r="AB233" s="26">
        <v>8</v>
      </c>
      <c r="AC233" s="26">
        <v>-5</v>
      </c>
      <c r="AD233" s="42">
        <f t="shared" si="65"/>
        <v>-0.93632958801498134</v>
      </c>
      <c r="AE233" s="41" t="s">
        <v>35</v>
      </c>
      <c r="AF233" s="26" t="s">
        <v>35</v>
      </c>
      <c r="AG233" s="26" t="s">
        <v>35</v>
      </c>
      <c r="AH233" s="26" t="s">
        <v>35</v>
      </c>
      <c r="AI233" s="34" t="s">
        <v>35</v>
      </c>
      <c r="AJ233" s="41" t="s">
        <v>35</v>
      </c>
      <c r="AK233" s="26" t="s">
        <v>35</v>
      </c>
      <c r="AL233" s="26" t="s">
        <v>35</v>
      </c>
      <c r="AM233" s="26" t="s">
        <v>35</v>
      </c>
      <c r="AN233" s="34" t="s">
        <v>35</v>
      </c>
      <c r="AO233" s="41" t="s">
        <v>35</v>
      </c>
      <c r="AP233" s="26" t="s">
        <v>35</v>
      </c>
      <c r="AQ233" s="26" t="s">
        <v>35</v>
      </c>
      <c r="AR233" s="26" t="s">
        <v>35</v>
      </c>
      <c r="AS233" s="34" t="s">
        <v>35</v>
      </c>
      <c r="AT233" s="41" t="s">
        <v>35</v>
      </c>
      <c r="AU233" s="26" t="s">
        <v>35</v>
      </c>
      <c r="AV233" s="26" t="s">
        <v>35</v>
      </c>
      <c r="AW233" s="26" t="s">
        <v>35</v>
      </c>
      <c r="AX233" s="34" t="s">
        <v>35</v>
      </c>
      <c r="AY233" s="41" t="s">
        <v>35</v>
      </c>
      <c r="AZ233" s="26" t="s">
        <v>35</v>
      </c>
      <c r="BA233" s="26" t="s">
        <v>35</v>
      </c>
      <c r="BB233" s="26" t="s">
        <v>35</v>
      </c>
      <c r="BC233" s="34" t="s">
        <v>35</v>
      </c>
      <c r="BD233" s="41" t="s">
        <v>35</v>
      </c>
      <c r="BE233" s="26" t="s">
        <v>35</v>
      </c>
      <c r="BF233" s="26" t="s">
        <v>35</v>
      </c>
      <c r="BG233" s="26" t="s">
        <v>35</v>
      </c>
      <c r="BH233" s="34" t="s">
        <v>35</v>
      </c>
      <c r="BI233" s="41" t="s">
        <v>35</v>
      </c>
      <c r="BJ233" s="26" t="s">
        <v>35</v>
      </c>
      <c r="BK233" s="26" t="s">
        <v>35</v>
      </c>
      <c r="BL233" s="26" t="s">
        <v>35</v>
      </c>
      <c r="BM233" s="34" t="s">
        <v>35</v>
      </c>
      <c r="BN233" s="41">
        <f t="shared" si="66"/>
        <v>39</v>
      </c>
      <c r="BO233" s="41">
        <f t="shared" si="67"/>
        <v>82</v>
      </c>
      <c r="BP233" s="41">
        <f t="shared" si="68"/>
        <v>-43</v>
      </c>
      <c r="BQ233" s="42">
        <f t="shared" si="69"/>
        <v>-7.5174825174825166</v>
      </c>
      <c r="BR233" s="25"/>
    </row>
    <row r="234" spans="1:70" s="7" customFormat="1" ht="18" customHeight="1">
      <c r="A234" s="25"/>
      <c r="B234" s="35" t="s">
        <v>47</v>
      </c>
      <c r="C234" s="35">
        <v>431120</v>
      </c>
      <c r="D234" s="27" t="s">
        <v>274</v>
      </c>
      <c r="E234" s="26">
        <v>2687</v>
      </c>
      <c r="F234" s="41">
        <f t="shared" si="56"/>
        <v>2682</v>
      </c>
      <c r="G234" s="26">
        <v>49</v>
      </c>
      <c r="H234" s="26">
        <v>54</v>
      </c>
      <c r="I234" s="26">
        <v>-5</v>
      </c>
      <c r="J234" s="42">
        <f t="shared" si="57"/>
        <v>-0.18608113137327875</v>
      </c>
      <c r="K234" s="41">
        <f t="shared" si="58"/>
        <v>2680</v>
      </c>
      <c r="L234" s="26">
        <v>57</v>
      </c>
      <c r="M234" s="26">
        <v>59</v>
      </c>
      <c r="N234" s="26">
        <v>-2</v>
      </c>
      <c r="O234" s="42">
        <f t="shared" si="59"/>
        <v>-7.4571215510812819E-2</v>
      </c>
      <c r="P234" s="41">
        <f t="shared" si="60"/>
        <v>2739</v>
      </c>
      <c r="Q234" s="26">
        <v>127</v>
      </c>
      <c r="R234" s="26">
        <v>68</v>
      </c>
      <c r="S234" s="26">
        <v>59</v>
      </c>
      <c r="T234" s="42">
        <f t="shared" si="61"/>
        <v>2.2014925373134329</v>
      </c>
      <c r="U234" s="41">
        <f t="shared" si="62"/>
        <v>2625</v>
      </c>
      <c r="V234" s="26">
        <v>16</v>
      </c>
      <c r="W234" s="26">
        <v>130</v>
      </c>
      <c r="X234" s="26">
        <v>-114</v>
      </c>
      <c r="Y234" s="42">
        <f t="shared" si="63"/>
        <v>-4.1621029572836798</v>
      </c>
      <c r="Z234" s="41">
        <f t="shared" si="64"/>
        <v>2629</v>
      </c>
      <c r="AA234" s="26">
        <v>53</v>
      </c>
      <c r="AB234" s="26">
        <v>49</v>
      </c>
      <c r="AC234" s="26">
        <v>4</v>
      </c>
      <c r="AD234" s="42">
        <f t="shared" si="65"/>
        <v>0.15238095238095239</v>
      </c>
      <c r="AE234" s="41" t="s">
        <v>35</v>
      </c>
      <c r="AF234" s="26" t="s">
        <v>35</v>
      </c>
      <c r="AG234" s="26" t="s">
        <v>35</v>
      </c>
      <c r="AH234" s="26" t="s">
        <v>35</v>
      </c>
      <c r="AI234" s="34" t="s">
        <v>35</v>
      </c>
      <c r="AJ234" s="41" t="s">
        <v>35</v>
      </c>
      <c r="AK234" s="26" t="s">
        <v>35</v>
      </c>
      <c r="AL234" s="26" t="s">
        <v>35</v>
      </c>
      <c r="AM234" s="26" t="s">
        <v>35</v>
      </c>
      <c r="AN234" s="34" t="s">
        <v>35</v>
      </c>
      <c r="AO234" s="41" t="s">
        <v>35</v>
      </c>
      <c r="AP234" s="26" t="s">
        <v>35</v>
      </c>
      <c r="AQ234" s="26" t="s">
        <v>35</v>
      </c>
      <c r="AR234" s="26" t="s">
        <v>35</v>
      </c>
      <c r="AS234" s="34" t="s">
        <v>35</v>
      </c>
      <c r="AT234" s="41" t="s">
        <v>35</v>
      </c>
      <c r="AU234" s="26" t="s">
        <v>35</v>
      </c>
      <c r="AV234" s="26" t="s">
        <v>35</v>
      </c>
      <c r="AW234" s="26" t="s">
        <v>35</v>
      </c>
      <c r="AX234" s="34" t="s">
        <v>35</v>
      </c>
      <c r="AY234" s="41" t="s">
        <v>35</v>
      </c>
      <c r="AZ234" s="26" t="s">
        <v>35</v>
      </c>
      <c r="BA234" s="26" t="s">
        <v>35</v>
      </c>
      <c r="BB234" s="26" t="s">
        <v>35</v>
      </c>
      <c r="BC234" s="34" t="s">
        <v>35</v>
      </c>
      <c r="BD234" s="41" t="s">
        <v>35</v>
      </c>
      <c r="BE234" s="26" t="s">
        <v>35</v>
      </c>
      <c r="BF234" s="26" t="s">
        <v>35</v>
      </c>
      <c r="BG234" s="26" t="s">
        <v>35</v>
      </c>
      <c r="BH234" s="34" t="s">
        <v>35</v>
      </c>
      <c r="BI234" s="41" t="s">
        <v>35</v>
      </c>
      <c r="BJ234" s="26" t="s">
        <v>35</v>
      </c>
      <c r="BK234" s="26" t="s">
        <v>35</v>
      </c>
      <c r="BL234" s="26" t="s">
        <v>35</v>
      </c>
      <c r="BM234" s="34" t="s">
        <v>35</v>
      </c>
      <c r="BN234" s="41">
        <f t="shared" si="66"/>
        <v>302</v>
      </c>
      <c r="BO234" s="41">
        <f t="shared" si="67"/>
        <v>360</v>
      </c>
      <c r="BP234" s="41">
        <f t="shared" si="68"/>
        <v>-58</v>
      </c>
      <c r="BQ234" s="42">
        <f t="shared" si="69"/>
        <v>-2.1585411239300334</v>
      </c>
      <c r="BR234" s="25"/>
    </row>
    <row r="235" spans="1:70" s="7" customFormat="1" ht="18" customHeight="1">
      <c r="A235" s="25"/>
      <c r="B235" s="35" t="s">
        <v>47</v>
      </c>
      <c r="C235" s="35">
        <v>431123</v>
      </c>
      <c r="D235" s="27" t="s">
        <v>275</v>
      </c>
      <c r="E235" s="26">
        <v>47</v>
      </c>
      <c r="F235" s="41">
        <f t="shared" si="56"/>
        <v>47</v>
      </c>
      <c r="G235" s="26">
        <v>0</v>
      </c>
      <c r="H235" s="26">
        <v>0</v>
      </c>
      <c r="I235" s="26">
        <v>0</v>
      </c>
      <c r="J235" s="42">
        <f t="shared" si="57"/>
        <v>0</v>
      </c>
      <c r="K235" s="41">
        <f t="shared" si="58"/>
        <v>49</v>
      </c>
      <c r="L235" s="26">
        <v>3</v>
      </c>
      <c r="M235" s="26">
        <v>1</v>
      </c>
      <c r="N235" s="26">
        <v>2</v>
      </c>
      <c r="O235" s="42">
        <f t="shared" si="59"/>
        <v>4.2553191489361701</v>
      </c>
      <c r="P235" s="41">
        <f t="shared" si="60"/>
        <v>50</v>
      </c>
      <c r="Q235" s="26">
        <v>1</v>
      </c>
      <c r="R235" s="26">
        <v>0</v>
      </c>
      <c r="S235" s="26">
        <v>1</v>
      </c>
      <c r="T235" s="42">
        <f t="shared" si="61"/>
        <v>2.0408163265306123</v>
      </c>
      <c r="U235" s="41">
        <f t="shared" si="62"/>
        <v>48</v>
      </c>
      <c r="V235" s="26">
        <v>0</v>
      </c>
      <c r="W235" s="26">
        <v>2</v>
      </c>
      <c r="X235" s="26">
        <v>-2</v>
      </c>
      <c r="Y235" s="42">
        <f t="shared" si="63"/>
        <v>-4</v>
      </c>
      <c r="Z235" s="41">
        <f t="shared" si="64"/>
        <v>47</v>
      </c>
      <c r="AA235" s="26">
        <v>0</v>
      </c>
      <c r="AB235" s="26">
        <v>1</v>
      </c>
      <c r="AC235" s="26">
        <v>-1</v>
      </c>
      <c r="AD235" s="42">
        <f t="shared" si="65"/>
        <v>-2.083333333333333</v>
      </c>
      <c r="AE235" s="41" t="s">
        <v>35</v>
      </c>
      <c r="AF235" s="26" t="s">
        <v>35</v>
      </c>
      <c r="AG235" s="26" t="s">
        <v>35</v>
      </c>
      <c r="AH235" s="26" t="s">
        <v>35</v>
      </c>
      <c r="AI235" s="34" t="s">
        <v>35</v>
      </c>
      <c r="AJ235" s="41" t="s">
        <v>35</v>
      </c>
      <c r="AK235" s="26" t="s">
        <v>35</v>
      </c>
      <c r="AL235" s="26" t="s">
        <v>35</v>
      </c>
      <c r="AM235" s="26" t="s">
        <v>35</v>
      </c>
      <c r="AN235" s="34" t="s">
        <v>35</v>
      </c>
      <c r="AO235" s="41" t="s">
        <v>35</v>
      </c>
      <c r="AP235" s="26" t="s">
        <v>35</v>
      </c>
      <c r="AQ235" s="26" t="s">
        <v>35</v>
      </c>
      <c r="AR235" s="26" t="s">
        <v>35</v>
      </c>
      <c r="AS235" s="34" t="s">
        <v>35</v>
      </c>
      <c r="AT235" s="41" t="s">
        <v>35</v>
      </c>
      <c r="AU235" s="26" t="s">
        <v>35</v>
      </c>
      <c r="AV235" s="26" t="s">
        <v>35</v>
      </c>
      <c r="AW235" s="26" t="s">
        <v>35</v>
      </c>
      <c r="AX235" s="34" t="s">
        <v>35</v>
      </c>
      <c r="AY235" s="41" t="s">
        <v>35</v>
      </c>
      <c r="AZ235" s="26" t="s">
        <v>35</v>
      </c>
      <c r="BA235" s="26" t="s">
        <v>35</v>
      </c>
      <c r="BB235" s="26" t="s">
        <v>35</v>
      </c>
      <c r="BC235" s="34" t="s">
        <v>35</v>
      </c>
      <c r="BD235" s="41" t="s">
        <v>35</v>
      </c>
      <c r="BE235" s="26" t="s">
        <v>35</v>
      </c>
      <c r="BF235" s="26" t="s">
        <v>35</v>
      </c>
      <c r="BG235" s="26" t="s">
        <v>35</v>
      </c>
      <c r="BH235" s="34" t="s">
        <v>35</v>
      </c>
      <c r="BI235" s="41" t="s">
        <v>35</v>
      </c>
      <c r="BJ235" s="26" t="s">
        <v>35</v>
      </c>
      <c r="BK235" s="26" t="s">
        <v>35</v>
      </c>
      <c r="BL235" s="26" t="s">
        <v>35</v>
      </c>
      <c r="BM235" s="34" t="s">
        <v>35</v>
      </c>
      <c r="BN235" s="41">
        <f t="shared" si="66"/>
        <v>4</v>
      </c>
      <c r="BO235" s="41">
        <f t="shared" si="67"/>
        <v>4</v>
      </c>
      <c r="BP235" s="41">
        <f t="shared" si="68"/>
        <v>0</v>
      </c>
      <c r="BQ235" s="42">
        <f t="shared" si="69"/>
        <v>0</v>
      </c>
      <c r="BR235" s="25"/>
    </row>
    <row r="236" spans="1:70" s="7" customFormat="1" ht="18" customHeight="1">
      <c r="A236" s="25"/>
      <c r="B236" s="35" t="s">
        <v>47</v>
      </c>
      <c r="C236" s="35">
        <v>431125</v>
      </c>
      <c r="D236" s="27" t="s">
        <v>276</v>
      </c>
      <c r="E236" s="26">
        <v>101</v>
      </c>
      <c r="F236" s="41">
        <f t="shared" si="56"/>
        <v>103</v>
      </c>
      <c r="G236" s="26">
        <v>3</v>
      </c>
      <c r="H236" s="26">
        <v>1</v>
      </c>
      <c r="I236" s="26">
        <v>2</v>
      </c>
      <c r="J236" s="42">
        <f t="shared" si="57"/>
        <v>1.9801980198019802</v>
      </c>
      <c r="K236" s="41">
        <f t="shared" si="58"/>
        <v>103</v>
      </c>
      <c r="L236" s="26">
        <v>3</v>
      </c>
      <c r="M236" s="26">
        <v>3</v>
      </c>
      <c r="N236" s="26">
        <v>0</v>
      </c>
      <c r="O236" s="42">
        <f t="shared" si="59"/>
        <v>0</v>
      </c>
      <c r="P236" s="41">
        <f t="shared" si="60"/>
        <v>105</v>
      </c>
      <c r="Q236" s="26">
        <v>5</v>
      </c>
      <c r="R236" s="26">
        <v>3</v>
      </c>
      <c r="S236" s="26">
        <v>2</v>
      </c>
      <c r="T236" s="42">
        <f t="shared" si="61"/>
        <v>1.9417475728155338</v>
      </c>
      <c r="U236" s="41">
        <f t="shared" si="62"/>
        <v>103</v>
      </c>
      <c r="V236" s="26">
        <v>0</v>
      </c>
      <c r="W236" s="26">
        <v>2</v>
      </c>
      <c r="X236" s="26">
        <v>-2</v>
      </c>
      <c r="Y236" s="42">
        <f t="shared" si="63"/>
        <v>-1.9047619047619049</v>
      </c>
      <c r="Z236" s="41">
        <f t="shared" si="64"/>
        <v>102</v>
      </c>
      <c r="AA236" s="26">
        <v>0</v>
      </c>
      <c r="AB236" s="26">
        <v>1</v>
      </c>
      <c r="AC236" s="26">
        <v>-1</v>
      </c>
      <c r="AD236" s="42">
        <f t="shared" si="65"/>
        <v>-0.97087378640776689</v>
      </c>
      <c r="AE236" s="41" t="s">
        <v>35</v>
      </c>
      <c r="AF236" s="26" t="s">
        <v>35</v>
      </c>
      <c r="AG236" s="26" t="s">
        <v>35</v>
      </c>
      <c r="AH236" s="26" t="s">
        <v>35</v>
      </c>
      <c r="AI236" s="34" t="s">
        <v>35</v>
      </c>
      <c r="AJ236" s="41" t="s">
        <v>35</v>
      </c>
      <c r="AK236" s="26" t="s">
        <v>35</v>
      </c>
      <c r="AL236" s="26" t="s">
        <v>35</v>
      </c>
      <c r="AM236" s="26" t="s">
        <v>35</v>
      </c>
      <c r="AN236" s="34" t="s">
        <v>35</v>
      </c>
      <c r="AO236" s="41" t="s">
        <v>35</v>
      </c>
      <c r="AP236" s="26" t="s">
        <v>35</v>
      </c>
      <c r="AQ236" s="26" t="s">
        <v>35</v>
      </c>
      <c r="AR236" s="26" t="s">
        <v>35</v>
      </c>
      <c r="AS236" s="34" t="s">
        <v>35</v>
      </c>
      <c r="AT236" s="41" t="s">
        <v>35</v>
      </c>
      <c r="AU236" s="26" t="s">
        <v>35</v>
      </c>
      <c r="AV236" s="26" t="s">
        <v>35</v>
      </c>
      <c r="AW236" s="26" t="s">
        <v>35</v>
      </c>
      <c r="AX236" s="34" t="s">
        <v>35</v>
      </c>
      <c r="AY236" s="41" t="s">
        <v>35</v>
      </c>
      <c r="AZ236" s="26" t="s">
        <v>35</v>
      </c>
      <c r="BA236" s="26" t="s">
        <v>35</v>
      </c>
      <c r="BB236" s="26" t="s">
        <v>35</v>
      </c>
      <c r="BC236" s="34" t="s">
        <v>35</v>
      </c>
      <c r="BD236" s="41" t="s">
        <v>35</v>
      </c>
      <c r="BE236" s="26" t="s">
        <v>35</v>
      </c>
      <c r="BF236" s="26" t="s">
        <v>35</v>
      </c>
      <c r="BG236" s="26" t="s">
        <v>35</v>
      </c>
      <c r="BH236" s="34" t="s">
        <v>35</v>
      </c>
      <c r="BI236" s="41" t="s">
        <v>35</v>
      </c>
      <c r="BJ236" s="26" t="s">
        <v>35</v>
      </c>
      <c r="BK236" s="26" t="s">
        <v>35</v>
      </c>
      <c r="BL236" s="26" t="s">
        <v>35</v>
      </c>
      <c r="BM236" s="34" t="s">
        <v>35</v>
      </c>
      <c r="BN236" s="41">
        <f t="shared" si="66"/>
        <v>11</v>
      </c>
      <c r="BO236" s="41">
        <f t="shared" si="67"/>
        <v>10</v>
      </c>
      <c r="BP236" s="41">
        <f t="shared" si="68"/>
        <v>1</v>
      </c>
      <c r="BQ236" s="42">
        <f t="shared" si="69"/>
        <v>0.99009900990099009</v>
      </c>
      <c r="BR236" s="25"/>
    </row>
    <row r="237" spans="1:70" s="7" customFormat="1" ht="18" customHeight="1">
      <c r="A237" s="25"/>
      <c r="B237" s="35" t="s">
        <v>47</v>
      </c>
      <c r="C237" s="35">
        <v>431127</v>
      </c>
      <c r="D237" s="27" t="s">
        <v>277</v>
      </c>
      <c r="E237" s="26">
        <v>149</v>
      </c>
      <c r="F237" s="41">
        <f t="shared" si="56"/>
        <v>148</v>
      </c>
      <c r="G237" s="26">
        <v>3</v>
      </c>
      <c r="H237" s="26">
        <v>4</v>
      </c>
      <c r="I237" s="26">
        <v>-1</v>
      </c>
      <c r="J237" s="42">
        <f t="shared" si="57"/>
        <v>-0.67114093959731547</v>
      </c>
      <c r="K237" s="41">
        <f t="shared" si="58"/>
        <v>163</v>
      </c>
      <c r="L237" s="26">
        <v>16</v>
      </c>
      <c r="M237" s="26">
        <v>1</v>
      </c>
      <c r="N237" s="26">
        <v>15</v>
      </c>
      <c r="O237" s="42">
        <f t="shared" si="59"/>
        <v>10.135135135135135</v>
      </c>
      <c r="P237" s="41">
        <f t="shared" si="60"/>
        <v>168</v>
      </c>
      <c r="Q237" s="26">
        <v>7</v>
      </c>
      <c r="R237" s="26">
        <v>2</v>
      </c>
      <c r="S237" s="26">
        <v>5</v>
      </c>
      <c r="T237" s="42">
        <f t="shared" si="61"/>
        <v>3.0674846625766872</v>
      </c>
      <c r="U237" s="41">
        <f t="shared" si="62"/>
        <v>161</v>
      </c>
      <c r="V237" s="26">
        <v>0</v>
      </c>
      <c r="W237" s="26">
        <v>7</v>
      </c>
      <c r="X237" s="26">
        <v>-7</v>
      </c>
      <c r="Y237" s="42">
        <f t="shared" si="63"/>
        <v>-4.1666666666666661</v>
      </c>
      <c r="Z237" s="41">
        <f t="shared" si="64"/>
        <v>159</v>
      </c>
      <c r="AA237" s="26">
        <v>4</v>
      </c>
      <c r="AB237" s="26">
        <v>6</v>
      </c>
      <c r="AC237" s="26">
        <v>-2</v>
      </c>
      <c r="AD237" s="42">
        <f t="shared" si="65"/>
        <v>-1.2422360248447204</v>
      </c>
      <c r="AE237" s="41" t="s">
        <v>35</v>
      </c>
      <c r="AF237" s="26" t="s">
        <v>35</v>
      </c>
      <c r="AG237" s="26" t="s">
        <v>35</v>
      </c>
      <c r="AH237" s="26" t="s">
        <v>35</v>
      </c>
      <c r="AI237" s="34" t="s">
        <v>35</v>
      </c>
      <c r="AJ237" s="41" t="s">
        <v>35</v>
      </c>
      <c r="AK237" s="26" t="s">
        <v>35</v>
      </c>
      <c r="AL237" s="26" t="s">
        <v>35</v>
      </c>
      <c r="AM237" s="26" t="s">
        <v>35</v>
      </c>
      <c r="AN237" s="34" t="s">
        <v>35</v>
      </c>
      <c r="AO237" s="41" t="s">
        <v>35</v>
      </c>
      <c r="AP237" s="26" t="s">
        <v>35</v>
      </c>
      <c r="AQ237" s="26" t="s">
        <v>35</v>
      </c>
      <c r="AR237" s="26" t="s">
        <v>35</v>
      </c>
      <c r="AS237" s="34" t="s">
        <v>35</v>
      </c>
      <c r="AT237" s="41" t="s">
        <v>35</v>
      </c>
      <c r="AU237" s="26" t="s">
        <v>35</v>
      </c>
      <c r="AV237" s="26" t="s">
        <v>35</v>
      </c>
      <c r="AW237" s="26" t="s">
        <v>35</v>
      </c>
      <c r="AX237" s="34" t="s">
        <v>35</v>
      </c>
      <c r="AY237" s="41" t="s">
        <v>35</v>
      </c>
      <c r="AZ237" s="26" t="s">
        <v>35</v>
      </c>
      <c r="BA237" s="26" t="s">
        <v>35</v>
      </c>
      <c r="BB237" s="26" t="s">
        <v>35</v>
      </c>
      <c r="BC237" s="34" t="s">
        <v>35</v>
      </c>
      <c r="BD237" s="41" t="s">
        <v>35</v>
      </c>
      <c r="BE237" s="26" t="s">
        <v>35</v>
      </c>
      <c r="BF237" s="26" t="s">
        <v>35</v>
      </c>
      <c r="BG237" s="26" t="s">
        <v>35</v>
      </c>
      <c r="BH237" s="34" t="s">
        <v>35</v>
      </c>
      <c r="BI237" s="41" t="s">
        <v>35</v>
      </c>
      <c r="BJ237" s="26" t="s">
        <v>35</v>
      </c>
      <c r="BK237" s="26" t="s">
        <v>35</v>
      </c>
      <c r="BL237" s="26" t="s">
        <v>35</v>
      </c>
      <c r="BM237" s="34" t="s">
        <v>35</v>
      </c>
      <c r="BN237" s="41">
        <f t="shared" si="66"/>
        <v>30</v>
      </c>
      <c r="BO237" s="41">
        <f t="shared" si="67"/>
        <v>20</v>
      </c>
      <c r="BP237" s="41">
        <f t="shared" si="68"/>
        <v>10</v>
      </c>
      <c r="BQ237" s="42">
        <f t="shared" si="69"/>
        <v>6.7114093959731544</v>
      </c>
      <c r="BR237" s="25"/>
    </row>
    <row r="238" spans="1:70" s="7" customFormat="1" ht="18" customHeight="1">
      <c r="A238" s="25"/>
      <c r="B238" s="35" t="s">
        <v>47</v>
      </c>
      <c r="C238" s="35">
        <v>431130</v>
      </c>
      <c r="D238" s="27" t="s">
        <v>278</v>
      </c>
      <c r="E238" s="26">
        <v>5417</v>
      </c>
      <c r="F238" s="41">
        <f t="shared" si="56"/>
        <v>5356</v>
      </c>
      <c r="G238" s="26">
        <v>180</v>
      </c>
      <c r="H238" s="26">
        <v>241</v>
      </c>
      <c r="I238" s="26">
        <v>-61</v>
      </c>
      <c r="J238" s="42">
        <f t="shared" si="57"/>
        <v>-1.1260845486431603</v>
      </c>
      <c r="K238" s="41">
        <f t="shared" si="58"/>
        <v>5396</v>
      </c>
      <c r="L238" s="26">
        <v>214</v>
      </c>
      <c r="M238" s="26">
        <v>174</v>
      </c>
      <c r="N238" s="26">
        <v>40</v>
      </c>
      <c r="O238" s="42">
        <f t="shared" si="59"/>
        <v>0.74682598954443613</v>
      </c>
      <c r="P238" s="41">
        <f t="shared" si="60"/>
        <v>5471</v>
      </c>
      <c r="Q238" s="26">
        <v>236</v>
      </c>
      <c r="R238" s="26">
        <v>161</v>
      </c>
      <c r="S238" s="26">
        <v>75</v>
      </c>
      <c r="T238" s="42">
        <f t="shared" si="61"/>
        <v>1.3899184581171238</v>
      </c>
      <c r="U238" s="41">
        <f t="shared" si="62"/>
        <v>5279</v>
      </c>
      <c r="V238" s="26">
        <v>81</v>
      </c>
      <c r="W238" s="26">
        <v>273</v>
      </c>
      <c r="X238" s="26">
        <v>-192</v>
      </c>
      <c r="Y238" s="42">
        <f t="shared" si="63"/>
        <v>-3.5094132699689271</v>
      </c>
      <c r="Z238" s="41">
        <f t="shared" si="64"/>
        <v>5193</v>
      </c>
      <c r="AA238" s="26">
        <v>99</v>
      </c>
      <c r="AB238" s="26">
        <v>185</v>
      </c>
      <c r="AC238" s="26">
        <v>-86</v>
      </c>
      <c r="AD238" s="42">
        <f t="shared" si="65"/>
        <v>-1.629096419776473</v>
      </c>
      <c r="AE238" s="41" t="s">
        <v>35</v>
      </c>
      <c r="AF238" s="26" t="s">
        <v>35</v>
      </c>
      <c r="AG238" s="26" t="s">
        <v>35</v>
      </c>
      <c r="AH238" s="26" t="s">
        <v>35</v>
      </c>
      <c r="AI238" s="34" t="s">
        <v>35</v>
      </c>
      <c r="AJ238" s="41" t="s">
        <v>35</v>
      </c>
      <c r="AK238" s="26" t="s">
        <v>35</v>
      </c>
      <c r="AL238" s="26" t="s">
        <v>35</v>
      </c>
      <c r="AM238" s="26" t="s">
        <v>35</v>
      </c>
      <c r="AN238" s="34" t="s">
        <v>35</v>
      </c>
      <c r="AO238" s="41" t="s">
        <v>35</v>
      </c>
      <c r="AP238" s="26" t="s">
        <v>35</v>
      </c>
      <c r="AQ238" s="26" t="s">
        <v>35</v>
      </c>
      <c r="AR238" s="26" t="s">
        <v>35</v>
      </c>
      <c r="AS238" s="34" t="s">
        <v>35</v>
      </c>
      <c r="AT238" s="41" t="s">
        <v>35</v>
      </c>
      <c r="AU238" s="26" t="s">
        <v>35</v>
      </c>
      <c r="AV238" s="26" t="s">
        <v>35</v>
      </c>
      <c r="AW238" s="26" t="s">
        <v>35</v>
      </c>
      <c r="AX238" s="34" t="s">
        <v>35</v>
      </c>
      <c r="AY238" s="41" t="s">
        <v>35</v>
      </c>
      <c r="AZ238" s="26" t="s">
        <v>35</v>
      </c>
      <c r="BA238" s="26" t="s">
        <v>35</v>
      </c>
      <c r="BB238" s="26" t="s">
        <v>35</v>
      </c>
      <c r="BC238" s="34" t="s">
        <v>35</v>
      </c>
      <c r="BD238" s="41" t="s">
        <v>35</v>
      </c>
      <c r="BE238" s="26" t="s">
        <v>35</v>
      </c>
      <c r="BF238" s="26" t="s">
        <v>35</v>
      </c>
      <c r="BG238" s="26" t="s">
        <v>35</v>
      </c>
      <c r="BH238" s="34" t="s">
        <v>35</v>
      </c>
      <c r="BI238" s="41" t="s">
        <v>35</v>
      </c>
      <c r="BJ238" s="26" t="s">
        <v>35</v>
      </c>
      <c r="BK238" s="26" t="s">
        <v>35</v>
      </c>
      <c r="BL238" s="26" t="s">
        <v>35</v>
      </c>
      <c r="BM238" s="34" t="s">
        <v>35</v>
      </c>
      <c r="BN238" s="41">
        <f t="shared" si="66"/>
        <v>810</v>
      </c>
      <c r="BO238" s="41">
        <f t="shared" si="67"/>
        <v>1034</v>
      </c>
      <c r="BP238" s="41">
        <f t="shared" si="68"/>
        <v>-224</v>
      </c>
      <c r="BQ238" s="42">
        <f t="shared" si="69"/>
        <v>-4.135130145837179</v>
      </c>
      <c r="BR238" s="25"/>
    </row>
    <row r="239" spans="1:70" s="7" customFormat="1" ht="18" customHeight="1">
      <c r="A239" s="25"/>
      <c r="B239" s="35" t="s">
        <v>47</v>
      </c>
      <c r="C239" s="35">
        <v>431140</v>
      </c>
      <c r="D239" s="27" t="s">
        <v>279</v>
      </c>
      <c r="E239" s="26">
        <v>32367</v>
      </c>
      <c r="F239" s="41">
        <f t="shared" si="56"/>
        <v>32494</v>
      </c>
      <c r="G239" s="26">
        <v>1234</v>
      </c>
      <c r="H239" s="26">
        <v>1107</v>
      </c>
      <c r="I239" s="26">
        <v>127</v>
      </c>
      <c r="J239" s="42">
        <f t="shared" si="57"/>
        <v>0.39237494979454379</v>
      </c>
      <c r="K239" s="41">
        <f t="shared" si="58"/>
        <v>32786</v>
      </c>
      <c r="L239" s="26">
        <v>1422</v>
      </c>
      <c r="M239" s="26">
        <v>1130</v>
      </c>
      <c r="N239" s="26">
        <v>292</v>
      </c>
      <c r="O239" s="42">
        <f t="shared" si="59"/>
        <v>0.89862743891179897</v>
      </c>
      <c r="P239" s="41">
        <f t="shared" si="60"/>
        <v>32844</v>
      </c>
      <c r="Q239" s="26">
        <v>1194</v>
      </c>
      <c r="R239" s="26">
        <v>1136</v>
      </c>
      <c r="S239" s="26">
        <v>58</v>
      </c>
      <c r="T239" s="42">
        <f t="shared" si="61"/>
        <v>0.17690477642896357</v>
      </c>
      <c r="U239" s="41">
        <f t="shared" si="62"/>
        <v>31932</v>
      </c>
      <c r="V239" s="26">
        <v>526</v>
      </c>
      <c r="W239" s="26">
        <v>1438</v>
      </c>
      <c r="X239" s="26">
        <v>-912</v>
      </c>
      <c r="Y239" s="42">
        <f t="shared" si="63"/>
        <v>-2.7767628790646692</v>
      </c>
      <c r="Z239" s="41">
        <f t="shared" si="64"/>
        <v>31424</v>
      </c>
      <c r="AA239" s="26">
        <v>533</v>
      </c>
      <c r="AB239" s="26">
        <v>1041</v>
      </c>
      <c r="AC239" s="26">
        <v>-508</v>
      </c>
      <c r="AD239" s="42">
        <f t="shared" si="65"/>
        <v>-1.5908806213203057</v>
      </c>
      <c r="AE239" s="41" t="s">
        <v>35</v>
      </c>
      <c r="AF239" s="26" t="s">
        <v>35</v>
      </c>
      <c r="AG239" s="26" t="s">
        <v>35</v>
      </c>
      <c r="AH239" s="26" t="s">
        <v>35</v>
      </c>
      <c r="AI239" s="34" t="s">
        <v>35</v>
      </c>
      <c r="AJ239" s="41" t="s">
        <v>35</v>
      </c>
      <c r="AK239" s="26" t="s">
        <v>35</v>
      </c>
      <c r="AL239" s="26" t="s">
        <v>35</v>
      </c>
      <c r="AM239" s="26" t="s">
        <v>35</v>
      </c>
      <c r="AN239" s="34" t="s">
        <v>35</v>
      </c>
      <c r="AO239" s="41" t="s">
        <v>35</v>
      </c>
      <c r="AP239" s="26" t="s">
        <v>35</v>
      </c>
      <c r="AQ239" s="26" t="s">
        <v>35</v>
      </c>
      <c r="AR239" s="26" t="s">
        <v>35</v>
      </c>
      <c r="AS239" s="34" t="s">
        <v>35</v>
      </c>
      <c r="AT239" s="41" t="s">
        <v>35</v>
      </c>
      <c r="AU239" s="26" t="s">
        <v>35</v>
      </c>
      <c r="AV239" s="26" t="s">
        <v>35</v>
      </c>
      <c r="AW239" s="26" t="s">
        <v>35</v>
      </c>
      <c r="AX239" s="34" t="s">
        <v>35</v>
      </c>
      <c r="AY239" s="41" t="s">
        <v>35</v>
      </c>
      <c r="AZ239" s="26" t="s">
        <v>35</v>
      </c>
      <c r="BA239" s="26" t="s">
        <v>35</v>
      </c>
      <c r="BB239" s="26" t="s">
        <v>35</v>
      </c>
      <c r="BC239" s="34" t="s">
        <v>35</v>
      </c>
      <c r="BD239" s="41" t="s">
        <v>35</v>
      </c>
      <c r="BE239" s="26" t="s">
        <v>35</v>
      </c>
      <c r="BF239" s="26" t="s">
        <v>35</v>
      </c>
      <c r="BG239" s="26" t="s">
        <v>35</v>
      </c>
      <c r="BH239" s="34" t="s">
        <v>35</v>
      </c>
      <c r="BI239" s="41" t="s">
        <v>35</v>
      </c>
      <c r="BJ239" s="26" t="s">
        <v>35</v>
      </c>
      <c r="BK239" s="26" t="s">
        <v>35</v>
      </c>
      <c r="BL239" s="26" t="s">
        <v>35</v>
      </c>
      <c r="BM239" s="34" t="s">
        <v>35</v>
      </c>
      <c r="BN239" s="41">
        <f t="shared" si="66"/>
        <v>4909</v>
      </c>
      <c r="BO239" s="41">
        <f t="shared" si="67"/>
        <v>5852</v>
      </c>
      <c r="BP239" s="41">
        <f t="shared" si="68"/>
        <v>-943</v>
      </c>
      <c r="BQ239" s="42">
        <f t="shared" si="69"/>
        <v>-2.9134612413878331</v>
      </c>
      <c r="BR239" s="25"/>
    </row>
    <row r="240" spans="1:70" s="7" customFormat="1" ht="18" customHeight="1">
      <c r="A240" s="25"/>
      <c r="B240" s="35" t="s">
        <v>47</v>
      </c>
      <c r="C240" s="35">
        <v>431142</v>
      </c>
      <c r="D240" s="27" t="s">
        <v>280</v>
      </c>
      <c r="E240" s="26">
        <v>59</v>
      </c>
      <c r="F240" s="41">
        <f t="shared" si="56"/>
        <v>59</v>
      </c>
      <c r="G240" s="26">
        <v>3</v>
      </c>
      <c r="H240" s="26">
        <v>3</v>
      </c>
      <c r="I240" s="26">
        <v>0</v>
      </c>
      <c r="J240" s="42">
        <f t="shared" si="57"/>
        <v>0</v>
      </c>
      <c r="K240" s="41">
        <f t="shared" si="58"/>
        <v>57</v>
      </c>
      <c r="L240" s="26">
        <v>0</v>
      </c>
      <c r="M240" s="26">
        <v>2</v>
      </c>
      <c r="N240" s="26">
        <v>-2</v>
      </c>
      <c r="O240" s="42">
        <f t="shared" si="59"/>
        <v>-3.3898305084745761</v>
      </c>
      <c r="P240" s="41">
        <f t="shared" si="60"/>
        <v>57</v>
      </c>
      <c r="Q240" s="26">
        <v>2</v>
      </c>
      <c r="R240" s="26">
        <v>2</v>
      </c>
      <c r="S240" s="26">
        <v>0</v>
      </c>
      <c r="T240" s="42">
        <f t="shared" si="61"/>
        <v>0</v>
      </c>
      <c r="U240" s="41">
        <f t="shared" si="62"/>
        <v>56</v>
      </c>
      <c r="V240" s="26">
        <v>0</v>
      </c>
      <c r="W240" s="26">
        <v>1</v>
      </c>
      <c r="X240" s="26">
        <v>-1</v>
      </c>
      <c r="Y240" s="42">
        <f t="shared" si="63"/>
        <v>-1.7543859649122806</v>
      </c>
      <c r="Z240" s="41">
        <f t="shared" si="64"/>
        <v>43</v>
      </c>
      <c r="AA240" s="26">
        <v>0</v>
      </c>
      <c r="AB240" s="26">
        <v>13</v>
      </c>
      <c r="AC240" s="26">
        <v>-13</v>
      </c>
      <c r="AD240" s="42">
        <f t="shared" si="65"/>
        <v>-23.214285714285715</v>
      </c>
      <c r="AE240" s="41" t="s">
        <v>35</v>
      </c>
      <c r="AF240" s="26" t="s">
        <v>35</v>
      </c>
      <c r="AG240" s="26" t="s">
        <v>35</v>
      </c>
      <c r="AH240" s="26" t="s">
        <v>35</v>
      </c>
      <c r="AI240" s="34" t="s">
        <v>35</v>
      </c>
      <c r="AJ240" s="41" t="s">
        <v>35</v>
      </c>
      <c r="AK240" s="26" t="s">
        <v>35</v>
      </c>
      <c r="AL240" s="26" t="s">
        <v>35</v>
      </c>
      <c r="AM240" s="26" t="s">
        <v>35</v>
      </c>
      <c r="AN240" s="34" t="s">
        <v>35</v>
      </c>
      <c r="AO240" s="41" t="s">
        <v>35</v>
      </c>
      <c r="AP240" s="26" t="s">
        <v>35</v>
      </c>
      <c r="AQ240" s="26" t="s">
        <v>35</v>
      </c>
      <c r="AR240" s="26" t="s">
        <v>35</v>
      </c>
      <c r="AS240" s="34" t="s">
        <v>35</v>
      </c>
      <c r="AT240" s="41" t="s">
        <v>35</v>
      </c>
      <c r="AU240" s="26" t="s">
        <v>35</v>
      </c>
      <c r="AV240" s="26" t="s">
        <v>35</v>
      </c>
      <c r="AW240" s="26" t="s">
        <v>35</v>
      </c>
      <c r="AX240" s="34" t="s">
        <v>35</v>
      </c>
      <c r="AY240" s="41" t="s">
        <v>35</v>
      </c>
      <c r="AZ240" s="26" t="s">
        <v>35</v>
      </c>
      <c r="BA240" s="26" t="s">
        <v>35</v>
      </c>
      <c r="BB240" s="26" t="s">
        <v>35</v>
      </c>
      <c r="BC240" s="34" t="s">
        <v>35</v>
      </c>
      <c r="BD240" s="41" t="s">
        <v>35</v>
      </c>
      <c r="BE240" s="26" t="s">
        <v>35</v>
      </c>
      <c r="BF240" s="26" t="s">
        <v>35</v>
      </c>
      <c r="BG240" s="26" t="s">
        <v>35</v>
      </c>
      <c r="BH240" s="34" t="s">
        <v>35</v>
      </c>
      <c r="BI240" s="41" t="s">
        <v>35</v>
      </c>
      <c r="BJ240" s="26" t="s">
        <v>35</v>
      </c>
      <c r="BK240" s="26" t="s">
        <v>35</v>
      </c>
      <c r="BL240" s="26" t="s">
        <v>35</v>
      </c>
      <c r="BM240" s="34" t="s">
        <v>35</v>
      </c>
      <c r="BN240" s="41">
        <f t="shared" si="66"/>
        <v>5</v>
      </c>
      <c r="BO240" s="41">
        <f t="shared" si="67"/>
        <v>21</v>
      </c>
      <c r="BP240" s="41">
        <f t="shared" si="68"/>
        <v>-16</v>
      </c>
      <c r="BQ240" s="42">
        <f t="shared" si="69"/>
        <v>-27.118644067796609</v>
      </c>
      <c r="BR240" s="25"/>
    </row>
    <row r="241" spans="1:70" s="7" customFormat="1" ht="18" customHeight="1">
      <c r="A241" s="25"/>
      <c r="B241" s="35" t="s">
        <v>47</v>
      </c>
      <c r="C241" s="35">
        <v>431150</v>
      </c>
      <c r="D241" s="27" t="s">
        <v>281</v>
      </c>
      <c r="E241" s="26">
        <v>738</v>
      </c>
      <c r="F241" s="41">
        <f t="shared" si="56"/>
        <v>738</v>
      </c>
      <c r="G241" s="26">
        <v>15</v>
      </c>
      <c r="H241" s="26">
        <v>15</v>
      </c>
      <c r="I241" s="26">
        <v>0</v>
      </c>
      <c r="J241" s="42">
        <f t="shared" si="57"/>
        <v>0</v>
      </c>
      <c r="K241" s="41">
        <f t="shared" si="58"/>
        <v>737</v>
      </c>
      <c r="L241" s="26">
        <v>5</v>
      </c>
      <c r="M241" s="26">
        <v>6</v>
      </c>
      <c r="N241" s="26">
        <v>-1</v>
      </c>
      <c r="O241" s="42">
        <f t="shared" si="59"/>
        <v>-0.13550135501355012</v>
      </c>
      <c r="P241" s="41">
        <f t="shared" si="60"/>
        <v>774</v>
      </c>
      <c r="Q241" s="26">
        <v>41</v>
      </c>
      <c r="R241" s="26">
        <v>4</v>
      </c>
      <c r="S241" s="26">
        <v>37</v>
      </c>
      <c r="T241" s="42">
        <f t="shared" si="61"/>
        <v>5.0203527815468112</v>
      </c>
      <c r="U241" s="41">
        <f t="shared" si="62"/>
        <v>757</v>
      </c>
      <c r="V241" s="26">
        <v>2</v>
      </c>
      <c r="W241" s="26">
        <v>19</v>
      </c>
      <c r="X241" s="26">
        <v>-17</v>
      </c>
      <c r="Y241" s="42">
        <f t="shared" si="63"/>
        <v>-2.1963824289405682</v>
      </c>
      <c r="Z241" s="41">
        <f t="shared" si="64"/>
        <v>734</v>
      </c>
      <c r="AA241" s="26">
        <v>0</v>
      </c>
      <c r="AB241" s="26">
        <v>23</v>
      </c>
      <c r="AC241" s="26">
        <v>-23</v>
      </c>
      <c r="AD241" s="42">
        <f t="shared" si="65"/>
        <v>-3.0383091149273449</v>
      </c>
      <c r="AE241" s="41" t="s">
        <v>35</v>
      </c>
      <c r="AF241" s="26" t="s">
        <v>35</v>
      </c>
      <c r="AG241" s="26" t="s">
        <v>35</v>
      </c>
      <c r="AH241" s="26" t="s">
        <v>35</v>
      </c>
      <c r="AI241" s="34" t="s">
        <v>35</v>
      </c>
      <c r="AJ241" s="41" t="s">
        <v>35</v>
      </c>
      <c r="AK241" s="26" t="s">
        <v>35</v>
      </c>
      <c r="AL241" s="26" t="s">
        <v>35</v>
      </c>
      <c r="AM241" s="26" t="s">
        <v>35</v>
      </c>
      <c r="AN241" s="34" t="s">
        <v>35</v>
      </c>
      <c r="AO241" s="41" t="s">
        <v>35</v>
      </c>
      <c r="AP241" s="26" t="s">
        <v>35</v>
      </c>
      <c r="AQ241" s="26" t="s">
        <v>35</v>
      </c>
      <c r="AR241" s="26" t="s">
        <v>35</v>
      </c>
      <c r="AS241" s="34" t="s">
        <v>35</v>
      </c>
      <c r="AT241" s="41" t="s">
        <v>35</v>
      </c>
      <c r="AU241" s="26" t="s">
        <v>35</v>
      </c>
      <c r="AV241" s="26" t="s">
        <v>35</v>
      </c>
      <c r="AW241" s="26" t="s">
        <v>35</v>
      </c>
      <c r="AX241" s="34" t="s">
        <v>35</v>
      </c>
      <c r="AY241" s="41" t="s">
        <v>35</v>
      </c>
      <c r="AZ241" s="26" t="s">
        <v>35</v>
      </c>
      <c r="BA241" s="26" t="s">
        <v>35</v>
      </c>
      <c r="BB241" s="26" t="s">
        <v>35</v>
      </c>
      <c r="BC241" s="34" t="s">
        <v>35</v>
      </c>
      <c r="BD241" s="41" t="s">
        <v>35</v>
      </c>
      <c r="BE241" s="26" t="s">
        <v>35</v>
      </c>
      <c r="BF241" s="26" t="s">
        <v>35</v>
      </c>
      <c r="BG241" s="26" t="s">
        <v>35</v>
      </c>
      <c r="BH241" s="34" t="s">
        <v>35</v>
      </c>
      <c r="BI241" s="41" t="s">
        <v>35</v>
      </c>
      <c r="BJ241" s="26" t="s">
        <v>35</v>
      </c>
      <c r="BK241" s="26" t="s">
        <v>35</v>
      </c>
      <c r="BL241" s="26" t="s">
        <v>35</v>
      </c>
      <c r="BM241" s="34" t="s">
        <v>35</v>
      </c>
      <c r="BN241" s="41">
        <f t="shared" si="66"/>
        <v>63</v>
      </c>
      <c r="BO241" s="41">
        <f t="shared" si="67"/>
        <v>67</v>
      </c>
      <c r="BP241" s="41">
        <f t="shared" si="68"/>
        <v>-4</v>
      </c>
      <c r="BQ241" s="42">
        <f t="shared" si="69"/>
        <v>-0.54200542005420049</v>
      </c>
      <c r="BR241" s="25"/>
    </row>
    <row r="242" spans="1:70" s="7" customFormat="1" ht="18" customHeight="1">
      <c r="A242" s="25"/>
      <c r="B242" s="35" t="s">
        <v>47</v>
      </c>
      <c r="C242" s="35">
        <v>431160</v>
      </c>
      <c r="D242" s="27" t="s">
        <v>282</v>
      </c>
      <c r="E242" s="26">
        <v>273</v>
      </c>
      <c r="F242" s="41">
        <f t="shared" si="56"/>
        <v>278</v>
      </c>
      <c r="G242" s="26">
        <v>14</v>
      </c>
      <c r="H242" s="26">
        <v>9</v>
      </c>
      <c r="I242" s="26">
        <v>5</v>
      </c>
      <c r="J242" s="42">
        <f t="shared" si="57"/>
        <v>1.8315018315018317</v>
      </c>
      <c r="K242" s="41">
        <f t="shared" si="58"/>
        <v>283</v>
      </c>
      <c r="L242" s="26">
        <v>12</v>
      </c>
      <c r="M242" s="26">
        <v>7</v>
      </c>
      <c r="N242" s="26">
        <v>5</v>
      </c>
      <c r="O242" s="42">
        <f t="shared" si="59"/>
        <v>1.7985611510791366</v>
      </c>
      <c r="P242" s="41">
        <f t="shared" si="60"/>
        <v>300</v>
      </c>
      <c r="Q242" s="26">
        <v>22</v>
      </c>
      <c r="R242" s="26">
        <v>5</v>
      </c>
      <c r="S242" s="26">
        <v>17</v>
      </c>
      <c r="T242" s="42">
        <f t="shared" si="61"/>
        <v>6.0070671378091873</v>
      </c>
      <c r="U242" s="41">
        <f t="shared" si="62"/>
        <v>287</v>
      </c>
      <c r="V242" s="26">
        <v>2</v>
      </c>
      <c r="W242" s="26">
        <v>15</v>
      </c>
      <c r="X242" s="26">
        <v>-13</v>
      </c>
      <c r="Y242" s="42">
        <f t="shared" si="63"/>
        <v>-4.3333333333333339</v>
      </c>
      <c r="Z242" s="41">
        <f t="shared" si="64"/>
        <v>284</v>
      </c>
      <c r="AA242" s="26">
        <v>4</v>
      </c>
      <c r="AB242" s="26">
        <v>7</v>
      </c>
      <c r="AC242" s="26">
        <v>-3</v>
      </c>
      <c r="AD242" s="42">
        <f t="shared" si="65"/>
        <v>-1.0452961672473868</v>
      </c>
      <c r="AE242" s="41" t="s">
        <v>35</v>
      </c>
      <c r="AF242" s="26" t="s">
        <v>35</v>
      </c>
      <c r="AG242" s="26" t="s">
        <v>35</v>
      </c>
      <c r="AH242" s="26" t="s">
        <v>35</v>
      </c>
      <c r="AI242" s="34" t="s">
        <v>35</v>
      </c>
      <c r="AJ242" s="41" t="s">
        <v>35</v>
      </c>
      <c r="AK242" s="26" t="s">
        <v>35</v>
      </c>
      <c r="AL242" s="26" t="s">
        <v>35</v>
      </c>
      <c r="AM242" s="26" t="s">
        <v>35</v>
      </c>
      <c r="AN242" s="34" t="s">
        <v>35</v>
      </c>
      <c r="AO242" s="41" t="s">
        <v>35</v>
      </c>
      <c r="AP242" s="26" t="s">
        <v>35</v>
      </c>
      <c r="AQ242" s="26" t="s">
        <v>35</v>
      </c>
      <c r="AR242" s="26" t="s">
        <v>35</v>
      </c>
      <c r="AS242" s="34" t="s">
        <v>35</v>
      </c>
      <c r="AT242" s="41" t="s">
        <v>35</v>
      </c>
      <c r="AU242" s="26" t="s">
        <v>35</v>
      </c>
      <c r="AV242" s="26" t="s">
        <v>35</v>
      </c>
      <c r="AW242" s="26" t="s">
        <v>35</v>
      </c>
      <c r="AX242" s="34" t="s">
        <v>35</v>
      </c>
      <c r="AY242" s="41" t="s">
        <v>35</v>
      </c>
      <c r="AZ242" s="26" t="s">
        <v>35</v>
      </c>
      <c r="BA242" s="26" t="s">
        <v>35</v>
      </c>
      <c r="BB242" s="26" t="s">
        <v>35</v>
      </c>
      <c r="BC242" s="34" t="s">
        <v>35</v>
      </c>
      <c r="BD242" s="41" t="s">
        <v>35</v>
      </c>
      <c r="BE242" s="26" t="s">
        <v>35</v>
      </c>
      <c r="BF242" s="26" t="s">
        <v>35</v>
      </c>
      <c r="BG242" s="26" t="s">
        <v>35</v>
      </c>
      <c r="BH242" s="34" t="s">
        <v>35</v>
      </c>
      <c r="BI242" s="41" t="s">
        <v>35</v>
      </c>
      <c r="BJ242" s="26" t="s">
        <v>35</v>
      </c>
      <c r="BK242" s="26" t="s">
        <v>35</v>
      </c>
      <c r="BL242" s="26" t="s">
        <v>35</v>
      </c>
      <c r="BM242" s="34" t="s">
        <v>35</v>
      </c>
      <c r="BN242" s="41">
        <f t="shared" si="66"/>
        <v>54</v>
      </c>
      <c r="BO242" s="41">
        <f t="shared" si="67"/>
        <v>43</v>
      </c>
      <c r="BP242" s="41">
        <f t="shared" si="68"/>
        <v>11</v>
      </c>
      <c r="BQ242" s="42">
        <f t="shared" si="69"/>
        <v>4.0293040293040292</v>
      </c>
      <c r="BR242" s="25"/>
    </row>
    <row r="243" spans="1:70" s="7" customFormat="1" ht="18" customHeight="1">
      <c r="A243" s="25"/>
      <c r="B243" s="35" t="s">
        <v>47</v>
      </c>
      <c r="C243" s="35">
        <v>431162</v>
      </c>
      <c r="D243" s="27" t="s">
        <v>283</v>
      </c>
      <c r="E243" s="26">
        <v>2117</v>
      </c>
      <c r="F243" s="41">
        <f t="shared" si="56"/>
        <v>2196</v>
      </c>
      <c r="G243" s="26">
        <v>163</v>
      </c>
      <c r="H243" s="26">
        <v>84</v>
      </c>
      <c r="I243" s="26">
        <v>79</v>
      </c>
      <c r="J243" s="42">
        <f t="shared" si="57"/>
        <v>3.731695795937648</v>
      </c>
      <c r="K243" s="41">
        <f t="shared" si="58"/>
        <v>2235</v>
      </c>
      <c r="L243" s="26">
        <v>122</v>
      </c>
      <c r="M243" s="26">
        <v>83</v>
      </c>
      <c r="N243" s="26">
        <v>39</v>
      </c>
      <c r="O243" s="42">
        <f t="shared" si="59"/>
        <v>1.7759562841530054</v>
      </c>
      <c r="P243" s="41">
        <f t="shared" si="60"/>
        <v>2236</v>
      </c>
      <c r="Q243" s="26">
        <v>95</v>
      </c>
      <c r="R243" s="26">
        <v>94</v>
      </c>
      <c r="S243" s="26">
        <v>1</v>
      </c>
      <c r="T243" s="42">
        <f t="shared" si="61"/>
        <v>4.4742729306487698E-2</v>
      </c>
      <c r="U243" s="41">
        <f t="shared" si="62"/>
        <v>2116</v>
      </c>
      <c r="V243" s="26">
        <v>9</v>
      </c>
      <c r="W243" s="26">
        <v>129</v>
      </c>
      <c r="X243" s="26">
        <v>-120</v>
      </c>
      <c r="Y243" s="42">
        <f t="shared" si="63"/>
        <v>-5.3667262969588547</v>
      </c>
      <c r="Z243" s="41">
        <f t="shared" si="64"/>
        <v>2060</v>
      </c>
      <c r="AA243" s="26">
        <v>6</v>
      </c>
      <c r="AB243" s="26">
        <v>62</v>
      </c>
      <c r="AC243" s="26">
        <v>-56</v>
      </c>
      <c r="AD243" s="42">
        <f t="shared" si="65"/>
        <v>-2.6465028355387523</v>
      </c>
      <c r="AE243" s="41" t="s">
        <v>35</v>
      </c>
      <c r="AF243" s="26" t="s">
        <v>35</v>
      </c>
      <c r="AG243" s="26" t="s">
        <v>35</v>
      </c>
      <c r="AH243" s="26" t="s">
        <v>35</v>
      </c>
      <c r="AI243" s="34" t="s">
        <v>35</v>
      </c>
      <c r="AJ243" s="41" t="s">
        <v>35</v>
      </c>
      <c r="AK243" s="26" t="s">
        <v>35</v>
      </c>
      <c r="AL243" s="26" t="s">
        <v>35</v>
      </c>
      <c r="AM243" s="26" t="s">
        <v>35</v>
      </c>
      <c r="AN243" s="34" t="s">
        <v>35</v>
      </c>
      <c r="AO243" s="41" t="s">
        <v>35</v>
      </c>
      <c r="AP243" s="26" t="s">
        <v>35</v>
      </c>
      <c r="AQ243" s="26" t="s">
        <v>35</v>
      </c>
      <c r="AR243" s="26" t="s">
        <v>35</v>
      </c>
      <c r="AS243" s="34" t="s">
        <v>35</v>
      </c>
      <c r="AT243" s="41" t="s">
        <v>35</v>
      </c>
      <c r="AU243" s="26" t="s">
        <v>35</v>
      </c>
      <c r="AV243" s="26" t="s">
        <v>35</v>
      </c>
      <c r="AW243" s="26" t="s">
        <v>35</v>
      </c>
      <c r="AX243" s="34" t="s">
        <v>35</v>
      </c>
      <c r="AY243" s="41" t="s">
        <v>35</v>
      </c>
      <c r="AZ243" s="26" t="s">
        <v>35</v>
      </c>
      <c r="BA243" s="26" t="s">
        <v>35</v>
      </c>
      <c r="BB243" s="26" t="s">
        <v>35</v>
      </c>
      <c r="BC243" s="34" t="s">
        <v>35</v>
      </c>
      <c r="BD243" s="41" t="s">
        <v>35</v>
      </c>
      <c r="BE243" s="26" t="s">
        <v>35</v>
      </c>
      <c r="BF243" s="26" t="s">
        <v>35</v>
      </c>
      <c r="BG243" s="26" t="s">
        <v>35</v>
      </c>
      <c r="BH243" s="34" t="s">
        <v>35</v>
      </c>
      <c r="BI243" s="41" t="s">
        <v>35</v>
      </c>
      <c r="BJ243" s="26" t="s">
        <v>35</v>
      </c>
      <c r="BK243" s="26" t="s">
        <v>35</v>
      </c>
      <c r="BL243" s="26" t="s">
        <v>35</v>
      </c>
      <c r="BM243" s="34" t="s">
        <v>35</v>
      </c>
      <c r="BN243" s="41">
        <f t="shared" si="66"/>
        <v>395</v>
      </c>
      <c r="BO243" s="41">
        <f t="shared" si="67"/>
        <v>452</v>
      </c>
      <c r="BP243" s="41">
        <f t="shared" si="68"/>
        <v>-57</v>
      </c>
      <c r="BQ243" s="42">
        <f t="shared" si="69"/>
        <v>-2.69248937175248</v>
      </c>
      <c r="BR243" s="25"/>
    </row>
    <row r="244" spans="1:70" s="7" customFormat="1" ht="18" customHeight="1">
      <c r="A244" s="25"/>
      <c r="B244" s="35" t="s">
        <v>47</v>
      </c>
      <c r="C244" s="35">
        <v>431164</v>
      </c>
      <c r="D244" s="27" t="s">
        <v>284</v>
      </c>
      <c r="E244" s="26">
        <v>142</v>
      </c>
      <c r="F244" s="41">
        <f t="shared" si="56"/>
        <v>147</v>
      </c>
      <c r="G244" s="26">
        <v>6</v>
      </c>
      <c r="H244" s="26">
        <v>1</v>
      </c>
      <c r="I244" s="26">
        <v>5</v>
      </c>
      <c r="J244" s="42">
        <f t="shared" si="57"/>
        <v>3.5211267605633805</v>
      </c>
      <c r="K244" s="41">
        <f t="shared" si="58"/>
        <v>147</v>
      </c>
      <c r="L244" s="26">
        <v>4</v>
      </c>
      <c r="M244" s="26">
        <v>4</v>
      </c>
      <c r="N244" s="26">
        <v>0</v>
      </c>
      <c r="O244" s="42">
        <f t="shared" si="59"/>
        <v>0</v>
      </c>
      <c r="P244" s="41">
        <f t="shared" si="60"/>
        <v>143</v>
      </c>
      <c r="Q244" s="26">
        <v>2</v>
      </c>
      <c r="R244" s="26">
        <v>6</v>
      </c>
      <c r="S244" s="26">
        <v>-4</v>
      </c>
      <c r="T244" s="42">
        <f t="shared" si="61"/>
        <v>-2.7210884353741496</v>
      </c>
      <c r="U244" s="41">
        <f t="shared" si="62"/>
        <v>144</v>
      </c>
      <c r="V244" s="26">
        <v>1</v>
      </c>
      <c r="W244" s="26">
        <v>0</v>
      </c>
      <c r="X244" s="26">
        <v>1</v>
      </c>
      <c r="Y244" s="42">
        <f t="shared" si="63"/>
        <v>0.69930069930069927</v>
      </c>
      <c r="Z244" s="41">
        <f t="shared" si="64"/>
        <v>143</v>
      </c>
      <c r="AA244" s="26">
        <v>0</v>
      </c>
      <c r="AB244" s="26">
        <v>1</v>
      </c>
      <c r="AC244" s="26">
        <v>-1</v>
      </c>
      <c r="AD244" s="42">
        <f t="shared" si="65"/>
        <v>-0.69444444444444442</v>
      </c>
      <c r="AE244" s="41" t="s">
        <v>35</v>
      </c>
      <c r="AF244" s="26" t="s">
        <v>35</v>
      </c>
      <c r="AG244" s="26" t="s">
        <v>35</v>
      </c>
      <c r="AH244" s="26" t="s">
        <v>35</v>
      </c>
      <c r="AI244" s="34" t="s">
        <v>35</v>
      </c>
      <c r="AJ244" s="41" t="s">
        <v>35</v>
      </c>
      <c r="AK244" s="26" t="s">
        <v>35</v>
      </c>
      <c r="AL244" s="26" t="s">
        <v>35</v>
      </c>
      <c r="AM244" s="26" t="s">
        <v>35</v>
      </c>
      <c r="AN244" s="34" t="s">
        <v>35</v>
      </c>
      <c r="AO244" s="41" t="s">
        <v>35</v>
      </c>
      <c r="AP244" s="26" t="s">
        <v>35</v>
      </c>
      <c r="AQ244" s="26" t="s">
        <v>35</v>
      </c>
      <c r="AR244" s="26" t="s">
        <v>35</v>
      </c>
      <c r="AS244" s="34" t="s">
        <v>35</v>
      </c>
      <c r="AT244" s="41" t="s">
        <v>35</v>
      </c>
      <c r="AU244" s="26" t="s">
        <v>35</v>
      </c>
      <c r="AV244" s="26" t="s">
        <v>35</v>
      </c>
      <c r="AW244" s="26" t="s">
        <v>35</v>
      </c>
      <c r="AX244" s="34" t="s">
        <v>35</v>
      </c>
      <c r="AY244" s="41" t="s">
        <v>35</v>
      </c>
      <c r="AZ244" s="26" t="s">
        <v>35</v>
      </c>
      <c r="BA244" s="26" t="s">
        <v>35</v>
      </c>
      <c r="BB244" s="26" t="s">
        <v>35</v>
      </c>
      <c r="BC244" s="34" t="s">
        <v>35</v>
      </c>
      <c r="BD244" s="41" t="s">
        <v>35</v>
      </c>
      <c r="BE244" s="26" t="s">
        <v>35</v>
      </c>
      <c r="BF244" s="26" t="s">
        <v>35</v>
      </c>
      <c r="BG244" s="26" t="s">
        <v>35</v>
      </c>
      <c r="BH244" s="34" t="s">
        <v>35</v>
      </c>
      <c r="BI244" s="41" t="s">
        <v>35</v>
      </c>
      <c r="BJ244" s="26" t="s">
        <v>35</v>
      </c>
      <c r="BK244" s="26" t="s">
        <v>35</v>
      </c>
      <c r="BL244" s="26" t="s">
        <v>35</v>
      </c>
      <c r="BM244" s="34" t="s">
        <v>35</v>
      </c>
      <c r="BN244" s="41">
        <f t="shared" si="66"/>
        <v>13</v>
      </c>
      <c r="BO244" s="41">
        <f t="shared" si="67"/>
        <v>12</v>
      </c>
      <c r="BP244" s="41">
        <f t="shared" si="68"/>
        <v>1</v>
      </c>
      <c r="BQ244" s="42">
        <f t="shared" si="69"/>
        <v>0.70422535211267612</v>
      </c>
      <c r="BR244" s="25"/>
    </row>
    <row r="245" spans="1:70" s="7" customFormat="1" ht="18" customHeight="1">
      <c r="A245" s="25"/>
      <c r="B245" s="35" t="s">
        <v>47</v>
      </c>
      <c r="C245" s="35">
        <v>431170</v>
      </c>
      <c r="D245" s="27" t="s">
        <v>285</v>
      </c>
      <c r="E245" s="26">
        <v>658</v>
      </c>
      <c r="F245" s="41">
        <f t="shared" si="56"/>
        <v>661</v>
      </c>
      <c r="G245" s="26">
        <v>25</v>
      </c>
      <c r="H245" s="26">
        <v>22</v>
      </c>
      <c r="I245" s="26">
        <v>3</v>
      </c>
      <c r="J245" s="42">
        <f t="shared" si="57"/>
        <v>0.45592705167173248</v>
      </c>
      <c r="K245" s="41">
        <f t="shared" si="58"/>
        <v>644</v>
      </c>
      <c r="L245" s="26">
        <v>9</v>
      </c>
      <c r="M245" s="26">
        <v>26</v>
      </c>
      <c r="N245" s="26">
        <v>-17</v>
      </c>
      <c r="O245" s="42">
        <f t="shared" si="59"/>
        <v>-2.5718608169440245</v>
      </c>
      <c r="P245" s="41">
        <f t="shared" si="60"/>
        <v>623</v>
      </c>
      <c r="Q245" s="26">
        <v>16</v>
      </c>
      <c r="R245" s="26">
        <v>37</v>
      </c>
      <c r="S245" s="26">
        <v>-21</v>
      </c>
      <c r="T245" s="42">
        <f t="shared" si="61"/>
        <v>-3.2608695652173911</v>
      </c>
      <c r="U245" s="41">
        <f t="shared" si="62"/>
        <v>546</v>
      </c>
      <c r="V245" s="26">
        <v>3</v>
      </c>
      <c r="W245" s="26">
        <v>80</v>
      </c>
      <c r="X245" s="26">
        <v>-77</v>
      </c>
      <c r="Y245" s="42">
        <f t="shared" si="63"/>
        <v>-12.359550561797752</v>
      </c>
      <c r="Z245" s="41">
        <f t="shared" si="64"/>
        <v>508</v>
      </c>
      <c r="AA245" s="26">
        <v>3</v>
      </c>
      <c r="AB245" s="26">
        <v>41</v>
      </c>
      <c r="AC245" s="26">
        <v>-38</v>
      </c>
      <c r="AD245" s="42">
        <f t="shared" si="65"/>
        <v>-6.9597069597069599</v>
      </c>
      <c r="AE245" s="41" t="s">
        <v>35</v>
      </c>
      <c r="AF245" s="26" t="s">
        <v>35</v>
      </c>
      <c r="AG245" s="26" t="s">
        <v>35</v>
      </c>
      <c r="AH245" s="26" t="s">
        <v>35</v>
      </c>
      <c r="AI245" s="34" t="s">
        <v>35</v>
      </c>
      <c r="AJ245" s="41" t="s">
        <v>35</v>
      </c>
      <c r="AK245" s="26" t="s">
        <v>35</v>
      </c>
      <c r="AL245" s="26" t="s">
        <v>35</v>
      </c>
      <c r="AM245" s="26" t="s">
        <v>35</v>
      </c>
      <c r="AN245" s="34" t="s">
        <v>35</v>
      </c>
      <c r="AO245" s="41" t="s">
        <v>35</v>
      </c>
      <c r="AP245" s="26" t="s">
        <v>35</v>
      </c>
      <c r="AQ245" s="26" t="s">
        <v>35</v>
      </c>
      <c r="AR245" s="26" t="s">
        <v>35</v>
      </c>
      <c r="AS245" s="34" t="s">
        <v>35</v>
      </c>
      <c r="AT245" s="41" t="s">
        <v>35</v>
      </c>
      <c r="AU245" s="26" t="s">
        <v>35</v>
      </c>
      <c r="AV245" s="26" t="s">
        <v>35</v>
      </c>
      <c r="AW245" s="26" t="s">
        <v>35</v>
      </c>
      <c r="AX245" s="34" t="s">
        <v>35</v>
      </c>
      <c r="AY245" s="41" t="s">
        <v>35</v>
      </c>
      <c r="AZ245" s="26" t="s">
        <v>35</v>
      </c>
      <c r="BA245" s="26" t="s">
        <v>35</v>
      </c>
      <c r="BB245" s="26" t="s">
        <v>35</v>
      </c>
      <c r="BC245" s="34" t="s">
        <v>35</v>
      </c>
      <c r="BD245" s="41" t="s">
        <v>35</v>
      </c>
      <c r="BE245" s="26" t="s">
        <v>35</v>
      </c>
      <c r="BF245" s="26" t="s">
        <v>35</v>
      </c>
      <c r="BG245" s="26" t="s">
        <v>35</v>
      </c>
      <c r="BH245" s="34" t="s">
        <v>35</v>
      </c>
      <c r="BI245" s="41" t="s">
        <v>35</v>
      </c>
      <c r="BJ245" s="26" t="s">
        <v>35</v>
      </c>
      <c r="BK245" s="26" t="s">
        <v>35</v>
      </c>
      <c r="BL245" s="26" t="s">
        <v>35</v>
      </c>
      <c r="BM245" s="34" t="s">
        <v>35</v>
      </c>
      <c r="BN245" s="41">
        <f t="shared" si="66"/>
        <v>56</v>
      </c>
      <c r="BO245" s="41">
        <f t="shared" si="67"/>
        <v>206</v>
      </c>
      <c r="BP245" s="41">
        <f t="shared" si="68"/>
        <v>-150</v>
      </c>
      <c r="BQ245" s="42">
        <f t="shared" si="69"/>
        <v>-22.796352583586625</v>
      </c>
      <c r="BR245" s="25"/>
    </row>
    <row r="246" spans="1:70" s="7" customFormat="1" ht="18" customHeight="1">
      <c r="A246" s="25"/>
      <c r="B246" s="35" t="s">
        <v>47</v>
      </c>
      <c r="C246" s="35">
        <v>431171</v>
      </c>
      <c r="D246" s="27" t="s">
        <v>286</v>
      </c>
      <c r="E246" s="26">
        <v>363</v>
      </c>
      <c r="F246" s="41">
        <f t="shared" si="56"/>
        <v>362</v>
      </c>
      <c r="G246" s="26">
        <v>5</v>
      </c>
      <c r="H246" s="26">
        <v>6</v>
      </c>
      <c r="I246" s="26">
        <v>-1</v>
      </c>
      <c r="J246" s="42">
        <f t="shared" si="57"/>
        <v>-0.27548209366391185</v>
      </c>
      <c r="K246" s="41">
        <f t="shared" si="58"/>
        <v>357</v>
      </c>
      <c r="L246" s="26">
        <v>1</v>
      </c>
      <c r="M246" s="26">
        <v>6</v>
      </c>
      <c r="N246" s="26">
        <v>-5</v>
      </c>
      <c r="O246" s="42">
        <f t="shared" si="59"/>
        <v>-1.3812154696132597</v>
      </c>
      <c r="P246" s="41">
        <f t="shared" si="60"/>
        <v>363</v>
      </c>
      <c r="Q246" s="26">
        <v>9</v>
      </c>
      <c r="R246" s="26">
        <v>3</v>
      </c>
      <c r="S246" s="26">
        <v>6</v>
      </c>
      <c r="T246" s="42">
        <f t="shared" si="61"/>
        <v>1.680672268907563</v>
      </c>
      <c r="U246" s="41">
        <f t="shared" si="62"/>
        <v>362</v>
      </c>
      <c r="V246" s="26">
        <v>2</v>
      </c>
      <c r="W246" s="26">
        <v>3</v>
      </c>
      <c r="X246" s="26">
        <v>-1</v>
      </c>
      <c r="Y246" s="42">
        <f t="shared" si="63"/>
        <v>-0.27548209366391185</v>
      </c>
      <c r="Z246" s="41">
        <f t="shared" si="64"/>
        <v>361</v>
      </c>
      <c r="AA246" s="26">
        <v>4</v>
      </c>
      <c r="AB246" s="26">
        <v>5</v>
      </c>
      <c r="AC246" s="26">
        <v>-1</v>
      </c>
      <c r="AD246" s="42">
        <f t="shared" si="65"/>
        <v>-0.27624309392265189</v>
      </c>
      <c r="AE246" s="41" t="s">
        <v>35</v>
      </c>
      <c r="AF246" s="26" t="s">
        <v>35</v>
      </c>
      <c r="AG246" s="26" t="s">
        <v>35</v>
      </c>
      <c r="AH246" s="26" t="s">
        <v>35</v>
      </c>
      <c r="AI246" s="34" t="s">
        <v>35</v>
      </c>
      <c r="AJ246" s="41" t="s">
        <v>35</v>
      </c>
      <c r="AK246" s="26" t="s">
        <v>35</v>
      </c>
      <c r="AL246" s="26" t="s">
        <v>35</v>
      </c>
      <c r="AM246" s="26" t="s">
        <v>35</v>
      </c>
      <c r="AN246" s="34" t="s">
        <v>35</v>
      </c>
      <c r="AO246" s="41" t="s">
        <v>35</v>
      </c>
      <c r="AP246" s="26" t="s">
        <v>35</v>
      </c>
      <c r="AQ246" s="26" t="s">
        <v>35</v>
      </c>
      <c r="AR246" s="26" t="s">
        <v>35</v>
      </c>
      <c r="AS246" s="34" t="s">
        <v>35</v>
      </c>
      <c r="AT246" s="41" t="s">
        <v>35</v>
      </c>
      <c r="AU246" s="26" t="s">
        <v>35</v>
      </c>
      <c r="AV246" s="26" t="s">
        <v>35</v>
      </c>
      <c r="AW246" s="26" t="s">
        <v>35</v>
      </c>
      <c r="AX246" s="34" t="s">
        <v>35</v>
      </c>
      <c r="AY246" s="41" t="s">
        <v>35</v>
      </c>
      <c r="AZ246" s="26" t="s">
        <v>35</v>
      </c>
      <c r="BA246" s="26" t="s">
        <v>35</v>
      </c>
      <c r="BB246" s="26" t="s">
        <v>35</v>
      </c>
      <c r="BC246" s="34" t="s">
        <v>35</v>
      </c>
      <c r="BD246" s="41" t="s">
        <v>35</v>
      </c>
      <c r="BE246" s="26" t="s">
        <v>35</v>
      </c>
      <c r="BF246" s="26" t="s">
        <v>35</v>
      </c>
      <c r="BG246" s="26" t="s">
        <v>35</v>
      </c>
      <c r="BH246" s="34" t="s">
        <v>35</v>
      </c>
      <c r="BI246" s="41" t="s">
        <v>35</v>
      </c>
      <c r="BJ246" s="26" t="s">
        <v>35</v>
      </c>
      <c r="BK246" s="26" t="s">
        <v>35</v>
      </c>
      <c r="BL246" s="26" t="s">
        <v>35</v>
      </c>
      <c r="BM246" s="34" t="s">
        <v>35</v>
      </c>
      <c r="BN246" s="41">
        <f t="shared" si="66"/>
        <v>21</v>
      </c>
      <c r="BO246" s="41">
        <f t="shared" si="67"/>
        <v>23</v>
      </c>
      <c r="BP246" s="41">
        <f t="shared" si="68"/>
        <v>-2</v>
      </c>
      <c r="BQ246" s="42">
        <f t="shared" si="69"/>
        <v>-0.55096418732782371</v>
      </c>
      <c r="BR246" s="25"/>
    </row>
    <row r="247" spans="1:70" s="7" customFormat="1" ht="18" customHeight="1">
      <c r="A247" s="25"/>
      <c r="B247" s="35" t="s">
        <v>47</v>
      </c>
      <c r="C247" s="35">
        <v>431173</v>
      </c>
      <c r="D247" s="27" t="s">
        <v>287</v>
      </c>
      <c r="E247" s="26">
        <v>69</v>
      </c>
      <c r="F247" s="41">
        <f t="shared" si="56"/>
        <v>68</v>
      </c>
      <c r="G247" s="26">
        <v>2</v>
      </c>
      <c r="H247" s="26">
        <v>3</v>
      </c>
      <c r="I247" s="26">
        <v>-1</v>
      </c>
      <c r="J247" s="42">
        <f t="shared" si="57"/>
        <v>-1.4492753623188406</v>
      </c>
      <c r="K247" s="41">
        <f t="shared" si="58"/>
        <v>69</v>
      </c>
      <c r="L247" s="26">
        <v>2</v>
      </c>
      <c r="M247" s="26">
        <v>1</v>
      </c>
      <c r="N247" s="26">
        <v>1</v>
      </c>
      <c r="O247" s="42">
        <f t="shared" si="59"/>
        <v>1.4705882352941175</v>
      </c>
      <c r="P247" s="41">
        <f t="shared" si="60"/>
        <v>64</v>
      </c>
      <c r="Q247" s="26">
        <v>0</v>
      </c>
      <c r="R247" s="26">
        <v>5</v>
      </c>
      <c r="S247" s="26">
        <v>-5</v>
      </c>
      <c r="T247" s="42">
        <f t="shared" si="61"/>
        <v>-7.2463768115942031</v>
      </c>
      <c r="U247" s="41">
        <f t="shared" si="62"/>
        <v>61</v>
      </c>
      <c r="V247" s="26">
        <v>1</v>
      </c>
      <c r="W247" s="26">
        <v>4</v>
      </c>
      <c r="X247" s="26">
        <v>-3</v>
      </c>
      <c r="Y247" s="42">
        <f t="shared" si="63"/>
        <v>-4.6875</v>
      </c>
      <c r="Z247" s="41">
        <f t="shared" si="64"/>
        <v>60</v>
      </c>
      <c r="AA247" s="26">
        <v>1</v>
      </c>
      <c r="AB247" s="26">
        <v>2</v>
      </c>
      <c r="AC247" s="26">
        <v>-1</v>
      </c>
      <c r="AD247" s="42">
        <f t="shared" si="65"/>
        <v>-1.639344262295082</v>
      </c>
      <c r="AE247" s="41" t="s">
        <v>35</v>
      </c>
      <c r="AF247" s="26" t="s">
        <v>35</v>
      </c>
      <c r="AG247" s="26" t="s">
        <v>35</v>
      </c>
      <c r="AH247" s="26" t="s">
        <v>35</v>
      </c>
      <c r="AI247" s="34" t="s">
        <v>35</v>
      </c>
      <c r="AJ247" s="41" t="s">
        <v>35</v>
      </c>
      <c r="AK247" s="26" t="s">
        <v>35</v>
      </c>
      <c r="AL247" s="26" t="s">
        <v>35</v>
      </c>
      <c r="AM247" s="26" t="s">
        <v>35</v>
      </c>
      <c r="AN247" s="34" t="s">
        <v>35</v>
      </c>
      <c r="AO247" s="41" t="s">
        <v>35</v>
      </c>
      <c r="AP247" s="26" t="s">
        <v>35</v>
      </c>
      <c r="AQ247" s="26" t="s">
        <v>35</v>
      </c>
      <c r="AR247" s="26" t="s">
        <v>35</v>
      </c>
      <c r="AS247" s="34" t="s">
        <v>35</v>
      </c>
      <c r="AT247" s="41" t="s">
        <v>35</v>
      </c>
      <c r="AU247" s="26" t="s">
        <v>35</v>
      </c>
      <c r="AV247" s="26" t="s">
        <v>35</v>
      </c>
      <c r="AW247" s="26" t="s">
        <v>35</v>
      </c>
      <c r="AX247" s="34" t="s">
        <v>35</v>
      </c>
      <c r="AY247" s="41" t="s">
        <v>35</v>
      </c>
      <c r="AZ247" s="26" t="s">
        <v>35</v>
      </c>
      <c r="BA247" s="26" t="s">
        <v>35</v>
      </c>
      <c r="BB247" s="26" t="s">
        <v>35</v>
      </c>
      <c r="BC247" s="34" t="s">
        <v>35</v>
      </c>
      <c r="BD247" s="41" t="s">
        <v>35</v>
      </c>
      <c r="BE247" s="26" t="s">
        <v>35</v>
      </c>
      <c r="BF247" s="26" t="s">
        <v>35</v>
      </c>
      <c r="BG247" s="26" t="s">
        <v>35</v>
      </c>
      <c r="BH247" s="34" t="s">
        <v>35</v>
      </c>
      <c r="BI247" s="41" t="s">
        <v>35</v>
      </c>
      <c r="BJ247" s="26" t="s">
        <v>35</v>
      </c>
      <c r="BK247" s="26" t="s">
        <v>35</v>
      </c>
      <c r="BL247" s="26" t="s">
        <v>35</v>
      </c>
      <c r="BM247" s="34" t="s">
        <v>35</v>
      </c>
      <c r="BN247" s="41">
        <f t="shared" si="66"/>
        <v>6</v>
      </c>
      <c r="BO247" s="41">
        <f t="shared" si="67"/>
        <v>15</v>
      </c>
      <c r="BP247" s="41">
        <f t="shared" si="68"/>
        <v>-9</v>
      </c>
      <c r="BQ247" s="42">
        <f t="shared" si="69"/>
        <v>-13.043478260869565</v>
      </c>
      <c r="BR247" s="25"/>
    </row>
    <row r="248" spans="1:70" s="7" customFormat="1" ht="18" customHeight="1">
      <c r="A248" s="25"/>
      <c r="B248" s="35" t="s">
        <v>47</v>
      </c>
      <c r="C248" s="35">
        <v>431175</v>
      </c>
      <c r="D248" s="27" t="s">
        <v>288</v>
      </c>
      <c r="E248" s="26">
        <v>561</v>
      </c>
      <c r="F248" s="41">
        <f t="shared" si="56"/>
        <v>555</v>
      </c>
      <c r="G248" s="26">
        <v>5</v>
      </c>
      <c r="H248" s="26">
        <v>11</v>
      </c>
      <c r="I248" s="26">
        <v>-6</v>
      </c>
      <c r="J248" s="42">
        <f t="shared" si="57"/>
        <v>-1.0695187165775399</v>
      </c>
      <c r="K248" s="41">
        <f t="shared" si="58"/>
        <v>552</v>
      </c>
      <c r="L248" s="26">
        <v>4</v>
      </c>
      <c r="M248" s="26">
        <v>7</v>
      </c>
      <c r="N248" s="26">
        <v>-3</v>
      </c>
      <c r="O248" s="42">
        <f t="shared" si="59"/>
        <v>-0.54054054054054057</v>
      </c>
      <c r="P248" s="41">
        <f t="shared" si="60"/>
        <v>555</v>
      </c>
      <c r="Q248" s="26">
        <v>10</v>
      </c>
      <c r="R248" s="26">
        <v>7</v>
      </c>
      <c r="S248" s="26">
        <v>3</v>
      </c>
      <c r="T248" s="42">
        <f t="shared" si="61"/>
        <v>0.54347826086956519</v>
      </c>
      <c r="U248" s="41">
        <f t="shared" si="62"/>
        <v>549</v>
      </c>
      <c r="V248" s="26">
        <v>6</v>
      </c>
      <c r="W248" s="26">
        <v>12</v>
      </c>
      <c r="X248" s="26">
        <v>-6</v>
      </c>
      <c r="Y248" s="42">
        <f t="shared" si="63"/>
        <v>-1.0810810810810811</v>
      </c>
      <c r="Z248" s="41">
        <f t="shared" si="64"/>
        <v>541</v>
      </c>
      <c r="AA248" s="26">
        <v>1</v>
      </c>
      <c r="AB248" s="26">
        <v>9</v>
      </c>
      <c r="AC248" s="26">
        <v>-8</v>
      </c>
      <c r="AD248" s="42">
        <f t="shared" si="65"/>
        <v>-1.4571948998178506</v>
      </c>
      <c r="AE248" s="41" t="s">
        <v>35</v>
      </c>
      <c r="AF248" s="26" t="s">
        <v>35</v>
      </c>
      <c r="AG248" s="26" t="s">
        <v>35</v>
      </c>
      <c r="AH248" s="26" t="s">
        <v>35</v>
      </c>
      <c r="AI248" s="34" t="s">
        <v>35</v>
      </c>
      <c r="AJ248" s="41" t="s">
        <v>35</v>
      </c>
      <c r="AK248" s="26" t="s">
        <v>35</v>
      </c>
      <c r="AL248" s="26" t="s">
        <v>35</v>
      </c>
      <c r="AM248" s="26" t="s">
        <v>35</v>
      </c>
      <c r="AN248" s="34" t="s">
        <v>35</v>
      </c>
      <c r="AO248" s="41" t="s">
        <v>35</v>
      </c>
      <c r="AP248" s="26" t="s">
        <v>35</v>
      </c>
      <c r="AQ248" s="26" t="s">
        <v>35</v>
      </c>
      <c r="AR248" s="26" t="s">
        <v>35</v>
      </c>
      <c r="AS248" s="34" t="s">
        <v>35</v>
      </c>
      <c r="AT248" s="41" t="s">
        <v>35</v>
      </c>
      <c r="AU248" s="26" t="s">
        <v>35</v>
      </c>
      <c r="AV248" s="26" t="s">
        <v>35</v>
      </c>
      <c r="AW248" s="26" t="s">
        <v>35</v>
      </c>
      <c r="AX248" s="34" t="s">
        <v>35</v>
      </c>
      <c r="AY248" s="41" t="s">
        <v>35</v>
      </c>
      <c r="AZ248" s="26" t="s">
        <v>35</v>
      </c>
      <c r="BA248" s="26" t="s">
        <v>35</v>
      </c>
      <c r="BB248" s="26" t="s">
        <v>35</v>
      </c>
      <c r="BC248" s="34" t="s">
        <v>35</v>
      </c>
      <c r="BD248" s="41" t="s">
        <v>35</v>
      </c>
      <c r="BE248" s="26" t="s">
        <v>35</v>
      </c>
      <c r="BF248" s="26" t="s">
        <v>35</v>
      </c>
      <c r="BG248" s="26" t="s">
        <v>35</v>
      </c>
      <c r="BH248" s="34" t="s">
        <v>35</v>
      </c>
      <c r="BI248" s="41" t="s">
        <v>35</v>
      </c>
      <c r="BJ248" s="26" t="s">
        <v>35</v>
      </c>
      <c r="BK248" s="26" t="s">
        <v>35</v>
      </c>
      <c r="BL248" s="26" t="s">
        <v>35</v>
      </c>
      <c r="BM248" s="34" t="s">
        <v>35</v>
      </c>
      <c r="BN248" s="41">
        <f t="shared" si="66"/>
        <v>26</v>
      </c>
      <c r="BO248" s="41">
        <f t="shared" si="67"/>
        <v>46</v>
      </c>
      <c r="BP248" s="41">
        <f t="shared" si="68"/>
        <v>-20</v>
      </c>
      <c r="BQ248" s="42">
        <f t="shared" si="69"/>
        <v>-3.5650623885918007</v>
      </c>
      <c r="BR248" s="25"/>
    </row>
    <row r="249" spans="1:70" s="7" customFormat="1" ht="18" customHeight="1">
      <c r="A249" s="25"/>
      <c r="B249" s="35" t="s">
        <v>47</v>
      </c>
      <c r="C249" s="35">
        <v>431177</v>
      </c>
      <c r="D249" s="27" t="s">
        <v>289</v>
      </c>
      <c r="E249" s="26">
        <v>520</v>
      </c>
      <c r="F249" s="41">
        <f t="shared" si="56"/>
        <v>525</v>
      </c>
      <c r="G249" s="26">
        <v>13</v>
      </c>
      <c r="H249" s="26">
        <v>8</v>
      </c>
      <c r="I249" s="26">
        <v>5</v>
      </c>
      <c r="J249" s="42">
        <f t="shared" si="57"/>
        <v>0.96153846153846156</v>
      </c>
      <c r="K249" s="41">
        <f t="shared" si="58"/>
        <v>526</v>
      </c>
      <c r="L249" s="26">
        <v>13</v>
      </c>
      <c r="M249" s="26">
        <v>12</v>
      </c>
      <c r="N249" s="26">
        <v>1</v>
      </c>
      <c r="O249" s="42">
        <f t="shared" si="59"/>
        <v>0.19047619047619047</v>
      </c>
      <c r="P249" s="41">
        <f t="shared" si="60"/>
        <v>546</v>
      </c>
      <c r="Q249" s="26">
        <v>28</v>
      </c>
      <c r="R249" s="26">
        <v>8</v>
      </c>
      <c r="S249" s="26">
        <v>20</v>
      </c>
      <c r="T249" s="42">
        <f t="shared" si="61"/>
        <v>3.8022813688212929</v>
      </c>
      <c r="U249" s="41">
        <f t="shared" si="62"/>
        <v>543</v>
      </c>
      <c r="V249" s="26">
        <v>9</v>
      </c>
      <c r="W249" s="26">
        <v>12</v>
      </c>
      <c r="X249" s="26">
        <v>-3</v>
      </c>
      <c r="Y249" s="42">
        <f t="shared" si="63"/>
        <v>-0.5494505494505495</v>
      </c>
      <c r="Z249" s="41">
        <f t="shared" si="64"/>
        <v>553</v>
      </c>
      <c r="AA249" s="26">
        <v>15</v>
      </c>
      <c r="AB249" s="26">
        <v>5</v>
      </c>
      <c r="AC249" s="26">
        <v>10</v>
      </c>
      <c r="AD249" s="42">
        <f t="shared" si="65"/>
        <v>1.8416206261510131</v>
      </c>
      <c r="AE249" s="41" t="s">
        <v>35</v>
      </c>
      <c r="AF249" s="26" t="s">
        <v>35</v>
      </c>
      <c r="AG249" s="26" t="s">
        <v>35</v>
      </c>
      <c r="AH249" s="26" t="s">
        <v>35</v>
      </c>
      <c r="AI249" s="34" t="s">
        <v>35</v>
      </c>
      <c r="AJ249" s="41" t="s">
        <v>35</v>
      </c>
      <c r="AK249" s="26" t="s">
        <v>35</v>
      </c>
      <c r="AL249" s="26" t="s">
        <v>35</v>
      </c>
      <c r="AM249" s="26" t="s">
        <v>35</v>
      </c>
      <c r="AN249" s="34" t="s">
        <v>35</v>
      </c>
      <c r="AO249" s="41" t="s">
        <v>35</v>
      </c>
      <c r="AP249" s="26" t="s">
        <v>35</v>
      </c>
      <c r="AQ249" s="26" t="s">
        <v>35</v>
      </c>
      <c r="AR249" s="26" t="s">
        <v>35</v>
      </c>
      <c r="AS249" s="34" t="s">
        <v>35</v>
      </c>
      <c r="AT249" s="41" t="s">
        <v>35</v>
      </c>
      <c r="AU249" s="26" t="s">
        <v>35</v>
      </c>
      <c r="AV249" s="26" t="s">
        <v>35</v>
      </c>
      <c r="AW249" s="26" t="s">
        <v>35</v>
      </c>
      <c r="AX249" s="34" t="s">
        <v>35</v>
      </c>
      <c r="AY249" s="41" t="s">
        <v>35</v>
      </c>
      <c r="AZ249" s="26" t="s">
        <v>35</v>
      </c>
      <c r="BA249" s="26" t="s">
        <v>35</v>
      </c>
      <c r="BB249" s="26" t="s">
        <v>35</v>
      </c>
      <c r="BC249" s="34" t="s">
        <v>35</v>
      </c>
      <c r="BD249" s="41" t="s">
        <v>35</v>
      </c>
      <c r="BE249" s="26" t="s">
        <v>35</v>
      </c>
      <c r="BF249" s="26" t="s">
        <v>35</v>
      </c>
      <c r="BG249" s="26" t="s">
        <v>35</v>
      </c>
      <c r="BH249" s="34" t="s">
        <v>35</v>
      </c>
      <c r="BI249" s="41" t="s">
        <v>35</v>
      </c>
      <c r="BJ249" s="26" t="s">
        <v>35</v>
      </c>
      <c r="BK249" s="26" t="s">
        <v>35</v>
      </c>
      <c r="BL249" s="26" t="s">
        <v>35</v>
      </c>
      <c r="BM249" s="34" t="s">
        <v>35</v>
      </c>
      <c r="BN249" s="41">
        <f t="shared" si="66"/>
        <v>78</v>
      </c>
      <c r="BO249" s="41">
        <f t="shared" si="67"/>
        <v>45</v>
      </c>
      <c r="BP249" s="41">
        <f t="shared" si="68"/>
        <v>33</v>
      </c>
      <c r="BQ249" s="42">
        <f t="shared" si="69"/>
        <v>6.3461538461538458</v>
      </c>
      <c r="BR249" s="25"/>
    </row>
    <row r="250" spans="1:70" s="7" customFormat="1" ht="18" customHeight="1">
      <c r="A250" s="25"/>
      <c r="B250" s="35" t="s">
        <v>47</v>
      </c>
      <c r="C250" s="35">
        <v>431179</v>
      </c>
      <c r="D250" s="27" t="s">
        <v>290</v>
      </c>
      <c r="E250" s="26">
        <v>298</v>
      </c>
      <c r="F250" s="41">
        <f t="shared" si="56"/>
        <v>305</v>
      </c>
      <c r="G250" s="26">
        <v>14</v>
      </c>
      <c r="H250" s="26">
        <v>7</v>
      </c>
      <c r="I250" s="26">
        <v>7</v>
      </c>
      <c r="J250" s="42">
        <f t="shared" si="57"/>
        <v>2.348993288590604</v>
      </c>
      <c r="K250" s="41">
        <f t="shared" si="58"/>
        <v>316</v>
      </c>
      <c r="L250" s="26">
        <v>21</v>
      </c>
      <c r="M250" s="26">
        <v>10</v>
      </c>
      <c r="N250" s="26">
        <v>11</v>
      </c>
      <c r="O250" s="42">
        <f t="shared" si="59"/>
        <v>3.6065573770491808</v>
      </c>
      <c r="P250" s="41">
        <f t="shared" si="60"/>
        <v>330</v>
      </c>
      <c r="Q250" s="26">
        <v>32</v>
      </c>
      <c r="R250" s="26">
        <v>18</v>
      </c>
      <c r="S250" s="26">
        <v>14</v>
      </c>
      <c r="T250" s="42">
        <f t="shared" si="61"/>
        <v>4.4303797468354427</v>
      </c>
      <c r="U250" s="41">
        <f t="shared" si="62"/>
        <v>294</v>
      </c>
      <c r="V250" s="26">
        <v>1</v>
      </c>
      <c r="W250" s="26">
        <v>37</v>
      </c>
      <c r="X250" s="26">
        <v>-36</v>
      </c>
      <c r="Y250" s="42">
        <f t="shared" si="63"/>
        <v>-10.909090909090908</v>
      </c>
      <c r="Z250" s="41">
        <f t="shared" si="64"/>
        <v>289</v>
      </c>
      <c r="AA250" s="26">
        <v>10</v>
      </c>
      <c r="AB250" s="26">
        <v>15</v>
      </c>
      <c r="AC250" s="26">
        <v>-5</v>
      </c>
      <c r="AD250" s="42">
        <f t="shared" si="65"/>
        <v>-1.7006802721088436</v>
      </c>
      <c r="AE250" s="41" t="s">
        <v>35</v>
      </c>
      <c r="AF250" s="26" t="s">
        <v>35</v>
      </c>
      <c r="AG250" s="26" t="s">
        <v>35</v>
      </c>
      <c r="AH250" s="26" t="s">
        <v>35</v>
      </c>
      <c r="AI250" s="34" t="s">
        <v>35</v>
      </c>
      <c r="AJ250" s="41" t="s">
        <v>35</v>
      </c>
      <c r="AK250" s="26" t="s">
        <v>35</v>
      </c>
      <c r="AL250" s="26" t="s">
        <v>35</v>
      </c>
      <c r="AM250" s="26" t="s">
        <v>35</v>
      </c>
      <c r="AN250" s="34" t="s">
        <v>35</v>
      </c>
      <c r="AO250" s="41" t="s">
        <v>35</v>
      </c>
      <c r="AP250" s="26" t="s">
        <v>35</v>
      </c>
      <c r="AQ250" s="26" t="s">
        <v>35</v>
      </c>
      <c r="AR250" s="26" t="s">
        <v>35</v>
      </c>
      <c r="AS250" s="34" t="s">
        <v>35</v>
      </c>
      <c r="AT250" s="41" t="s">
        <v>35</v>
      </c>
      <c r="AU250" s="26" t="s">
        <v>35</v>
      </c>
      <c r="AV250" s="26" t="s">
        <v>35</v>
      </c>
      <c r="AW250" s="26" t="s">
        <v>35</v>
      </c>
      <c r="AX250" s="34" t="s">
        <v>35</v>
      </c>
      <c r="AY250" s="41" t="s">
        <v>35</v>
      </c>
      <c r="AZ250" s="26" t="s">
        <v>35</v>
      </c>
      <c r="BA250" s="26" t="s">
        <v>35</v>
      </c>
      <c r="BB250" s="26" t="s">
        <v>35</v>
      </c>
      <c r="BC250" s="34" t="s">
        <v>35</v>
      </c>
      <c r="BD250" s="41" t="s">
        <v>35</v>
      </c>
      <c r="BE250" s="26" t="s">
        <v>35</v>
      </c>
      <c r="BF250" s="26" t="s">
        <v>35</v>
      </c>
      <c r="BG250" s="26" t="s">
        <v>35</v>
      </c>
      <c r="BH250" s="34" t="s">
        <v>35</v>
      </c>
      <c r="BI250" s="41" t="s">
        <v>35</v>
      </c>
      <c r="BJ250" s="26" t="s">
        <v>35</v>
      </c>
      <c r="BK250" s="26" t="s">
        <v>35</v>
      </c>
      <c r="BL250" s="26" t="s">
        <v>35</v>
      </c>
      <c r="BM250" s="34" t="s">
        <v>35</v>
      </c>
      <c r="BN250" s="41">
        <f t="shared" si="66"/>
        <v>78</v>
      </c>
      <c r="BO250" s="41">
        <f t="shared" si="67"/>
        <v>87</v>
      </c>
      <c r="BP250" s="41">
        <f t="shared" si="68"/>
        <v>-9</v>
      </c>
      <c r="BQ250" s="42">
        <f t="shared" si="69"/>
        <v>-3.0201342281879198</v>
      </c>
      <c r="BR250" s="25"/>
    </row>
    <row r="251" spans="1:70" s="7" customFormat="1" ht="18" customHeight="1">
      <c r="A251" s="25"/>
      <c r="B251" s="35" t="s">
        <v>47</v>
      </c>
      <c r="C251" s="35">
        <v>431180</v>
      </c>
      <c r="D251" s="27" t="s">
        <v>291</v>
      </c>
      <c r="E251" s="26">
        <v>13479</v>
      </c>
      <c r="F251" s="41">
        <f t="shared" si="56"/>
        <v>13821</v>
      </c>
      <c r="G251" s="26">
        <v>836</v>
      </c>
      <c r="H251" s="26">
        <v>494</v>
      </c>
      <c r="I251" s="26">
        <v>342</v>
      </c>
      <c r="J251" s="42">
        <f t="shared" si="57"/>
        <v>2.5372802136657024</v>
      </c>
      <c r="K251" s="41">
        <f t="shared" si="58"/>
        <v>14060</v>
      </c>
      <c r="L251" s="26">
        <v>673</v>
      </c>
      <c r="M251" s="26">
        <v>434</v>
      </c>
      <c r="N251" s="26">
        <v>239</v>
      </c>
      <c r="O251" s="42">
        <f t="shared" si="59"/>
        <v>1.7292525866435136</v>
      </c>
      <c r="P251" s="41">
        <f t="shared" si="60"/>
        <v>14053</v>
      </c>
      <c r="Q251" s="26">
        <v>518</v>
      </c>
      <c r="R251" s="26">
        <v>525</v>
      </c>
      <c r="S251" s="26">
        <v>-7</v>
      </c>
      <c r="T251" s="42">
        <f t="shared" si="61"/>
        <v>-4.9786628733997147E-2</v>
      </c>
      <c r="U251" s="41">
        <f t="shared" si="62"/>
        <v>13848</v>
      </c>
      <c r="V251" s="26">
        <v>336</v>
      </c>
      <c r="W251" s="26">
        <v>541</v>
      </c>
      <c r="X251" s="26">
        <v>-205</v>
      </c>
      <c r="Y251" s="42">
        <f t="shared" si="63"/>
        <v>-1.458763253397851</v>
      </c>
      <c r="Z251" s="41">
        <f t="shared" si="64"/>
        <v>13812</v>
      </c>
      <c r="AA251" s="26">
        <v>367</v>
      </c>
      <c r="AB251" s="26">
        <v>403</v>
      </c>
      <c r="AC251" s="26">
        <v>-36</v>
      </c>
      <c r="AD251" s="42">
        <f t="shared" si="65"/>
        <v>-0.25996533795493937</v>
      </c>
      <c r="AE251" s="41" t="s">
        <v>35</v>
      </c>
      <c r="AF251" s="26" t="s">
        <v>35</v>
      </c>
      <c r="AG251" s="26" t="s">
        <v>35</v>
      </c>
      <c r="AH251" s="26" t="s">
        <v>35</v>
      </c>
      <c r="AI251" s="34" t="s">
        <v>35</v>
      </c>
      <c r="AJ251" s="41" t="s">
        <v>35</v>
      </c>
      <c r="AK251" s="26" t="s">
        <v>35</v>
      </c>
      <c r="AL251" s="26" t="s">
        <v>35</v>
      </c>
      <c r="AM251" s="26" t="s">
        <v>35</v>
      </c>
      <c r="AN251" s="34" t="s">
        <v>35</v>
      </c>
      <c r="AO251" s="41" t="s">
        <v>35</v>
      </c>
      <c r="AP251" s="26" t="s">
        <v>35</v>
      </c>
      <c r="AQ251" s="26" t="s">
        <v>35</v>
      </c>
      <c r="AR251" s="26" t="s">
        <v>35</v>
      </c>
      <c r="AS251" s="34" t="s">
        <v>35</v>
      </c>
      <c r="AT251" s="41" t="s">
        <v>35</v>
      </c>
      <c r="AU251" s="26" t="s">
        <v>35</v>
      </c>
      <c r="AV251" s="26" t="s">
        <v>35</v>
      </c>
      <c r="AW251" s="26" t="s">
        <v>35</v>
      </c>
      <c r="AX251" s="34" t="s">
        <v>35</v>
      </c>
      <c r="AY251" s="41" t="s">
        <v>35</v>
      </c>
      <c r="AZ251" s="26" t="s">
        <v>35</v>
      </c>
      <c r="BA251" s="26" t="s">
        <v>35</v>
      </c>
      <c r="BB251" s="26" t="s">
        <v>35</v>
      </c>
      <c r="BC251" s="34" t="s">
        <v>35</v>
      </c>
      <c r="BD251" s="41" t="s">
        <v>35</v>
      </c>
      <c r="BE251" s="26" t="s">
        <v>35</v>
      </c>
      <c r="BF251" s="26" t="s">
        <v>35</v>
      </c>
      <c r="BG251" s="26" t="s">
        <v>35</v>
      </c>
      <c r="BH251" s="34" t="s">
        <v>35</v>
      </c>
      <c r="BI251" s="41" t="s">
        <v>35</v>
      </c>
      <c r="BJ251" s="26" t="s">
        <v>35</v>
      </c>
      <c r="BK251" s="26" t="s">
        <v>35</v>
      </c>
      <c r="BL251" s="26" t="s">
        <v>35</v>
      </c>
      <c r="BM251" s="34" t="s">
        <v>35</v>
      </c>
      <c r="BN251" s="41">
        <f t="shared" si="66"/>
        <v>2730</v>
      </c>
      <c r="BO251" s="41">
        <f t="shared" si="67"/>
        <v>2397</v>
      </c>
      <c r="BP251" s="41">
        <f t="shared" si="68"/>
        <v>333</v>
      </c>
      <c r="BQ251" s="42">
        <f t="shared" si="69"/>
        <v>2.470509681727131</v>
      </c>
      <c r="BR251" s="25"/>
    </row>
    <row r="252" spans="1:70" s="7" customFormat="1" ht="18" customHeight="1">
      <c r="A252" s="25"/>
      <c r="B252" s="35" t="s">
        <v>47</v>
      </c>
      <c r="C252" s="35">
        <v>431190</v>
      </c>
      <c r="D252" s="27" t="s">
        <v>292</v>
      </c>
      <c r="E252" s="26">
        <v>562</v>
      </c>
      <c r="F252" s="41">
        <f t="shared" si="56"/>
        <v>563</v>
      </c>
      <c r="G252" s="26">
        <v>18</v>
      </c>
      <c r="H252" s="26">
        <v>17</v>
      </c>
      <c r="I252" s="26">
        <v>1</v>
      </c>
      <c r="J252" s="42">
        <f t="shared" si="57"/>
        <v>0.1779359430604982</v>
      </c>
      <c r="K252" s="41">
        <f t="shared" si="58"/>
        <v>566</v>
      </c>
      <c r="L252" s="26">
        <v>24</v>
      </c>
      <c r="M252" s="26">
        <v>21</v>
      </c>
      <c r="N252" s="26">
        <v>3</v>
      </c>
      <c r="O252" s="42">
        <f t="shared" si="59"/>
        <v>0.53285968028419184</v>
      </c>
      <c r="P252" s="41">
        <f t="shared" si="60"/>
        <v>564</v>
      </c>
      <c r="Q252" s="26">
        <v>13</v>
      </c>
      <c r="R252" s="26">
        <v>15</v>
      </c>
      <c r="S252" s="26">
        <v>-2</v>
      </c>
      <c r="T252" s="42">
        <f t="shared" si="61"/>
        <v>-0.35335689045936397</v>
      </c>
      <c r="U252" s="41">
        <f t="shared" si="62"/>
        <v>554</v>
      </c>
      <c r="V252" s="26">
        <v>8</v>
      </c>
      <c r="W252" s="26">
        <v>18</v>
      </c>
      <c r="X252" s="26">
        <v>-10</v>
      </c>
      <c r="Y252" s="42">
        <f t="shared" si="63"/>
        <v>-1.773049645390071</v>
      </c>
      <c r="Z252" s="41">
        <f t="shared" si="64"/>
        <v>543</v>
      </c>
      <c r="AA252" s="26">
        <v>10</v>
      </c>
      <c r="AB252" s="26">
        <v>21</v>
      </c>
      <c r="AC252" s="26">
        <v>-11</v>
      </c>
      <c r="AD252" s="42">
        <f t="shared" si="65"/>
        <v>-1.9855595667870036</v>
      </c>
      <c r="AE252" s="41" t="s">
        <v>35</v>
      </c>
      <c r="AF252" s="26" t="s">
        <v>35</v>
      </c>
      <c r="AG252" s="26" t="s">
        <v>35</v>
      </c>
      <c r="AH252" s="26" t="s">
        <v>35</v>
      </c>
      <c r="AI252" s="34" t="s">
        <v>35</v>
      </c>
      <c r="AJ252" s="41" t="s">
        <v>35</v>
      </c>
      <c r="AK252" s="26" t="s">
        <v>35</v>
      </c>
      <c r="AL252" s="26" t="s">
        <v>35</v>
      </c>
      <c r="AM252" s="26" t="s">
        <v>35</v>
      </c>
      <c r="AN252" s="34" t="s">
        <v>35</v>
      </c>
      <c r="AO252" s="41" t="s">
        <v>35</v>
      </c>
      <c r="AP252" s="26" t="s">
        <v>35</v>
      </c>
      <c r="AQ252" s="26" t="s">
        <v>35</v>
      </c>
      <c r="AR252" s="26" t="s">
        <v>35</v>
      </c>
      <c r="AS252" s="34" t="s">
        <v>35</v>
      </c>
      <c r="AT252" s="41" t="s">
        <v>35</v>
      </c>
      <c r="AU252" s="26" t="s">
        <v>35</v>
      </c>
      <c r="AV252" s="26" t="s">
        <v>35</v>
      </c>
      <c r="AW252" s="26" t="s">
        <v>35</v>
      </c>
      <c r="AX252" s="34" t="s">
        <v>35</v>
      </c>
      <c r="AY252" s="41" t="s">
        <v>35</v>
      </c>
      <c r="AZ252" s="26" t="s">
        <v>35</v>
      </c>
      <c r="BA252" s="26" t="s">
        <v>35</v>
      </c>
      <c r="BB252" s="26" t="s">
        <v>35</v>
      </c>
      <c r="BC252" s="34" t="s">
        <v>35</v>
      </c>
      <c r="BD252" s="41" t="s">
        <v>35</v>
      </c>
      <c r="BE252" s="26" t="s">
        <v>35</v>
      </c>
      <c r="BF252" s="26" t="s">
        <v>35</v>
      </c>
      <c r="BG252" s="26" t="s">
        <v>35</v>
      </c>
      <c r="BH252" s="34" t="s">
        <v>35</v>
      </c>
      <c r="BI252" s="41" t="s">
        <v>35</v>
      </c>
      <c r="BJ252" s="26" t="s">
        <v>35</v>
      </c>
      <c r="BK252" s="26" t="s">
        <v>35</v>
      </c>
      <c r="BL252" s="26" t="s">
        <v>35</v>
      </c>
      <c r="BM252" s="34" t="s">
        <v>35</v>
      </c>
      <c r="BN252" s="41">
        <f t="shared" si="66"/>
        <v>73</v>
      </c>
      <c r="BO252" s="41">
        <f t="shared" si="67"/>
        <v>92</v>
      </c>
      <c r="BP252" s="41">
        <f t="shared" si="68"/>
        <v>-19</v>
      </c>
      <c r="BQ252" s="42">
        <f t="shared" si="69"/>
        <v>-3.3807829181494666</v>
      </c>
      <c r="BR252" s="25"/>
    </row>
    <row r="253" spans="1:70" s="7" customFormat="1" ht="18" customHeight="1">
      <c r="A253" s="25"/>
      <c r="B253" s="35" t="s">
        <v>47</v>
      </c>
      <c r="C253" s="35">
        <v>431198</v>
      </c>
      <c r="D253" s="27" t="s">
        <v>293</v>
      </c>
      <c r="E253" s="26">
        <v>197</v>
      </c>
      <c r="F253" s="41">
        <f t="shared" si="56"/>
        <v>198</v>
      </c>
      <c r="G253" s="26">
        <v>6</v>
      </c>
      <c r="H253" s="26">
        <v>5</v>
      </c>
      <c r="I253" s="26">
        <v>1</v>
      </c>
      <c r="J253" s="42">
        <f t="shared" si="57"/>
        <v>0.50761421319796951</v>
      </c>
      <c r="K253" s="41">
        <f t="shared" si="58"/>
        <v>200</v>
      </c>
      <c r="L253" s="26">
        <v>9</v>
      </c>
      <c r="M253" s="26">
        <v>7</v>
      </c>
      <c r="N253" s="26">
        <v>2</v>
      </c>
      <c r="O253" s="42">
        <f t="shared" si="59"/>
        <v>1.0101010101010102</v>
      </c>
      <c r="P253" s="41">
        <f t="shared" si="60"/>
        <v>204</v>
      </c>
      <c r="Q253" s="26">
        <v>9</v>
      </c>
      <c r="R253" s="26">
        <v>5</v>
      </c>
      <c r="S253" s="26">
        <v>4</v>
      </c>
      <c r="T253" s="42">
        <f t="shared" si="61"/>
        <v>2</v>
      </c>
      <c r="U253" s="41">
        <f t="shared" si="62"/>
        <v>202</v>
      </c>
      <c r="V253" s="26">
        <v>2</v>
      </c>
      <c r="W253" s="26">
        <v>4</v>
      </c>
      <c r="X253" s="26">
        <v>-2</v>
      </c>
      <c r="Y253" s="42">
        <f t="shared" si="63"/>
        <v>-0.98039215686274506</v>
      </c>
      <c r="Z253" s="41">
        <f t="shared" si="64"/>
        <v>197</v>
      </c>
      <c r="AA253" s="26">
        <v>2</v>
      </c>
      <c r="AB253" s="26">
        <v>7</v>
      </c>
      <c r="AC253" s="26">
        <v>-5</v>
      </c>
      <c r="AD253" s="42">
        <f t="shared" si="65"/>
        <v>-2.4752475247524752</v>
      </c>
      <c r="AE253" s="41" t="s">
        <v>35</v>
      </c>
      <c r="AF253" s="26" t="s">
        <v>35</v>
      </c>
      <c r="AG253" s="26" t="s">
        <v>35</v>
      </c>
      <c r="AH253" s="26" t="s">
        <v>35</v>
      </c>
      <c r="AI253" s="34" t="s">
        <v>35</v>
      </c>
      <c r="AJ253" s="41" t="s">
        <v>35</v>
      </c>
      <c r="AK253" s="26" t="s">
        <v>35</v>
      </c>
      <c r="AL253" s="26" t="s">
        <v>35</v>
      </c>
      <c r="AM253" s="26" t="s">
        <v>35</v>
      </c>
      <c r="AN253" s="34" t="s">
        <v>35</v>
      </c>
      <c r="AO253" s="41" t="s">
        <v>35</v>
      </c>
      <c r="AP253" s="26" t="s">
        <v>35</v>
      </c>
      <c r="AQ253" s="26" t="s">
        <v>35</v>
      </c>
      <c r="AR253" s="26" t="s">
        <v>35</v>
      </c>
      <c r="AS253" s="34" t="s">
        <v>35</v>
      </c>
      <c r="AT253" s="41" t="s">
        <v>35</v>
      </c>
      <c r="AU253" s="26" t="s">
        <v>35</v>
      </c>
      <c r="AV253" s="26" t="s">
        <v>35</v>
      </c>
      <c r="AW253" s="26" t="s">
        <v>35</v>
      </c>
      <c r="AX253" s="34" t="s">
        <v>35</v>
      </c>
      <c r="AY253" s="41" t="s">
        <v>35</v>
      </c>
      <c r="AZ253" s="26" t="s">
        <v>35</v>
      </c>
      <c r="BA253" s="26" t="s">
        <v>35</v>
      </c>
      <c r="BB253" s="26" t="s">
        <v>35</v>
      </c>
      <c r="BC253" s="34" t="s">
        <v>35</v>
      </c>
      <c r="BD253" s="41" t="s">
        <v>35</v>
      </c>
      <c r="BE253" s="26" t="s">
        <v>35</v>
      </c>
      <c r="BF253" s="26" t="s">
        <v>35</v>
      </c>
      <c r="BG253" s="26" t="s">
        <v>35</v>
      </c>
      <c r="BH253" s="34" t="s">
        <v>35</v>
      </c>
      <c r="BI253" s="41" t="s">
        <v>35</v>
      </c>
      <c r="BJ253" s="26" t="s">
        <v>35</v>
      </c>
      <c r="BK253" s="26" t="s">
        <v>35</v>
      </c>
      <c r="BL253" s="26" t="s">
        <v>35</v>
      </c>
      <c r="BM253" s="34" t="s">
        <v>35</v>
      </c>
      <c r="BN253" s="41">
        <f t="shared" si="66"/>
        <v>28</v>
      </c>
      <c r="BO253" s="41">
        <f t="shared" si="67"/>
        <v>28</v>
      </c>
      <c r="BP253" s="41">
        <f t="shared" si="68"/>
        <v>0</v>
      </c>
      <c r="BQ253" s="42">
        <f t="shared" si="69"/>
        <v>0</v>
      </c>
      <c r="BR253" s="25"/>
    </row>
    <row r="254" spans="1:70" s="7" customFormat="1" ht="18" customHeight="1">
      <c r="A254" s="25"/>
      <c r="B254" s="35" t="s">
        <v>47</v>
      </c>
      <c r="C254" s="35">
        <v>431200</v>
      </c>
      <c r="D254" s="27" t="s">
        <v>294</v>
      </c>
      <c r="E254" s="26">
        <v>196</v>
      </c>
      <c r="F254" s="41">
        <f t="shared" si="56"/>
        <v>200</v>
      </c>
      <c r="G254" s="26">
        <v>8</v>
      </c>
      <c r="H254" s="26">
        <v>4</v>
      </c>
      <c r="I254" s="26">
        <v>4</v>
      </c>
      <c r="J254" s="42">
        <f t="shared" si="57"/>
        <v>2.0408163265306123</v>
      </c>
      <c r="K254" s="41">
        <f t="shared" si="58"/>
        <v>200</v>
      </c>
      <c r="L254" s="26">
        <v>3</v>
      </c>
      <c r="M254" s="26">
        <v>3</v>
      </c>
      <c r="N254" s="26">
        <v>0</v>
      </c>
      <c r="O254" s="42">
        <f t="shared" si="59"/>
        <v>0</v>
      </c>
      <c r="P254" s="41">
        <f t="shared" si="60"/>
        <v>201</v>
      </c>
      <c r="Q254" s="26">
        <v>6</v>
      </c>
      <c r="R254" s="26">
        <v>5</v>
      </c>
      <c r="S254" s="26">
        <v>1</v>
      </c>
      <c r="T254" s="42">
        <f t="shared" si="61"/>
        <v>0.5</v>
      </c>
      <c r="U254" s="41">
        <f t="shared" si="62"/>
        <v>203</v>
      </c>
      <c r="V254" s="26">
        <v>4</v>
      </c>
      <c r="W254" s="26">
        <v>2</v>
      </c>
      <c r="X254" s="26">
        <v>2</v>
      </c>
      <c r="Y254" s="42">
        <f t="shared" si="63"/>
        <v>0.99502487562189057</v>
      </c>
      <c r="Z254" s="41">
        <f t="shared" si="64"/>
        <v>207</v>
      </c>
      <c r="AA254" s="26">
        <v>4</v>
      </c>
      <c r="AB254" s="26">
        <v>0</v>
      </c>
      <c r="AC254" s="26">
        <v>4</v>
      </c>
      <c r="AD254" s="42">
        <f t="shared" si="65"/>
        <v>1.9704433497536946</v>
      </c>
      <c r="AE254" s="41" t="s">
        <v>35</v>
      </c>
      <c r="AF254" s="26" t="s">
        <v>35</v>
      </c>
      <c r="AG254" s="26" t="s">
        <v>35</v>
      </c>
      <c r="AH254" s="26" t="s">
        <v>35</v>
      </c>
      <c r="AI254" s="34" t="s">
        <v>35</v>
      </c>
      <c r="AJ254" s="41" t="s">
        <v>35</v>
      </c>
      <c r="AK254" s="26" t="s">
        <v>35</v>
      </c>
      <c r="AL254" s="26" t="s">
        <v>35</v>
      </c>
      <c r="AM254" s="26" t="s">
        <v>35</v>
      </c>
      <c r="AN254" s="34" t="s">
        <v>35</v>
      </c>
      <c r="AO254" s="41" t="s">
        <v>35</v>
      </c>
      <c r="AP254" s="26" t="s">
        <v>35</v>
      </c>
      <c r="AQ254" s="26" t="s">
        <v>35</v>
      </c>
      <c r="AR254" s="26" t="s">
        <v>35</v>
      </c>
      <c r="AS254" s="34" t="s">
        <v>35</v>
      </c>
      <c r="AT254" s="41" t="s">
        <v>35</v>
      </c>
      <c r="AU254" s="26" t="s">
        <v>35</v>
      </c>
      <c r="AV254" s="26" t="s">
        <v>35</v>
      </c>
      <c r="AW254" s="26" t="s">
        <v>35</v>
      </c>
      <c r="AX254" s="34" t="s">
        <v>35</v>
      </c>
      <c r="AY254" s="41" t="s">
        <v>35</v>
      </c>
      <c r="AZ254" s="26" t="s">
        <v>35</v>
      </c>
      <c r="BA254" s="26" t="s">
        <v>35</v>
      </c>
      <c r="BB254" s="26" t="s">
        <v>35</v>
      </c>
      <c r="BC254" s="34" t="s">
        <v>35</v>
      </c>
      <c r="BD254" s="41" t="s">
        <v>35</v>
      </c>
      <c r="BE254" s="26" t="s">
        <v>35</v>
      </c>
      <c r="BF254" s="26" t="s">
        <v>35</v>
      </c>
      <c r="BG254" s="26" t="s">
        <v>35</v>
      </c>
      <c r="BH254" s="34" t="s">
        <v>35</v>
      </c>
      <c r="BI254" s="41" t="s">
        <v>35</v>
      </c>
      <c r="BJ254" s="26" t="s">
        <v>35</v>
      </c>
      <c r="BK254" s="26" t="s">
        <v>35</v>
      </c>
      <c r="BL254" s="26" t="s">
        <v>35</v>
      </c>
      <c r="BM254" s="34" t="s">
        <v>35</v>
      </c>
      <c r="BN254" s="41">
        <f t="shared" si="66"/>
        <v>25</v>
      </c>
      <c r="BO254" s="41">
        <f t="shared" si="67"/>
        <v>14</v>
      </c>
      <c r="BP254" s="41">
        <f t="shared" si="68"/>
        <v>11</v>
      </c>
      <c r="BQ254" s="42">
        <f t="shared" si="69"/>
        <v>5.6122448979591839</v>
      </c>
      <c r="BR254" s="25"/>
    </row>
    <row r="255" spans="1:70" s="7" customFormat="1" ht="18" customHeight="1">
      <c r="A255" s="25"/>
      <c r="B255" s="35" t="s">
        <v>47</v>
      </c>
      <c r="C255" s="35">
        <v>431205</v>
      </c>
      <c r="D255" s="27" t="s">
        <v>295</v>
      </c>
      <c r="E255" s="26">
        <v>457</v>
      </c>
      <c r="F255" s="41">
        <f t="shared" si="56"/>
        <v>455</v>
      </c>
      <c r="G255" s="26">
        <v>7</v>
      </c>
      <c r="H255" s="26">
        <v>9</v>
      </c>
      <c r="I255" s="26">
        <v>-2</v>
      </c>
      <c r="J255" s="42">
        <f t="shared" si="57"/>
        <v>-0.43763676148796499</v>
      </c>
      <c r="K255" s="41">
        <f t="shared" si="58"/>
        <v>456</v>
      </c>
      <c r="L255" s="26">
        <v>11</v>
      </c>
      <c r="M255" s="26">
        <v>10</v>
      </c>
      <c r="N255" s="26">
        <v>1</v>
      </c>
      <c r="O255" s="42">
        <f t="shared" si="59"/>
        <v>0.21978021978021978</v>
      </c>
      <c r="P255" s="41">
        <f t="shared" si="60"/>
        <v>458</v>
      </c>
      <c r="Q255" s="26">
        <v>11</v>
      </c>
      <c r="R255" s="26">
        <v>9</v>
      </c>
      <c r="S255" s="26">
        <v>2</v>
      </c>
      <c r="T255" s="42">
        <f t="shared" si="61"/>
        <v>0.43859649122807015</v>
      </c>
      <c r="U255" s="41">
        <f t="shared" si="62"/>
        <v>450</v>
      </c>
      <c r="V255" s="26">
        <v>8</v>
      </c>
      <c r="W255" s="26">
        <v>16</v>
      </c>
      <c r="X255" s="26">
        <v>-8</v>
      </c>
      <c r="Y255" s="42">
        <f t="shared" si="63"/>
        <v>-1.7467248908296942</v>
      </c>
      <c r="Z255" s="41">
        <f t="shared" si="64"/>
        <v>446</v>
      </c>
      <c r="AA255" s="26">
        <v>2</v>
      </c>
      <c r="AB255" s="26">
        <v>6</v>
      </c>
      <c r="AC255" s="26">
        <v>-4</v>
      </c>
      <c r="AD255" s="42">
        <f t="shared" si="65"/>
        <v>-0.88888888888888884</v>
      </c>
      <c r="AE255" s="41" t="s">
        <v>35</v>
      </c>
      <c r="AF255" s="26" t="s">
        <v>35</v>
      </c>
      <c r="AG255" s="26" t="s">
        <v>35</v>
      </c>
      <c r="AH255" s="26" t="s">
        <v>35</v>
      </c>
      <c r="AI255" s="34" t="s">
        <v>35</v>
      </c>
      <c r="AJ255" s="41" t="s">
        <v>35</v>
      </c>
      <c r="AK255" s="26" t="s">
        <v>35</v>
      </c>
      <c r="AL255" s="26" t="s">
        <v>35</v>
      </c>
      <c r="AM255" s="26" t="s">
        <v>35</v>
      </c>
      <c r="AN255" s="34" t="s">
        <v>35</v>
      </c>
      <c r="AO255" s="41" t="s">
        <v>35</v>
      </c>
      <c r="AP255" s="26" t="s">
        <v>35</v>
      </c>
      <c r="AQ255" s="26" t="s">
        <v>35</v>
      </c>
      <c r="AR255" s="26" t="s">
        <v>35</v>
      </c>
      <c r="AS255" s="34" t="s">
        <v>35</v>
      </c>
      <c r="AT255" s="41" t="s">
        <v>35</v>
      </c>
      <c r="AU255" s="26" t="s">
        <v>35</v>
      </c>
      <c r="AV255" s="26" t="s">
        <v>35</v>
      </c>
      <c r="AW255" s="26" t="s">
        <v>35</v>
      </c>
      <c r="AX255" s="34" t="s">
        <v>35</v>
      </c>
      <c r="AY255" s="41" t="s">
        <v>35</v>
      </c>
      <c r="AZ255" s="26" t="s">
        <v>35</v>
      </c>
      <c r="BA255" s="26" t="s">
        <v>35</v>
      </c>
      <c r="BB255" s="26" t="s">
        <v>35</v>
      </c>
      <c r="BC255" s="34" t="s">
        <v>35</v>
      </c>
      <c r="BD255" s="41" t="s">
        <v>35</v>
      </c>
      <c r="BE255" s="26" t="s">
        <v>35</v>
      </c>
      <c r="BF255" s="26" t="s">
        <v>35</v>
      </c>
      <c r="BG255" s="26" t="s">
        <v>35</v>
      </c>
      <c r="BH255" s="34" t="s">
        <v>35</v>
      </c>
      <c r="BI255" s="41" t="s">
        <v>35</v>
      </c>
      <c r="BJ255" s="26" t="s">
        <v>35</v>
      </c>
      <c r="BK255" s="26" t="s">
        <v>35</v>
      </c>
      <c r="BL255" s="26" t="s">
        <v>35</v>
      </c>
      <c r="BM255" s="34" t="s">
        <v>35</v>
      </c>
      <c r="BN255" s="41">
        <f t="shared" si="66"/>
        <v>39</v>
      </c>
      <c r="BO255" s="41">
        <f t="shared" si="67"/>
        <v>50</v>
      </c>
      <c r="BP255" s="41">
        <f t="shared" si="68"/>
        <v>-11</v>
      </c>
      <c r="BQ255" s="42">
        <f t="shared" si="69"/>
        <v>-2.4070021881838075</v>
      </c>
      <c r="BR255" s="25"/>
    </row>
    <row r="256" spans="1:70" s="7" customFormat="1" ht="18" customHeight="1">
      <c r="A256" s="25"/>
      <c r="B256" s="35" t="s">
        <v>47</v>
      </c>
      <c r="C256" s="35">
        <v>431210</v>
      </c>
      <c r="D256" s="27" t="s">
        <v>296</v>
      </c>
      <c r="E256" s="26">
        <v>309</v>
      </c>
      <c r="F256" s="41">
        <f t="shared" si="56"/>
        <v>306</v>
      </c>
      <c r="G256" s="26">
        <v>2</v>
      </c>
      <c r="H256" s="26">
        <v>5</v>
      </c>
      <c r="I256" s="26">
        <v>-3</v>
      </c>
      <c r="J256" s="42">
        <f t="shared" si="57"/>
        <v>-0.97087378640776689</v>
      </c>
      <c r="K256" s="41">
        <f t="shared" si="58"/>
        <v>316</v>
      </c>
      <c r="L256" s="26">
        <v>15</v>
      </c>
      <c r="M256" s="26">
        <v>5</v>
      </c>
      <c r="N256" s="26">
        <v>10</v>
      </c>
      <c r="O256" s="42">
        <f t="shared" si="59"/>
        <v>3.2679738562091507</v>
      </c>
      <c r="P256" s="41">
        <f t="shared" si="60"/>
        <v>320</v>
      </c>
      <c r="Q256" s="26">
        <v>6</v>
      </c>
      <c r="R256" s="26">
        <v>2</v>
      </c>
      <c r="S256" s="26">
        <v>4</v>
      </c>
      <c r="T256" s="42">
        <f t="shared" si="61"/>
        <v>1.2658227848101267</v>
      </c>
      <c r="U256" s="41">
        <f t="shared" si="62"/>
        <v>324</v>
      </c>
      <c r="V256" s="26">
        <v>10</v>
      </c>
      <c r="W256" s="26">
        <v>6</v>
      </c>
      <c r="X256" s="26">
        <v>4</v>
      </c>
      <c r="Y256" s="42">
        <f t="shared" si="63"/>
        <v>1.25</v>
      </c>
      <c r="Z256" s="41">
        <f t="shared" si="64"/>
        <v>323</v>
      </c>
      <c r="AA256" s="26">
        <v>3</v>
      </c>
      <c r="AB256" s="26">
        <v>4</v>
      </c>
      <c r="AC256" s="26">
        <v>-1</v>
      </c>
      <c r="AD256" s="42">
        <f t="shared" si="65"/>
        <v>-0.30864197530864196</v>
      </c>
      <c r="AE256" s="41" t="s">
        <v>35</v>
      </c>
      <c r="AF256" s="26" t="s">
        <v>35</v>
      </c>
      <c r="AG256" s="26" t="s">
        <v>35</v>
      </c>
      <c r="AH256" s="26" t="s">
        <v>35</v>
      </c>
      <c r="AI256" s="34" t="s">
        <v>35</v>
      </c>
      <c r="AJ256" s="41" t="s">
        <v>35</v>
      </c>
      <c r="AK256" s="26" t="s">
        <v>35</v>
      </c>
      <c r="AL256" s="26" t="s">
        <v>35</v>
      </c>
      <c r="AM256" s="26" t="s">
        <v>35</v>
      </c>
      <c r="AN256" s="34" t="s">
        <v>35</v>
      </c>
      <c r="AO256" s="41" t="s">
        <v>35</v>
      </c>
      <c r="AP256" s="26" t="s">
        <v>35</v>
      </c>
      <c r="AQ256" s="26" t="s">
        <v>35</v>
      </c>
      <c r="AR256" s="26" t="s">
        <v>35</v>
      </c>
      <c r="AS256" s="34" t="s">
        <v>35</v>
      </c>
      <c r="AT256" s="41" t="s">
        <v>35</v>
      </c>
      <c r="AU256" s="26" t="s">
        <v>35</v>
      </c>
      <c r="AV256" s="26" t="s">
        <v>35</v>
      </c>
      <c r="AW256" s="26" t="s">
        <v>35</v>
      </c>
      <c r="AX256" s="34" t="s">
        <v>35</v>
      </c>
      <c r="AY256" s="41" t="s">
        <v>35</v>
      </c>
      <c r="AZ256" s="26" t="s">
        <v>35</v>
      </c>
      <c r="BA256" s="26" t="s">
        <v>35</v>
      </c>
      <c r="BB256" s="26" t="s">
        <v>35</v>
      </c>
      <c r="BC256" s="34" t="s">
        <v>35</v>
      </c>
      <c r="BD256" s="41" t="s">
        <v>35</v>
      </c>
      <c r="BE256" s="26" t="s">
        <v>35</v>
      </c>
      <c r="BF256" s="26" t="s">
        <v>35</v>
      </c>
      <c r="BG256" s="26" t="s">
        <v>35</v>
      </c>
      <c r="BH256" s="34" t="s">
        <v>35</v>
      </c>
      <c r="BI256" s="41" t="s">
        <v>35</v>
      </c>
      <c r="BJ256" s="26" t="s">
        <v>35</v>
      </c>
      <c r="BK256" s="26" t="s">
        <v>35</v>
      </c>
      <c r="BL256" s="26" t="s">
        <v>35</v>
      </c>
      <c r="BM256" s="34" t="s">
        <v>35</v>
      </c>
      <c r="BN256" s="41">
        <f t="shared" si="66"/>
        <v>36</v>
      </c>
      <c r="BO256" s="41">
        <f t="shared" si="67"/>
        <v>22</v>
      </c>
      <c r="BP256" s="41">
        <f t="shared" si="68"/>
        <v>14</v>
      </c>
      <c r="BQ256" s="42">
        <f t="shared" si="69"/>
        <v>4.5307443365695796</v>
      </c>
      <c r="BR256" s="25"/>
    </row>
    <row r="257" spans="1:70" s="7" customFormat="1" ht="18" customHeight="1">
      <c r="A257" s="25"/>
      <c r="B257" s="35" t="s">
        <v>47</v>
      </c>
      <c r="C257" s="35">
        <v>431213</v>
      </c>
      <c r="D257" s="27" t="s">
        <v>297</v>
      </c>
      <c r="E257" s="26">
        <v>177</v>
      </c>
      <c r="F257" s="41">
        <f t="shared" si="56"/>
        <v>178</v>
      </c>
      <c r="G257" s="26">
        <v>2</v>
      </c>
      <c r="H257" s="26">
        <v>1</v>
      </c>
      <c r="I257" s="26">
        <v>1</v>
      </c>
      <c r="J257" s="42">
        <f t="shared" si="57"/>
        <v>0.56497175141242939</v>
      </c>
      <c r="K257" s="41">
        <f t="shared" si="58"/>
        <v>184</v>
      </c>
      <c r="L257" s="26">
        <v>11</v>
      </c>
      <c r="M257" s="26">
        <v>5</v>
      </c>
      <c r="N257" s="26">
        <v>6</v>
      </c>
      <c r="O257" s="42">
        <f t="shared" si="59"/>
        <v>3.3707865168539324</v>
      </c>
      <c r="P257" s="41">
        <f t="shared" si="60"/>
        <v>193</v>
      </c>
      <c r="Q257" s="26">
        <v>12</v>
      </c>
      <c r="R257" s="26">
        <v>3</v>
      </c>
      <c r="S257" s="26">
        <v>9</v>
      </c>
      <c r="T257" s="42">
        <f t="shared" si="61"/>
        <v>4.8913043478260869</v>
      </c>
      <c r="U257" s="41">
        <f t="shared" si="62"/>
        <v>185</v>
      </c>
      <c r="V257" s="26">
        <v>1</v>
      </c>
      <c r="W257" s="26">
        <v>9</v>
      </c>
      <c r="X257" s="26">
        <v>-8</v>
      </c>
      <c r="Y257" s="42">
        <f t="shared" si="63"/>
        <v>-4.1450777202072544</v>
      </c>
      <c r="Z257" s="41">
        <f t="shared" si="64"/>
        <v>179</v>
      </c>
      <c r="AA257" s="26">
        <v>1</v>
      </c>
      <c r="AB257" s="26">
        <v>7</v>
      </c>
      <c r="AC257" s="26">
        <v>-6</v>
      </c>
      <c r="AD257" s="42">
        <f t="shared" si="65"/>
        <v>-3.2432432432432434</v>
      </c>
      <c r="AE257" s="41" t="s">
        <v>35</v>
      </c>
      <c r="AF257" s="26" t="s">
        <v>35</v>
      </c>
      <c r="AG257" s="26" t="s">
        <v>35</v>
      </c>
      <c r="AH257" s="26" t="s">
        <v>35</v>
      </c>
      <c r="AI257" s="34" t="s">
        <v>35</v>
      </c>
      <c r="AJ257" s="41" t="s">
        <v>35</v>
      </c>
      <c r="AK257" s="26" t="s">
        <v>35</v>
      </c>
      <c r="AL257" s="26" t="s">
        <v>35</v>
      </c>
      <c r="AM257" s="26" t="s">
        <v>35</v>
      </c>
      <c r="AN257" s="34" t="s">
        <v>35</v>
      </c>
      <c r="AO257" s="41" t="s">
        <v>35</v>
      </c>
      <c r="AP257" s="26" t="s">
        <v>35</v>
      </c>
      <c r="AQ257" s="26" t="s">
        <v>35</v>
      </c>
      <c r="AR257" s="26" t="s">
        <v>35</v>
      </c>
      <c r="AS257" s="34" t="s">
        <v>35</v>
      </c>
      <c r="AT257" s="41" t="s">
        <v>35</v>
      </c>
      <c r="AU257" s="26" t="s">
        <v>35</v>
      </c>
      <c r="AV257" s="26" t="s">
        <v>35</v>
      </c>
      <c r="AW257" s="26" t="s">
        <v>35</v>
      </c>
      <c r="AX257" s="34" t="s">
        <v>35</v>
      </c>
      <c r="AY257" s="41" t="s">
        <v>35</v>
      </c>
      <c r="AZ257" s="26" t="s">
        <v>35</v>
      </c>
      <c r="BA257" s="26" t="s">
        <v>35</v>
      </c>
      <c r="BB257" s="26" t="s">
        <v>35</v>
      </c>
      <c r="BC257" s="34" t="s">
        <v>35</v>
      </c>
      <c r="BD257" s="41" t="s">
        <v>35</v>
      </c>
      <c r="BE257" s="26" t="s">
        <v>35</v>
      </c>
      <c r="BF257" s="26" t="s">
        <v>35</v>
      </c>
      <c r="BG257" s="26" t="s">
        <v>35</v>
      </c>
      <c r="BH257" s="34" t="s">
        <v>35</v>
      </c>
      <c r="BI257" s="41" t="s">
        <v>35</v>
      </c>
      <c r="BJ257" s="26" t="s">
        <v>35</v>
      </c>
      <c r="BK257" s="26" t="s">
        <v>35</v>
      </c>
      <c r="BL257" s="26" t="s">
        <v>35</v>
      </c>
      <c r="BM257" s="34" t="s">
        <v>35</v>
      </c>
      <c r="BN257" s="41">
        <f t="shared" si="66"/>
        <v>27</v>
      </c>
      <c r="BO257" s="41">
        <f t="shared" si="67"/>
        <v>25</v>
      </c>
      <c r="BP257" s="41">
        <f t="shared" si="68"/>
        <v>2</v>
      </c>
      <c r="BQ257" s="42">
        <f t="shared" si="69"/>
        <v>1.1299435028248588</v>
      </c>
      <c r="BR257" s="25"/>
    </row>
    <row r="258" spans="1:70" s="7" customFormat="1" ht="18" customHeight="1">
      <c r="A258" s="25"/>
      <c r="B258" s="35" t="s">
        <v>47</v>
      </c>
      <c r="C258" s="35">
        <v>431215</v>
      </c>
      <c r="D258" s="27" t="s">
        <v>298</v>
      </c>
      <c r="E258" s="26">
        <v>1587</v>
      </c>
      <c r="F258" s="41">
        <f t="shared" si="56"/>
        <v>1636</v>
      </c>
      <c r="G258" s="26">
        <v>103</v>
      </c>
      <c r="H258" s="26">
        <v>54</v>
      </c>
      <c r="I258" s="26">
        <v>49</v>
      </c>
      <c r="J258" s="42">
        <f t="shared" si="57"/>
        <v>3.0875866414618778</v>
      </c>
      <c r="K258" s="41">
        <f t="shared" si="58"/>
        <v>1658</v>
      </c>
      <c r="L258" s="26">
        <v>95</v>
      </c>
      <c r="M258" s="26">
        <v>73</v>
      </c>
      <c r="N258" s="26">
        <v>22</v>
      </c>
      <c r="O258" s="42">
        <f t="shared" si="59"/>
        <v>1.3447432762836184</v>
      </c>
      <c r="P258" s="41">
        <f t="shared" si="60"/>
        <v>1051</v>
      </c>
      <c r="Q258" s="26">
        <v>60</v>
      </c>
      <c r="R258" s="26">
        <v>667</v>
      </c>
      <c r="S258" s="26">
        <v>-607</v>
      </c>
      <c r="T258" s="42">
        <f t="shared" si="61"/>
        <v>-36.610373944511458</v>
      </c>
      <c r="U258" s="41">
        <f t="shared" si="62"/>
        <v>963</v>
      </c>
      <c r="V258" s="26">
        <v>9</v>
      </c>
      <c r="W258" s="26">
        <v>97</v>
      </c>
      <c r="X258" s="26">
        <v>-88</v>
      </c>
      <c r="Y258" s="42">
        <f t="shared" si="63"/>
        <v>-8.3729781160799241</v>
      </c>
      <c r="Z258" s="41">
        <f t="shared" si="64"/>
        <v>954</v>
      </c>
      <c r="AA258" s="26">
        <v>10</v>
      </c>
      <c r="AB258" s="26">
        <v>19</v>
      </c>
      <c r="AC258" s="26">
        <v>-9</v>
      </c>
      <c r="AD258" s="42">
        <f t="shared" si="65"/>
        <v>-0.93457943925233633</v>
      </c>
      <c r="AE258" s="41" t="s">
        <v>35</v>
      </c>
      <c r="AF258" s="26" t="s">
        <v>35</v>
      </c>
      <c r="AG258" s="26" t="s">
        <v>35</v>
      </c>
      <c r="AH258" s="26" t="s">
        <v>35</v>
      </c>
      <c r="AI258" s="34" t="s">
        <v>35</v>
      </c>
      <c r="AJ258" s="41" t="s">
        <v>35</v>
      </c>
      <c r="AK258" s="26" t="s">
        <v>35</v>
      </c>
      <c r="AL258" s="26" t="s">
        <v>35</v>
      </c>
      <c r="AM258" s="26" t="s">
        <v>35</v>
      </c>
      <c r="AN258" s="34" t="s">
        <v>35</v>
      </c>
      <c r="AO258" s="41" t="s">
        <v>35</v>
      </c>
      <c r="AP258" s="26" t="s">
        <v>35</v>
      </c>
      <c r="AQ258" s="26" t="s">
        <v>35</v>
      </c>
      <c r="AR258" s="26" t="s">
        <v>35</v>
      </c>
      <c r="AS258" s="34" t="s">
        <v>35</v>
      </c>
      <c r="AT258" s="41" t="s">
        <v>35</v>
      </c>
      <c r="AU258" s="26" t="s">
        <v>35</v>
      </c>
      <c r="AV258" s="26" t="s">
        <v>35</v>
      </c>
      <c r="AW258" s="26" t="s">
        <v>35</v>
      </c>
      <c r="AX258" s="34" t="s">
        <v>35</v>
      </c>
      <c r="AY258" s="41" t="s">
        <v>35</v>
      </c>
      <c r="AZ258" s="26" t="s">
        <v>35</v>
      </c>
      <c r="BA258" s="26" t="s">
        <v>35</v>
      </c>
      <c r="BB258" s="26" t="s">
        <v>35</v>
      </c>
      <c r="BC258" s="34" t="s">
        <v>35</v>
      </c>
      <c r="BD258" s="41" t="s">
        <v>35</v>
      </c>
      <c r="BE258" s="26" t="s">
        <v>35</v>
      </c>
      <c r="BF258" s="26" t="s">
        <v>35</v>
      </c>
      <c r="BG258" s="26" t="s">
        <v>35</v>
      </c>
      <c r="BH258" s="34" t="s">
        <v>35</v>
      </c>
      <c r="BI258" s="41" t="s">
        <v>35</v>
      </c>
      <c r="BJ258" s="26" t="s">
        <v>35</v>
      </c>
      <c r="BK258" s="26" t="s">
        <v>35</v>
      </c>
      <c r="BL258" s="26" t="s">
        <v>35</v>
      </c>
      <c r="BM258" s="34" t="s">
        <v>35</v>
      </c>
      <c r="BN258" s="41">
        <f t="shared" si="66"/>
        <v>277</v>
      </c>
      <c r="BO258" s="41">
        <f t="shared" si="67"/>
        <v>910</v>
      </c>
      <c r="BP258" s="41">
        <f t="shared" si="68"/>
        <v>-633</v>
      </c>
      <c r="BQ258" s="42">
        <f t="shared" si="69"/>
        <v>-39.886578449905478</v>
      </c>
      <c r="BR258" s="25"/>
    </row>
    <row r="259" spans="1:70" s="7" customFormat="1" ht="18" customHeight="1">
      <c r="A259" s="25"/>
      <c r="B259" s="35" t="s">
        <v>47</v>
      </c>
      <c r="C259" s="35">
        <v>431217</v>
      </c>
      <c r="D259" s="27" t="s">
        <v>299</v>
      </c>
      <c r="E259" s="26">
        <v>85</v>
      </c>
      <c r="F259" s="41">
        <f t="shared" si="56"/>
        <v>87</v>
      </c>
      <c r="G259" s="26">
        <v>3</v>
      </c>
      <c r="H259" s="26">
        <v>1</v>
      </c>
      <c r="I259" s="26">
        <v>2</v>
      </c>
      <c r="J259" s="42">
        <f t="shared" si="57"/>
        <v>2.3529411764705883</v>
      </c>
      <c r="K259" s="41">
        <f t="shared" si="58"/>
        <v>85</v>
      </c>
      <c r="L259" s="26">
        <v>2</v>
      </c>
      <c r="M259" s="26">
        <v>4</v>
      </c>
      <c r="N259" s="26">
        <v>-2</v>
      </c>
      <c r="O259" s="42">
        <f t="shared" si="59"/>
        <v>-2.2988505747126435</v>
      </c>
      <c r="P259" s="41">
        <f t="shared" si="60"/>
        <v>80</v>
      </c>
      <c r="Q259" s="26">
        <v>2</v>
      </c>
      <c r="R259" s="26">
        <v>7</v>
      </c>
      <c r="S259" s="26">
        <v>-5</v>
      </c>
      <c r="T259" s="42">
        <f t="shared" si="61"/>
        <v>-5.8823529411764701</v>
      </c>
      <c r="U259" s="41">
        <f t="shared" si="62"/>
        <v>79</v>
      </c>
      <c r="V259" s="26">
        <v>0</v>
      </c>
      <c r="W259" s="26">
        <v>1</v>
      </c>
      <c r="X259" s="26">
        <v>-1</v>
      </c>
      <c r="Y259" s="42">
        <f t="shared" si="63"/>
        <v>-1.25</v>
      </c>
      <c r="Z259" s="41">
        <f t="shared" si="64"/>
        <v>78</v>
      </c>
      <c r="AA259" s="26">
        <v>0</v>
      </c>
      <c r="AB259" s="26">
        <v>1</v>
      </c>
      <c r="AC259" s="26">
        <v>-1</v>
      </c>
      <c r="AD259" s="42">
        <f t="shared" si="65"/>
        <v>-1.2658227848101267</v>
      </c>
      <c r="AE259" s="41" t="s">
        <v>35</v>
      </c>
      <c r="AF259" s="26" t="s">
        <v>35</v>
      </c>
      <c r="AG259" s="26" t="s">
        <v>35</v>
      </c>
      <c r="AH259" s="26" t="s">
        <v>35</v>
      </c>
      <c r="AI259" s="34" t="s">
        <v>35</v>
      </c>
      <c r="AJ259" s="41" t="s">
        <v>35</v>
      </c>
      <c r="AK259" s="26" t="s">
        <v>35</v>
      </c>
      <c r="AL259" s="26" t="s">
        <v>35</v>
      </c>
      <c r="AM259" s="26" t="s">
        <v>35</v>
      </c>
      <c r="AN259" s="34" t="s">
        <v>35</v>
      </c>
      <c r="AO259" s="41" t="s">
        <v>35</v>
      </c>
      <c r="AP259" s="26" t="s">
        <v>35</v>
      </c>
      <c r="AQ259" s="26" t="s">
        <v>35</v>
      </c>
      <c r="AR259" s="26" t="s">
        <v>35</v>
      </c>
      <c r="AS259" s="34" t="s">
        <v>35</v>
      </c>
      <c r="AT259" s="41" t="s">
        <v>35</v>
      </c>
      <c r="AU259" s="26" t="s">
        <v>35</v>
      </c>
      <c r="AV259" s="26" t="s">
        <v>35</v>
      </c>
      <c r="AW259" s="26" t="s">
        <v>35</v>
      </c>
      <c r="AX259" s="34" t="s">
        <v>35</v>
      </c>
      <c r="AY259" s="41" t="s">
        <v>35</v>
      </c>
      <c r="AZ259" s="26" t="s">
        <v>35</v>
      </c>
      <c r="BA259" s="26" t="s">
        <v>35</v>
      </c>
      <c r="BB259" s="26" t="s">
        <v>35</v>
      </c>
      <c r="BC259" s="34" t="s">
        <v>35</v>
      </c>
      <c r="BD259" s="41" t="s">
        <v>35</v>
      </c>
      <c r="BE259" s="26" t="s">
        <v>35</v>
      </c>
      <c r="BF259" s="26" t="s">
        <v>35</v>
      </c>
      <c r="BG259" s="26" t="s">
        <v>35</v>
      </c>
      <c r="BH259" s="34" t="s">
        <v>35</v>
      </c>
      <c r="BI259" s="41" t="s">
        <v>35</v>
      </c>
      <c r="BJ259" s="26" t="s">
        <v>35</v>
      </c>
      <c r="BK259" s="26" t="s">
        <v>35</v>
      </c>
      <c r="BL259" s="26" t="s">
        <v>35</v>
      </c>
      <c r="BM259" s="34" t="s">
        <v>35</v>
      </c>
      <c r="BN259" s="41">
        <f t="shared" si="66"/>
        <v>7</v>
      </c>
      <c r="BO259" s="41">
        <f t="shared" si="67"/>
        <v>14</v>
      </c>
      <c r="BP259" s="41">
        <f t="shared" si="68"/>
        <v>-7</v>
      </c>
      <c r="BQ259" s="42">
        <f t="shared" si="69"/>
        <v>-8.235294117647058</v>
      </c>
      <c r="BR259" s="25"/>
    </row>
    <row r="260" spans="1:70" s="7" customFormat="1" ht="18" customHeight="1">
      <c r="A260" s="25"/>
      <c r="B260" s="35" t="s">
        <v>47</v>
      </c>
      <c r="C260" s="35">
        <v>431220</v>
      </c>
      <c r="D260" s="27" t="s">
        <v>300</v>
      </c>
      <c r="E260" s="26">
        <v>378</v>
      </c>
      <c r="F260" s="41">
        <f t="shared" si="56"/>
        <v>377</v>
      </c>
      <c r="G260" s="26">
        <v>14</v>
      </c>
      <c r="H260" s="26">
        <v>15</v>
      </c>
      <c r="I260" s="26">
        <v>-1</v>
      </c>
      <c r="J260" s="42">
        <f t="shared" si="57"/>
        <v>-0.26455026455026454</v>
      </c>
      <c r="K260" s="41">
        <f t="shared" si="58"/>
        <v>387</v>
      </c>
      <c r="L260" s="26">
        <v>23</v>
      </c>
      <c r="M260" s="26">
        <v>13</v>
      </c>
      <c r="N260" s="26">
        <v>10</v>
      </c>
      <c r="O260" s="42">
        <f t="shared" si="59"/>
        <v>2.6525198938992043</v>
      </c>
      <c r="P260" s="41">
        <f t="shared" si="60"/>
        <v>379</v>
      </c>
      <c r="Q260" s="26">
        <v>8</v>
      </c>
      <c r="R260" s="26">
        <v>16</v>
      </c>
      <c r="S260" s="26">
        <v>-8</v>
      </c>
      <c r="T260" s="42">
        <f t="shared" si="61"/>
        <v>-2.0671834625323</v>
      </c>
      <c r="U260" s="41">
        <f t="shared" si="62"/>
        <v>359</v>
      </c>
      <c r="V260" s="26">
        <v>7</v>
      </c>
      <c r="W260" s="26">
        <v>27</v>
      </c>
      <c r="X260" s="26">
        <v>-20</v>
      </c>
      <c r="Y260" s="42">
        <f t="shared" si="63"/>
        <v>-5.2770448548812663</v>
      </c>
      <c r="Z260" s="41">
        <f t="shared" si="64"/>
        <v>349</v>
      </c>
      <c r="AA260" s="26">
        <v>5</v>
      </c>
      <c r="AB260" s="26">
        <v>15</v>
      </c>
      <c r="AC260" s="26">
        <v>-10</v>
      </c>
      <c r="AD260" s="42">
        <f t="shared" si="65"/>
        <v>-2.785515320334262</v>
      </c>
      <c r="AE260" s="41" t="s">
        <v>35</v>
      </c>
      <c r="AF260" s="26" t="s">
        <v>35</v>
      </c>
      <c r="AG260" s="26" t="s">
        <v>35</v>
      </c>
      <c r="AH260" s="26" t="s">
        <v>35</v>
      </c>
      <c r="AI260" s="34" t="s">
        <v>35</v>
      </c>
      <c r="AJ260" s="41" t="s">
        <v>35</v>
      </c>
      <c r="AK260" s="26" t="s">
        <v>35</v>
      </c>
      <c r="AL260" s="26" t="s">
        <v>35</v>
      </c>
      <c r="AM260" s="26" t="s">
        <v>35</v>
      </c>
      <c r="AN260" s="34" t="s">
        <v>35</v>
      </c>
      <c r="AO260" s="41" t="s">
        <v>35</v>
      </c>
      <c r="AP260" s="26" t="s">
        <v>35</v>
      </c>
      <c r="AQ260" s="26" t="s">
        <v>35</v>
      </c>
      <c r="AR260" s="26" t="s">
        <v>35</v>
      </c>
      <c r="AS260" s="34" t="s">
        <v>35</v>
      </c>
      <c r="AT260" s="41" t="s">
        <v>35</v>
      </c>
      <c r="AU260" s="26" t="s">
        <v>35</v>
      </c>
      <c r="AV260" s="26" t="s">
        <v>35</v>
      </c>
      <c r="AW260" s="26" t="s">
        <v>35</v>
      </c>
      <c r="AX260" s="34" t="s">
        <v>35</v>
      </c>
      <c r="AY260" s="41" t="s">
        <v>35</v>
      </c>
      <c r="AZ260" s="26" t="s">
        <v>35</v>
      </c>
      <c r="BA260" s="26" t="s">
        <v>35</v>
      </c>
      <c r="BB260" s="26" t="s">
        <v>35</v>
      </c>
      <c r="BC260" s="34" t="s">
        <v>35</v>
      </c>
      <c r="BD260" s="41" t="s">
        <v>35</v>
      </c>
      <c r="BE260" s="26" t="s">
        <v>35</v>
      </c>
      <c r="BF260" s="26" t="s">
        <v>35</v>
      </c>
      <c r="BG260" s="26" t="s">
        <v>35</v>
      </c>
      <c r="BH260" s="34" t="s">
        <v>35</v>
      </c>
      <c r="BI260" s="41" t="s">
        <v>35</v>
      </c>
      <c r="BJ260" s="26" t="s">
        <v>35</v>
      </c>
      <c r="BK260" s="26" t="s">
        <v>35</v>
      </c>
      <c r="BL260" s="26" t="s">
        <v>35</v>
      </c>
      <c r="BM260" s="34" t="s">
        <v>35</v>
      </c>
      <c r="BN260" s="41">
        <f t="shared" si="66"/>
        <v>57</v>
      </c>
      <c r="BO260" s="41">
        <f t="shared" si="67"/>
        <v>86</v>
      </c>
      <c r="BP260" s="41">
        <f t="shared" si="68"/>
        <v>-29</v>
      </c>
      <c r="BQ260" s="42">
        <f t="shared" si="69"/>
        <v>-7.6719576719576716</v>
      </c>
      <c r="BR260" s="25"/>
    </row>
    <row r="261" spans="1:70" s="7" customFormat="1" ht="18" customHeight="1">
      <c r="A261" s="25"/>
      <c r="B261" s="35" t="s">
        <v>47</v>
      </c>
      <c r="C261" s="35">
        <v>431225</v>
      </c>
      <c r="D261" s="27" t="s">
        <v>301</v>
      </c>
      <c r="E261" s="26">
        <v>817</v>
      </c>
      <c r="F261" s="41">
        <f t="shared" si="56"/>
        <v>812</v>
      </c>
      <c r="G261" s="26">
        <v>28</v>
      </c>
      <c r="H261" s="26">
        <v>33</v>
      </c>
      <c r="I261" s="26">
        <v>-5</v>
      </c>
      <c r="J261" s="42">
        <f t="shared" si="57"/>
        <v>-0.61199510403916768</v>
      </c>
      <c r="K261" s="41">
        <f t="shared" si="58"/>
        <v>802</v>
      </c>
      <c r="L261" s="26">
        <v>34</v>
      </c>
      <c r="M261" s="26">
        <v>44</v>
      </c>
      <c r="N261" s="26">
        <v>-10</v>
      </c>
      <c r="O261" s="42">
        <f t="shared" si="59"/>
        <v>-1.2315270935960592</v>
      </c>
      <c r="P261" s="41">
        <f t="shared" si="60"/>
        <v>805</v>
      </c>
      <c r="Q261" s="26">
        <v>30</v>
      </c>
      <c r="R261" s="26">
        <v>27</v>
      </c>
      <c r="S261" s="26">
        <v>3</v>
      </c>
      <c r="T261" s="42">
        <f t="shared" si="61"/>
        <v>0.37406483790523692</v>
      </c>
      <c r="U261" s="41">
        <f t="shared" si="62"/>
        <v>758</v>
      </c>
      <c r="V261" s="26">
        <v>13</v>
      </c>
      <c r="W261" s="26">
        <v>60</v>
      </c>
      <c r="X261" s="26">
        <v>-47</v>
      </c>
      <c r="Y261" s="42">
        <f t="shared" si="63"/>
        <v>-5.8385093167701863</v>
      </c>
      <c r="Z261" s="41">
        <f t="shared" si="64"/>
        <v>735</v>
      </c>
      <c r="AA261" s="26">
        <v>7</v>
      </c>
      <c r="AB261" s="26">
        <v>30</v>
      </c>
      <c r="AC261" s="26">
        <v>-23</v>
      </c>
      <c r="AD261" s="42">
        <f t="shared" si="65"/>
        <v>-3.0343007915567282</v>
      </c>
      <c r="AE261" s="41" t="s">
        <v>35</v>
      </c>
      <c r="AF261" s="26" t="s">
        <v>35</v>
      </c>
      <c r="AG261" s="26" t="s">
        <v>35</v>
      </c>
      <c r="AH261" s="26" t="s">
        <v>35</v>
      </c>
      <c r="AI261" s="34" t="s">
        <v>35</v>
      </c>
      <c r="AJ261" s="41" t="s">
        <v>35</v>
      </c>
      <c r="AK261" s="26" t="s">
        <v>35</v>
      </c>
      <c r="AL261" s="26" t="s">
        <v>35</v>
      </c>
      <c r="AM261" s="26" t="s">
        <v>35</v>
      </c>
      <c r="AN261" s="34" t="s">
        <v>35</v>
      </c>
      <c r="AO261" s="41" t="s">
        <v>35</v>
      </c>
      <c r="AP261" s="26" t="s">
        <v>35</v>
      </c>
      <c r="AQ261" s="26" t="s">
        <v>35</v>
      </c>
      <c r="AR261" s="26" t="s">
        <v>35</v>
      </c>
      <c r="AS261" s="34" t="s">
        <v>35</v>
      </c>
      <c r="AT261" s="41" t="s">
        <v>35</v>
      </c>
      <c r="AU261" s="26" t="s">
        <v>35</v>
      </c>
      <c r="AV261" s="26" t="s">
        <v>35</v>
      </c>
      <c r="AW261" s="26" t="s">
        <v>35</v>
      </c>
      <c r="AX261" s="34" t="s">
        <v>35</v>
      </c>
      <c r="AY261" s="41" t="s">
        <v>35</v>
      </c>
      <c r="AZ261" s="26" t="s">
        <v>35</v>
      </c>
      <c r="BA261" s="26" t="s">
        <v>35</v>
      </c>
      <c r="BB261" s="26" t="s">
        <v>35</v>
      </c>
      <c r="BC261" s="34" t="s">
        <v>35</v>
      </c>
      <c r="BD261" s="41" t="s">
        <v>35</v>
      </c>
      <c r="BE261" s="26" t="s">
        <v>35</v>
      </c>
      <c r="BF261" s="26" t="s">
        <v>35</v>
      </c>
      <c r="BG261" s="26" t="s">
        <v>35</v>
      </c>
      <c r="BH261" s="34" t="s">
        <v>35</v>
      </c>
      <c r="BI261" s="41" t="s">
        <v>35</v>
      </c>
      <c r="BJ261" s="26" t="s">
        <v>35</v>
      </c>
      <c r="BK261" s="26" t="s">
        <v>35</v>
      </c>
      <c r="BL261" s="26" t="s">
        <v>35</v>
      </c>
      <c r="BM261" s="34" t="s">
        <v>35</v>
      </c>
      <c r="BN261" s="41">
        <f t="shared" si="66"/>
        <v>112</v>
      </c>
      <c r="BO261" s="41">
        <f t="shared" si="67"/>
        <v>194</v>
      </c>
      <c r="BP261" s="41">
        <f t="shared" si="68"/>
        <v>-82</v>
      </c>
      <c r="BQ261" s="42">
        <f t="shared" si="69"/>
        <v>-10.03671970624235</v>
      </c>
      <c r="BR261" s="25"/>
    </row>
    <row r="262" spans="1:70" s="7" customFormat="1" ht="18" customHeight="1">
      <c r="A262" s="25"/>
      <c r="B262" s="35" t="s">
        <v>47</v>
      </c>
      <c r="C262" s="35">
        <v>431230</v>
      </c>
      <c r="D262" s="27" t="s">
        <v>302</v>
      </c>
      <c r="E262" s="26">
        <v>1071</v>
      </c>
      <c r="F262" s="41">
        <f t="shared" si="56"/>
        <v>1074</v>
      </c>
      <c r="G262" s="26">
        <v>64</v>
      </c>
      <c r="H262" s="26">
        <v>61</v>
      </c>
      <c r="I262" s="26">
        <v>3</v>
      </c>
      <c r="J262" s="42">
        <f t="shared" si="57"/>
        <v>0.28011204481792717</v>
      </c>
      <c r="K262" s="41">
        <f t="shared" si="58"/>
        <v>1071</v>
      </c>
      <c r="L262" s="26">
        <v>59</v>
      </c>
      <c r="M262" s="26">
        <v>62</v>
      </c>
      <c r="N262" s="26">
        <v>-3</v>
      </c>
      <c r="O262" s="42">
        <f t="shared" si="59"/>
        <v>-0.27932960893854747</v>
      </c>
      <c r="P262" s="41">
        <f t="shared" si="60"/>
        <v>1095</v>
      </c>
      <c r="Q262" s="26">
        <v>74</v>
      </c>
      <c r="R262" s="26">
        <v>50</v>
      </c>
      <c r="S262" s="26">
        <v>24</v>
      </c>
      <c r="T262" s="42">
        <f t="shared" si="61"/>
        <v>2.2408963585434174</v>
      </c>
      <c r="U262" s="41">
        <f t="shared" si="62"/>
        <v>1025</v>
      </c>
      <c r="V262" s="26">
        <v>20</v>
      </c>
      <c r="W262" s="26">
        <v>90</v>
      </c>
      <c r="X262" s="26">
        <v>-70</v>
      </c>
      <c r="Y262" s="42">
        <f t="shared" si="63"/>
        <v>-6.3926940639269407</v>
      </c>
      <c r="Z262" s="41">
        <f t="shared" si="64"/>
        <v>1065</v>
      </c>
      <c r="AA262" s="26">
        <v>64</v>
      </c>
      <c r="AB262" s="26">
        <v>24</v>
      </c>
      <c r="AC262" s="26">
        <v>40</v>
      </c>
      <c r="AD262" s="42">
        <f t="shared" si="65"/>
        <v>3.9024390243902438</v>
      </c>
      <c r="AE262" s="41" t="s">
        <v>35</v>
      </c>
      <c r="AF262" s="26" t="s">
        <v>35</v>
      </c>
      <c r="AG262" s="26" t="s">
        <v>35</v>
      </c>
      <c r="AH262" s="26" t="s">
        <v>35</v>
      </c>
      <c r="AI262" s="34" t="s">
        <v>35</v>
      </c>
      <c r="AJ262" s="41" t="s">
        <v>35</v>
      </c>
      <c r="AK262" s="26" t="s">
        <v>35</v>
      </c>
      <c r="AL262" s="26" t="s">
        <v>35</v>
      </c>
      <c r="AM262" s="26" t="s">
        <v>35</v>
      </c>
      <c r="AN262" s="34" t="s">
        <v>35</v>
      </c>
      <c r="AO262" s="41" t="s">
        <v>35</v>
      </c>
      <c r="AP262" s="26" t="s">
        <v>35</v>
      </c>
      <c r="AQ262" s="26" t="s">
        <v>35</v>
      </c>
      <c r="AR262" s="26" t="s">
        <v>35</v>
      </c>
      <c r="AS262" s="34" t="s">
        <v>35</v>
      </c>
      <c r="AT262" s="41" t="s">
        <v>35</v>
      </c>
      <c r="AU262" s="26" t="s">
        <v>35</v>
      </c>
      <c r="AV262" s="26" t="s">
        <v>35</v>
      </c>
      <c r="AW262" s="26" t="s">
        <v>35</v>
      </c>
      <c r="AX262" s="34" t="s">
        <v>35</v>
      </c>
      <c r="AY262" s="41" t="s">
        <v>35</v>
      </c>
      <c r="AZ262" s="26" t="s">
        <v>35</v>
      </c>
      <c r="BA262" s="26" t="s">
        <v>35</v>
      </c>
      <c r="BB262" s="26" t="s">
        <v>35</v>
      </c>
      <c r="BC262" s="34" t="s">
        <v>35</v>
      </c>
      <c r="BD262" s="41" t="s">
        <v>35</v>
      </c>
      <c r="BE262" s="26" t="s">
        <v>35</v>
      </c>
      <c r="BF262" s="26" t="s">
        <v>35</v>
      </c>
      <c r="BG262" s="26" t="s">
        <v>35</v>
      </c>
      <c r="BH262" s="34" t="s">
        <v>35</v>
      </c>
      <c r="BI262" s="41" t="s">
        <v>35</v>
      </c>
      <c r="BJ262" s="26" t="s">
        <v>35</v>
      </c>
      <c r="BK262" s="26" t="s">
        <v>35</v>
      </c>
      <c r="BL262" s="26" t="s">
        <v>35</v>
      </c>
      <c r="BM262" s="34" t="s">
        <v>35</v>
      </c>
      <c r="BN262" s="41">
        <f t="shared" si="66"/>
        <v>281</v>
      </c>
      <c r="BO262" s="41">
        <f t="shared" si="67"/>
        <v>287</v>
      </c>
      <c r="BP262" s="41">
        <f t="shared" si="68"/>
        <v>-6</v>
      </c>
      <c r="BQ262" s="42">
        <f t="shared" si="69"/>
        <v>-0.56022408963585435</v>
      </c>
      <c r="BR262" s="25"/>
    </row>
    <row r="263" spans="1:70" s="7" customFormat="1" ht="18" customHeight="1">
      <c r="A263" s="25"/>
      <c r="B263" s="35" t="s">
        <v>47</v>
      </c>
      <c r="C263" s="35">
        <v>431235</v>
      </c>
      <c r="D263" s="27" t="s">
        <v>303</v>
      </c>
      <c r="E263" s="26">
        <v>192</v>
      </c>
      <c r="F263" s="41">
        <f t="shared" si="56"/>
        <v>195</v>
      </c>
      <c r="G263" s="26">
        <v>9</v>
      </c>
      <c r="H263" s="26">
        <v>6</v>
      </c>
      <c r="I263" s="26">
        <v>3</v>
      </c>
      <c r="J263" s="42">
        <f t="shared" si="57"/>
        <v>1.5625</v>
      </c>
      <c r="K263" s="41">
        <f t="shared" si="58"/>
        <v>194</v>
      </c>
      <c r="L263" s="26">
        <v>6</v>
      </c>
      <c r="M263" s="26">
        <v>7</v>
      </c>
      <c r="N263" s="26">
        <v>-1</v>
      </c>
      <c r="O263" s="42">
        <f t="shared" si="59"/>
        <v>-0.51282051282051277</v>
      </c>
      <c r="P263" s="41">
        <f t="shared" si="60"/>
        <v>194</v>
      </c>
      <c r="Q263" s="26">
        <v>4</v>
      </c>
      <c r="R263" s="26">
        <v>4</v>
      </c>
      <c r="S263" s="26">
        <v>0</v>
      </c>
      <c r="T263" s="42">
        <f t="shared" si="61"/>
        <v>0</v>
      </c>
      <c r="U263" s="41">
        <f t="shared" si="62"/>
        <v>194</v>
      </c>
      <c r="V263" s="26">
        <v>3</v>
      </c>
      <c r="W263" s="26">
        <v>3</v>
      </c>
      <c r="X263" s="26">
        <v>0</v>
      </c>
      <c r="Y263" s="42">
        <f t="shared" si="63"/>
        <v>0</v>
      </c>
      <c r="Z263" s="41">
        <f t="shared" si="64"/>
        <v>192</v>
      </c>
      <c r="AA263" s="26">
        <v>2</v>
      </c>
      <c r="AB263" s="26">
        <v>4</v>
      </c>
      <c r="AC263" s="26">
        <v>-2</v>
      </c>
      <c r="AD263" s="42">
        <f t="shared" si="65"/>
        <v>-1.0309278350515463</v>
      </c>
      <c r="AE263" s="41" t="s">
        <v>35</v>
      </c>
      <c r="AF263" s="26" t="s">
        <v>35</v>
      </c>
      <c r="AG263" s="26" t="s">
        <v>35</v>
      </c>
      <c r="AH263" s="26" t="s">
        <v>35</v>
      </c>
      <c r="AI263" s="34" t="s">
        <v>35</v>
      </c>
      <c r="AJ263" s="41" t="s">
        <v>35</v>
      </c>
      <c r="AK263" s="26" t="s">
        <v>35</v>
      </c>
      <c r="AL263" s="26" t="s">
        <v>35</v>
      </c>
      <c r="AM263" s="26" t="s">
        <v>35</v>
      </c>
      <c r="AN263" s="34" t="s">
        <v>35</v>
      </c>
      <c r="AO263" s="41" t="s">
        <v>35</v>
      </c>
      <c r="AP263" s="26" t="s">
        <v>35</v>
      </c>
      <c r="AQ263" s="26" t="s">
        <v>35</v>
      </c>
      <c r="AR263" s="26" t="s">
        <v>35</v>
      </c>
      <c r="AS263" s="34" t="s">
        <v>35</v>
      </c>
      <c r="AT263" s="41" t="s">
        <v>35</v>
      </c>
      <c r="AU263" s="26" t="s">
        <v>35</v>
      </c>
      <c r="AV263" s="26" t="s">
        <v>35</v>
      </c>
      <c r="AW263" s="26" t="s">
        <v>35</v>
      </c>
      <c r="AX263" s="34" t="s">
        <v>35</v>
      </c>
      <c r="AY263" s="41" t="s">
        <v>35</v>
      </c>
      <c r="AZ263" s="26" t="s">
        <v>35</v>
      </c>
      <c r="BA263" s="26" t="s">
        <v>35</v>
      </c>
      <c r="BB263" s="26" t="s">
        <v>35</v>
      </c>
      <c r="BC263" s="34" t="s">
        <v>35</v>
      </c>
      <c r="BD263" s="41" t="s">
        <v>35</v>
      </c>
      <c r="BE263" s="26" t="s">
        <v>35</v>
      </c>
      <c r="BF263" s="26" t="s">
        <v>35</v>
      </c>
      <c r="BG263" s="26" t="s">
        <v>35</v>
      </c>
      <c r="BH263" s="34" t="s">
        <v>35</v>
      </c>
      <c r="BI263" s="41" t="s">
        <v>35</v>
      </c>
      <c r="BJ263" s="26" t="s">
        <v>35</v>
      </c>
      <c r="BK263" s="26" t="s">
        <v>35</v>
      </c>
      <c r="BL263" s="26" t="s">
        <v>35</v>
      </c>
      <c r="BM263" s="34" t="s">
        <v>35</v>
      </c>
      <c r="BN263" s="41">
        <f t="shared" si="66"/>
        <v>24</v>
      </c>
      <c r="BO263" s="41">
        <f t="shared" si="67"/>
        <v>24</v>
      </c>
      <c r="BP263" s="41">
        <f t="shared" si="68"/>
        <v>0</v>
      </c>
      <c r="BQ263" s="42">
        <f t="shared" si="69"/>
        <v>0</v>
      </c>
      <c r="BR263" s="25"/>
    </row>
    <row r="264" spans="1:70" s="7" customFormat="1" ht="18" customHeight="1">
      <c r="A264" s="25"/>
      <c r="B264" s="35" t="s">
        <v>47</v>
      </c>
      <c r="C264" s="35">
        <v>431237</v>
      </c>
      <c r="D264" s="27" t="s">
        <v>304</v>
      </c>
      <c r="E264" s="26">
        <v>160</v>
      </c>
      <c r="F264" s="41">
        <f t="shared" si="56"/>
        <v>162</v>
      </c>
      <c r="G264" s="26">
        <v>2</v>
      </c>
      <c r="H264" s="26">
        <v>0</v>
      </c>
      <c r="I264" s="26">
        <v>2</v>
      </c>
      <c r="J264" s="42">
        <f t="shared" si="57"/>
        <v>1.25</v>
      </c>
      <c r="K264" s="41">
        <f t="shared" si="58"/>
        <v>191</v>
      </c>
      <c r="L264" s="26">
        <v>41</v>
      </c>
      <c r="M264" s="26">
        <v>12</v>
      </c>
      <c r="N264" s="26">
        <v>29</v>
      </c>
      <c r="O264" s="42">
        <f t="shared" si="59"/>
        <v>17.901234567901234</v>
      </c>
      <c r="P264" s="41">
        <f t="shared" si="60"/>
        <v>195</v>
      </c>
      <c r="Q264" s="26">
        <v>9</v>
      </c>
      <c r="R264" s="26">
        <v>5</v>
      </c>
      <c r="S264" s="26">
        <v>4</v>
      </c>
      <c r="T264" s="42">
        <f t="shared" si="61"/>
        <v>2.0942408376963351</v>
      </c>
      <c r="U264" s="41">
        <f t="shared" si="62"/>
        <v>186</v>
      </c>
      <c r="V264" s="26">
        <v>1</v>
      </c>
      <c r="W264" s="26">
        <v>10</v>
      </c>
      <c r="X264" s="26">
        <v>-9</v>
      </c>
      <c r="Y264" s="42">
        <f t="shared" si="63"/>
        <v>-4.6153846153846159</v>
      </c>
      <c r="Z264" s="41">
        <f t="shared" si="64"/>
        <v>186</v>
      </c>
      <c r="AA264" s="26">
        <v>1</v>
      </c>
      <c r="AB264" s="26">
        <v>1</v>
      </c>
      <c r="AC264" s="26">
        <v>0</v>
      </c>
      <c r="AD264" s="42">
        <f t="shared" si="65"/>
        <v>0</v>
      </c>
      <c r="AE264" s="41" t="s">
        <v>35</v>
      </c>
      <c r="AF264" s="26" t="s">
        <v>35</v>
      </c>
      <c r="AG264" s="26" t="s">
        <v>35</v>
      </c>
      <c r="AH264" s="26" t="s">
        <v>35</v>
      </c>
      <c r="AI264" s="34" t="s">
        <v>35</v>
      </c>
      <c r="AJ264" s="41" t="s">
        <v>35</v>
      </c>
      <c r="AK264" s="26" t="s">
        <v>35</v>
      </c>
      <c r="AL264" s="26" t="s">
        <v>35</v>
      </c>
      <c r="AM264" s="26" t="s">
        <v>35</v>
      </c>
      <c r="AN264" s="34" t="s">
        <v>35</v>
      </c>
      <c r="AO264" s="41" t="s">
        <v>35</v>
      </c>
      <c r="AP264" s="26" t="s">
        <v>35</v>
      </c>
      <c r="AQ264" s="26" t="s">
        <v>35</v>
      </c>
      <c r="AR264" s="26" t="s">
        <v>35</v>
      </c>
      <c r="AS264" s="34" t="s">
        <v>35</v>
      </c>
      <c r="AT264" s="41" t="s">
        <v>35</v>
      </c>
      <c r="AU264" s="26" t="s">
        <v>35</v>
      </c>
      <c r="AV264" s="26" t="s">
        <v>35</v>
      </c>
      <c r="AW264" s="26" t="s">
        <v>35</v>
      </c>
      <c r="AX264" s="34" t="s">
        <v>35</v>
      </c>
      <c r="AY264" s="41" t="s">
        <v>35</v>
      </c>
      <c r="AZ264" s="26" t="s">
        <v>35</v>
      </c>
      <c r="BA264" s="26" t="s">
        <v>35</v>
      </c>
      <c r="BB264" s="26" t="s">
        <v>35</v>
      </c>
      <c r="BC264" s="34" t="s">
        <v>35</v>
      </c>
      <c r="BD264" s="41" t="s">
        <v>35</v>
      </c>
      <c r="BE264" s="26" t="s">
        <v>35</v>
      </c>
      <c r="BF264" s="26" t="s">
        <v>35</v>
      </c>
      <c r="BG264" s="26" t="s">
        <v>35</v>
      </c>
      <c r="BH264" s="34" t="s">
        <v>35</v>
      </c>
      <c r="BI264" s="41" t="s">
        <v>35</v>
      </c>
      <c r="BJ264" s="26" t="s">
        <v>35</v>
      </c>
      <c r="BK264" s="26" t="s">
        <v>35</v>
      </c>
      <c r="BL264" s="26" t="s">
        <v>35</v>
      </c>
      <c r="BM264" s="34" t="s">
        <v>35</v>
      </c>
      <c r="BN264" s="41">
        <f t="shared" si="66"/>
        <v>54</v>
      </c>
      <c r="BO264" s="41">
        <f t="shared" si="67"/>
        <v>28</v>
      </c>
      <c r="BP264" s="41">
        <f t="shared" si="68"/>
        <v>26</v>
      </c>
      <c r="BQ264" s="42">
        <f t="shared" si="69"/>
        <v>16.25</v>
      </c>
      <c r="BR264" s="25"/>
    </row>
    <row r="265" spans="1:70" s="7" customFormat="1" ht="18" customHeight="1">
      <c r="A265" s="25"/>
      <c r="B265" s="35" t="s">
        <v>47</v>
      </c>
      <c r="C265" s="35">
        <v>431238</v>
      </c>
      <c r="D265" s="27" t="s">
        <v>305</v>
      </c>
      <c r="E265" s="26">
        <v>253</v>
      </c>
      <c r="F265" s="41">
        <f t="shared" si="56"/>
        <v>244</v>
      </c>
      <c r="G265" s="26">
        <v>7</v>
      </c>
      <c r="H265" s="26">
        <v>16</v>
      </c>
      <c r="I265" s="26">
        <v>-9</v>
      </c>
      <c r="J265" s="42">
        <f t="shared" si="57"/>
        <v>-3.5573122529644272</v>
      </c>
      <c r="K265" s="41">
        <f t="shared" si="58"/>
        <v>253</v>
      </c>
      <c r="L265" s="26">
        <v>16</v>
      </c>
      <c r="M265" s="26">
        <v>7</v>
      </c>
      <c r="N265" s="26">
        <v>9</v>
      </c>
      <c r="O265" s="42">
        <f t="shared" si="59"/>
        <v>3.6885245901639343</v>
      </c>
      <c r="P265" s="41">
        <f t="shared" si="60"/>
        <v>244</v>
      </c>
      <c r="Q265" s="26">
        <v>6</v>
      </c>
      <c r="R265" s="26">
        <v>15</v>
      </c>
      <c r="S265" s="26">
        <v>-9</v>
      </c>
      <c r="T265" s="42">
        <f t="shared" si="61"/>
        <v>-3.5573122529644272</v>
      </c>
      <c r="U265" s="41">
        <f t="shared" si="62"/>
        <v>224</v>
      </c>
      <c r="V265" s="26">
        <v>3</v>
      </c>
      <c r="W265" s="26">
        <v>23</v>
      </c>
      <c r="X265" s="26">
        <v>-20</v>
      </c>
      <c r="Y265" s="42">
        <f t="shared" si="63"/>
        <v>-8.1967213114754092</v>
      </c>
      <c r="Z265" s="41">
        <f t="shared" si="64"/>
        <v>227</v>
      </c>
      <c r="AA265" s="26">
        <v>7</v>
      </c>
      <c r="AB265" s="26">
        <v>4</v>
      </c>
      <c r="AC265" s="26">
        <v>3</v>
      </c>
      <c r="AD265" s="42">
        <f t="shared" si="65"/>
        <v>1.3392857142857142</v>
      </c>
      <c r="AE265" s="41" t="s">
        <v>35</v>
      </c>
      <c r="AF265" s="26" t="s">
        <v>35</v>
      </c>
      <c r="AG265" s="26" t="s">
        <v>35</v>
      </c>
      <c r="AH265" s="26" t="s">
        <v>35</v>
      </c>
      <c r="AI265" s="34" t="s">
        <v>35</v>
      </c>
      <c r="AJ265" s="41" t="s">
        <v>35</v>
      </c>
      <c r="AK265" s="26" t="s">
        <v>35</v>
      </c>
      <c r="AL265" s="26" t="s">
        <v>35</v>
      </c>
      <c r="AM265" s="26" t="s">
        <v>35</v>
      </c>
      <c r="AN265" s="34" t="s">
        <v>35</v>
      </c>
      <c r="AO265" s="41" t="s">
        <v>35</v>
      </c>
      <c r="AP265" s="26" t="s">
        <v>35</v>
      </c>
      <c r="AQ265" s="26" t="s">
        <v>35</v>
      </c>
      <c r="AR265" s="26" t="s">
        <v>35</v>
      </c>
      <c r="AS265" s="34" t="s">
        <v>35</v>
      </c>
      <c r="AT265" s="41" t="s">
        <v>35</v>
      </c>
      <c r="AU265" s="26" t="s">
        <v>35</v>
      </c>
      <c r="AV265" s="26" t="s">
        <v>35</v>
      </c>
      <c r="AW265" s="26" t="s">
        <v>35</v>
      </c>
      <c r="AX265" s="34" t="s">
        <v>35</v>
      </c>
      <c r="AY265" s="41" t="s">
        <v>35</v>
      </c>
      <c r="AZ265" s="26" t="s">
        <v>35</v>
      </c>
      <c r="BA265" s="26" t="s">
        <v>35</v>
      </c>
      <c r="BB265" s="26" t="s">
        <v>35</v>
      </c>
      <c r="BC265" s="34" t="s">
        <v>35</v>
      </c>
      <c r="BD265" s="41" t="s">
        <v>35</v>
      </c>
      <c r="BE265" s="26" t="s">
        <v>35</v>
      </c>
      <c r="BF265" s="26" t="s">
        <v>35</v>
      </c>
      <c r="BG265" s="26" t="s">
        <v>35</v>
      </c>
      <c r="BH265" s="34" t="s">
        <v>35</v>
      </c>
      <c r="BI265" s="41" t="s">
        <v>35</v>
      </c>
      <c r="BJ265" s="26" t="s">
        <v>35</v>
      </c>
      <c r="BK265" s="26" t="s">
        <v>35</v>
      </c>
      <c r="BL265" s="26" t="s">
        <v>35</v>
      </c>
      <c r="BM265" s="34" t="s">
        <v>35</v>
      </c>
      <c r="BN265" s="41">
        <f t="shared" si="66"/>
        <v>39</v>
      </c>
      <c r="BO265" s="41">
        <f t="shared" si="67"/>
        <v>65</v>
      </c>
      <c r="BP265" s="41">
        <f t="shared" si="68"/>
        <v>-26</v>
      </c>
      <c r="BQ265" s="42">
        <f t="shared" si="69"/>
        <v>-10.276679841897234</v>
      </c>
      <c r="BR265" s="25"/>
    </row>
    <row r="266" spans="1:70" s="7" customFormat="1" ht="18" customHeight="1">
      <c r="A266" s="25"/>
      <c r="B266" s="35" t="s">
        <v>47</v>
      </c>
      <c r="C266" s="35">
        <v>431240</v>
      </c>
      <c r="D266" s="27" t="s">
        <v>306</v>
      </c>
      <c r="E266" s="26">
        <v>18360</v>
      </c>
      <c r="F266" s="41">
        <f t="shared" si="56"/>
        <v>18290</v>
      </c>
      <c r="G266" s="26">
        <v>554</v>
      </c>
      <c r="H266" s="26">
        <v>624</v>
      </c>
      <c r="I266" s="26">
        <v>-70</v>
      </c>
      <c r="J266" s="42">
        <f t="shared" si="57"/>
        <v>-0.38126361655773422</v>
      </c>
      <c r="K266" s="41">
        <f t="shared" si="58"/>
        <v>18341</v>
      </c>
      <c r="L266" s="26">
        <v>692</v>
      </c>
      <c r="M266" s="26">
        <v>641</v>
      </c>
      <c r="N266" s="26">
        <v>51</v>
      </c>
      <c r="O266" s="42">
        <f t="shared" si="59"/>
        <v>0.27884089666484418</v>
      </c>
      <c r="P266" s="41">
        <f t="shared" si="60"/>
        <v>18367</v>
      </c>
      <c r="Q266" s="26">
        <v>681</v>
      </c>
      <c r="R266" s="26">
        <v>655</v>
      </c>
      <c r="S266" s="26">
        <v>26</v>
      </c>
      <c r="T266" s="42">
        <f t="shared" si="61"/>
        <v>0.14175890082329207</v>
      </c>
      <c r="U266" s="41">
        <f t="shared" si="62"/>
        <v>18031</v>
      </c>
      <c r="V266" s="26">
        <v>362</v>
      </c>
      <c r="W266" s="26">
        <v>698</v>
      </c>
      <c r="X266" s="26">
        <v>-336</v>
      </c>
      <c r="Y266" s="42">
        <f t="shared" si="63"/>
        <v>-1.8293678880601079</v>
      </c>
      <c r="Z266" s="41">
        <f t="shared" si="64"/>
        <v>17901</v>
      </c>
      <c r="AA266" s="26">
        <v>431</v>
      </c>
      <c r="AB266" s="26">
        <v>561</v>
      </c>
      <c r="AC266" s="26">
        <v>-130</v>
      </c>
      <c r="AD266" s="42">
        <f t="shared" si="65"/>
        <v>-0.72098053352559477</v>
      </c>
      <c r="AE266" s="41" t="s">
        <v>35</v>
      </c>
      <c r="AF266" s="26" t="s">
        <v>35</v>
      </c>
      <c r="AG266" s="26" t="s">
        <v>35</v>
      </c>
      <c r="AH266" s="26" t="s">
        <v>35</v>
      </c>
      <c r="AI266" s="34" t="s">
        <v>35</v>
      </c>
      <c r="AJ266" s="41" t="s">
        <v>35</v>
      </c>
      <c r="AK266" s="26" t="s">
        <v>35</v>
      </c>
      <c r="AL266" s="26" t="s">
        <v>35</v>
      </c>
      <c r="AM266" s="26" t="s">
        <v>35</v>
      </c>
      <c r="AN266" s="34" t="s">
        <v>35</v>
      </c>
      <c r="AO266" s="41" t="s">
        <v>35</v>
      </c>
      <c r="AP266" s="26" t="s">
        <v>35</v>
      </c>
      <c r="AQ266" s="26" t="s">
        <v>35</v>
      </c>
      <c r="AR266" s="26" t="s">
        <v>35</v>
      </c>
      <c r="AS266" s="34" t="s">
        <v>35</v>
      </c>
      <c r="AT266" s="41" t="s">
        <v>35</v>
      </c>
      <c r="AU266" s="26" t="s">
        <v>35</v>
      </c>
      <c r="AV266" s="26" t="s">
        <v>35</v>
      </c>
      <c r="AW266" s="26" t="s">
        <v>35</v>
      </c>
      <c r="AX266" s="34" t="s">
        <v>35</v>
      </c>
      <c r="AY266" s="41" t="s">
        <v>35</v>
      </c>
      <c r="AZ266" s="26" t="s">
        <v>35</v>
      </c>
      <c r="BA266" s="26" t="s">
        <v>35</v>
      </c>
      <c r="BB266" s="26" t="s">
        <v>35</v>
      </c>
      <c r="BC266" s="34" t="s">
        <v>35</v>
      </c>
      <c r="BD266" s="41" t="s">
        <v>35</v>
      </c>
      <c r="BE266" s="26" t="s">
        <v>35</v>
      </c>
      <c r="BF266" s="26" t="s">
        <v>35</v>
      </c>
      <c r="BG266" s="26" t="s">
        <v>35</v>
      </c>
      <c r="BH266" s="34" t="s">
        <v>35</v>
      </c>
      <c r="BI266" s="41" t="s">
        <v>35</v>
      </c>
      <c r="BJ266" s="26" t="s">
        <v>35</v>
      </c>
      <c r="BK266" s="26" t="s">
        <v>35</v>
      </c>
      <c r="BL266" s="26" t="s">
        <v>35</v>
      </c>
      <c r="BM266" s="34" t="s">
        <v>35</v>
      </c>
      <c r="BN266" s="41">
        <f t="shared" si="66"/>
        <v>2720</v>
      </c>
      <c r="BO266" s="41">
        <f t="shared" si="67"/>
        <v>3179</v>
      </c>
      <c r="BP266" s="41">
        <f t="shared" si="68"/>
        <v>-459</v>
      </c>
      <c r="BQ266" s="42">
        <f t="shared" si="69"/>
        <v>-2.5</v>
      </c>
      <c r="BR266" s="25"/>
    </row>
    <row r="267" spans="1:70" s="7" customFormat="1" ht="18" customHeight="1">
      <c r="A267" s="25"/>
      <c r="B267" s="35" t="s">
        <v>47</v>
      </c>
      <c r="C267" s="35">
        <v>431242</v>
      </c>
      <c r="D267" s="27" t="s">
        <v>307</v>
      </c>
      <c r="E267" s="26">
        <v>149</v>
      </c>
      <c r="F267" s="41">
        <f t="shared" ref="F267:F330" si="70">E267+I267</f>
        <v>152</v>
      </c>
      <c r="G267" s="26">
        <v>3</v>
      </c>
      <c r="H267" s="26">
        <v>0</v>
      </c>
      <c r="I267" s="26">
        <v>3</v>
      </c>
      <c r="J267" s="42">
        <f t="shared" ref="J267:J330" si="71">(I267/E267)*100</f>
        <v>2.0134228187919461</v>
      </c>
      <c r="K267" s="41">
        <f t="shared" ref="K267:K330" si="72">N267+F267</f>
        <v>151</v>
      </c>
      <c r="L267" s="26">
        <v>3</v>
      </c>
      <c r="M267" s="26">
        <v>4</v>
      </c>
      <c r="N267" s="26">
        <v>-1</v>
      </c>
      <c r="O267" s="42">
        <f t="shared" ref="O267:O330" si="73">(N267/F267)*100</f>
        <v>-0.6578947368421052</v>
      </c>
      <c r="P267" s="41">
        <f t="shared" ref="P267:P330" si="74">S267+K267</f>
        <v>158</v>
      </c>
      <c r="Q267" s="26">
        <v>8</v>
      </c>
      <c r="R267" s="26">
        <v>1</v>
      </c>
      <c r="S267" s="26">
        <v>7</v>
      </c>
      <c r="T267" s="42">
        <f t="shared" ref="T267:T330" si="75">(S267/K267)*100</f>
        <v>4.6357615894039732</v>
      </c>
      <c r="U267" s="41">
        <f t="shared" ref="U267:U330" si="76">X267+P267</f>
        <v>157</v>
      </c>
      <c r="V267" s="26">
        <v>1</v>
      </c>
      <c r="W267" s="26">
        <v>2</v>
      </c>
      <c r="X267" s="26">
        <v>-1</v>
      </c>
      <c r="Y267" s="42">
        <f t="shared" ref="Y267:Y330" si="77">(X267/P267)*100</f>
        <v>-0.63291139240506333</v>
      </c>
      <c r="Z267" s="41">
        <f t="shared" ref="Z267:Z330" si="78">AC267+U267</f>
        <v>152</v>
      </c>
      <c r="AA267" s="26">
        <v>1</v>
      </c>
      <c r="AB267" s="26">
        <v>6</v>
      </c>
      <c r="AC267" s="26">
        <v>-5</v>
      </c>
      <c r="AD267" s="42">
        <f t="shared" ref="AD267:AD330" si="79">(AC267/U267)*100</f>
        <v>-3.1847133757961785</v>
      </c>
      <c r="AE267" s="41" t="s">
        <v>35</v>
      </c>
      <c r="AF267" s="26" t="s">
        <v>35</v>
      </c>
      <c r="AG267" s="26" t="s">
        <v>35</v>
      </c>
      <c r="AH267" s="26" t="s">
        <v>35</v>
      </c>
      <c r="AI267" s="34" t="s">
        <v>35</v>
      </c>
      <c r="AJ267" s="41" t="s">
        <v>35</v>
      </c>
      <c r="AK267" s="26" t="s">
        <v>35</v>
      </c>
      <c r="AL267" s="26" t="s">
        <v>35</v>
      </c>
      <c r="AM267" s="26" t="s">
        <v>35</v>
      </c>
      <c r="AN267" s="34" t="s">
        <v>35</v>
      </c>
      <c r="AO267" s="41" t="s">
        <v>35</v>
      </c>
      <c r="AP267" s="26" t="s">
        <v>35</v>
      </c>
      <c r="AQ267" s="26" t="s">
        <v>35</v>
      </c>
      <c r="AR267" s="26" t="s">
        <v>35</v>
      </c>
      <c r="AS267" s="34" t="s">
        <v>35</v>
      </c>
      <c r="AT267" s="41" t="s">
        <v>35</v>
      </c>
      <c r="AU267" s="26" t="s">
        <v>35</v>
      </c>
      <c r="AV267" s="26" t="s">
        <v>35</v>
      </c>
      <c r="AW267" s="26" t="s">
        <v>35</v>
      </c>
      <c r="AX267" s="34" t="s">
        <v>35</v>
      </c>
      <c r="AY267" s="41" t="s">
        <v>35</v>
      </c>
      <c r="AZ267" s="26" t="s">
        <v>35</v>
      </c>
      <c r="BA267" s="26" t="s">
        <v>35</v>
      </c>
      <c r="BB267" s="26" t="s">
        <v>35</v>
      </c>
      <c r="BC267" s="34" t="s">
        <v>35</v>
      </c>
      <c r="BD267" s="41" t="s">
        <v>35</v>
      </c>
      <c r="BE267" s="26" t="s">
        <v>35</v>
      </c>
      <c r="BF267" s="26" t="s">
        <v>35</v>
      </c>
      <c r="BG267" s="26" t="s">
        <v>35</v>
      </c>
      <c r="BH267" s="34" t="s">
        <v>35</v>
      </c>
      <c r="BI267" s="41" t="s">
        <v>35</v>
      </c>
      <c r="BJ267" s="26" t="s">
        <v>35</v>
      </c>
      <c r="BK267" s="26" t="s">
        <v>35</v>
      </c>
      <c r="BL267" s="26" t="s">
        <v>35</v>
      </c>
      <c r="BM267" s="34" t="s">
        <v>35</v>
      </c>
      <c r="BN267" s="41">
        <f t="shared" ref="BN267:BN330" si="80">SUM(G267,L267,Q267,V267,AA267,AF267,AK267,AP267,AU267,AZ267,BE267,BJ267)</f>
        <v>16</v>
      </c>
      <c r="BO267" s="41">
        <f t="shared" ref="BO267:BO330" si="81">SUM(H267,M267,R267,W267,AB267,AG267,AL267,AQ267,AV267,BA267,BF267,BK267)</f>
        <v>13</v>
      </c>
      <c r="BP267" s="41">
        <f t="shared" ref="BP267:BP330" si="82">SUM(I267,N267,S267,X267,AC267,AH267,AM267,AR267,AW267,BB267,BG267,BL267)</f>
        <v>3</v>
      </c>
      <c r="BQ267" s="42">
        <f t="shared" ref="BQ267:BQ330" si="83">(BP267/E267)*100</f>
        <v>2.0134228187919461</v>
      </c>
      <c r="BR267" s="25"/>
    </row>
    <row r="268" spans="1:70" s="7" customFormat="1" ht="18" customHeight="1">
      <c r="A268" s="25"/>
      <c r="B268" s="35" t="s">
        <v>47</v>
      </c>
      <c r="C268" s="35">
        <v>431244</v>
      </c>
      <c r="D268" s="27" t="s">
        <v>308</v>
      </c>
      <c r="E268" s="26">
        <v>183</v>
      </c>
      <c r="F268" s="41">
        <f t="shared" si="70"/>
        <v>181</v>
      </c>
      <c r="G268" s="26">
        <v>8</v>
      </c>
      <c r="H268" s="26">
        <v>10</v>
      </c>
      <c r="I268" s="26">
        <v>-2</v>
      </c>
      <c r="J268" s="42">
        <f t="shared" si="71"/>
        <v>-1.0928961748633881</v>
      </c>
      <c r="K268" s="41">
        <f t="shared" si="72"/>
        <v>176</v>
      </c>
      <c r="L268" s="26">
        <v>2</v>
      </c>
      <c r="M268" s="26">
        <v>7</v>
      </c>
      <c r="N268" s="26">
        <v>-5</v>
      </c>
      <c r="O268" s="42">
        <f t="shared" si="73"/>
        <v>-2.7624309392265194</v>
      </c>
      <c r="P268" s="41">
        <f t="shared" si="74"/>
        <v>170</v>
      </c>
      <c r="Q268" s="26">
        <v>3</v>
      </c>
      <c r="R268" s="26">
        <v>9</v>
      </c>
      <c r="S268" s="26">
        <v>-6</v>
      </c>
      <c r="T268" s="42">
        <f t="shared" si="75"/>
        <v>-3.4090909090909087</v>
      </c>
      <c r="U268" s="41">
        <f t="shared" si="76"/>
        <v>164</v>
      </c>
      <c r="V268" s="26">
        <v>0</v>
      </c>
      <c r="W268" s="26">
        <v>6</v>
      </c>
      <c r="X268" s="26">
        <v>-6</v>
      </c>
      <c r="Y268" s="42">
        <f t="shared" si="77"/>
        <v>-3.5294117647058822</v>
      </c>
      <c r="Z268" s="41">
        <f t="shared" si="78"/>
        <v>167</v>
      </c>
      <c r="AA268" s="26">
        <v>6</v>
      </c>
      <c r="AB268" s="26">
        <v>3</v>
      </c>
      <c r="AC268" s="26">
        <v>3</v>
      </c>
      <c r="AD268" s="42">
        <f t="shared" si="79"/>
        <v>1.8292682926829267</v>
      </c>
      <c r="AE268" s="41" t="s">
        <v>35</v>
      </c>
      <c r="AF268" s="26" t="s">
        <v>35</v>
      </c>
      <c r="AG268" s="26" t="s">
        <v>35</v>
      </c>
      <c r="AH268" s="26" t="s">
        <v>35</v>
      </c>
      <c r="AI268" s="34" t="s">
        <v>35</v>
      </c>
      <c r="AJ268" s="41" t="s">
        <v>35</v>
      </c>
      <c r="AK268" s="26" t="s">
        <v>35</v>
      </c>
      <c r="AL268" s="26" t="s">
        <v>35</v>
      </c>
      <c r="AM268" s="26" t="s">
        <v>35</v>
      </c>
      <c r="AN268" s="34" t="s">
        <v>35</v>
      </c>
      <c r="AO268" s="41" t="s">
        <v>35</v>
      </c>
      <c r="AP268" s="26" t="s">
        <v>35</v>
      </c>
      <c r="AQ268" s="26" t="s">
        <v>35</v>
      </c>
      <c r="AR268" s="26" t="s">
        <v>35</v>
      </c>
      <c r="AS268" s="34" t="s">
        <v>35</v>
      </c>
      <c r="AT268" s="41" t="s">
        <v>35</v>
      </c>
      <c r="AU268" s="26" t="s">
        <v>35</v>
      </c>
      <c r="AV268" s="26" t="s">
        <v>35</v>
      </c>
      <c r="AW268" s="26" t="s">
        <v>35</v>
      </c>
      <c r="AX268" s="34" t="s">
        <v>35</v>
      </c>
      <c r="AY268" s="41" t="s">
        <v>35</v>
      </c>
      <c r="AZ268" s="26" t="s">
        <v>35</v>
      </c>
      <c r="BA268" s="26" t="s">
        <v>35</v>
      </c>
      <c r="BB268" s="26" t="s">
        <v>35</v>
      </c>
      <c r="BC268" s="34" t="s">
        <v>35</v>
      </c>
      <c r="BD268" s="41" t="s">
        <v>35</v>
      </c>
      <c r="BE268" s="26" t="s">
        <v>35</v>
      </c>
      <c r="BF268" s="26" t="s">
        <v>35</v>
      </c>
      <c r="BG268" s="26" t="s">
        <v>35</v>
      </c>
      <c r="BH268" s="34" t="s">
        <v>35</v>
      </c>
      <c r="BI268" s="41" t="s">
        <v>35</v>
      </c>
      <c r="BJ268" s="26" t="s">
        <v>35</v>
      </c>
      <c r="BK268" s="26" t="s">
        <v>35</v>
      </c>
      <c r="BL268" s="26" t="s">
        <v>35</v>
      </c>
      <c r="BM268" s="34" t="s">
        <v>35</v>
      </c>
      <c r="BN268" s="41">
        <f t="shared" si="80"/>
        <v>19</v>
      </c>
      <c r="BO268" s="41">
        <f t="shared" si="81"/>
        <v>35</v>
      </c>
      <c r="BP268" s="41">
        <f t="shared" si="82"/>
        <v>-16</v>
      </c>
      <c r="BQ268" s="42">
        <f t="shared" si="83"/>
        <v>-8.7431693989071047</v>
      </c>
      <c r="BR268" s="25"/>
    </row>
    <row r="269" spans="1:70" s="7" customFormat="1" ht="18" customHeight="1">
      <c r="A269" s="25"/>
      <c r="B269" s="35" t="s">
        <v>47</v>
      </c>
      <c r="C269" s="35">
        <v>431245</v>
      </c>
      <c r="D269" s="27" t="s">
        <v>309</v>
      </c>
      <c r="E269" s="26">
        <v>1035</v>
      </c>
      <c r="F269" s="41">
        <f t="shared" si="70"/>
        <v>580</v>
      </c>
      <c r="G269" s="26">
        <v>8</v>
      </c>
      <c r="H269" s="26">
        <v>463</v>
      </c>
      <c r="I269" s="26">
        <v>-455</v>
      </c>
      <c r="J269" s="42">
        <f t="shared" si="71"/>
        <v>-43.961352657004831</v>
      </c>
      <c r="K269" s="41">
        <f t="shared" si="72"/>
        <v>467</v>
      </c>
      <c r="L269" s="26">
        <v>2</v>
      </c>
      <c r="M269" s="26">
        <v>115</v>
      </c>
      <c r="N269" s="26">
        <v>-113</v>
      </c>
      <c r="O269" s="42">
        <f t="shared" si="73"/>
        <v>-19.482758620689655</v>
      </c>
      <c r="P269" s="41">
        <f t="shared" si="74"/>
        <v>462</v>
      </c>
      <c r="Q269" s="26">
        <v>1</v>
      </c>
      <c r="R269" s="26">
        <v>6</v>
      </c>
      <c r="S269" s="26">
        <v>-5</v>
      </c>
      <c r="T269" s="42">
        <f t="shared" si="75"/>
        <v>-1.070663811563169</v>
      </c>
      <c r="U269" s="41">
        <f t="shared" si="76"/>
        <v>457</v>
      </c>
      <c r="V269" s="26">
        <v>2</v>
      </c>
      <c r="W269" s="26">
        <v>7</v>
      </c>
      <c r="X269" s="26">
        <v>-5</v>
      </c>
      <c r="Y269" s="42">
        <f t="shared" si="77"/>
        <v>-1.0822510822510822</v>
      </c>
      <c r="Z269" s="41">
        <f t="shared" si="78"/>
        <v>462</v>
      </c>
      <c r="AA269" s="26">
        <v>8</v>
      </c>
      <c r="AB269" s="26">
        <v>3</v>
      </c>
      <c r="AC269" s="26">
        <v>5</v>
      </c>
      <c r="AD269" s="42">
        <f t="shared" si="79"/>
        <v>1.0940919037199124</v>
      </c>
      <c r="AE269" s="41" t="s">
        <v>35</v>
      </c>
      <c r="AF269" s="26" t="s">
        <v>35</v>
      </c>
      <c r="AG269" s="26" t="s">
        <v>35</v>
      </c>
      <c r="AH269" s="26" t="s">
        <v>35</v>
      </c>
      <c r="AI269" s="34" t="s">
        <v>35</v>
      </c>
      <c r="AJ269" s="41" t="s">
        <v>35</v>
      </c>
      <c r="AK269" s="26" t="s">
        <v>35</v>
      </c>
      <c r="AL269" s="26" t="s">
        <v>35</v>
      </c>
      <c r="AM269" s="26" t="s">
        <v>35</v>
      </c>
      <c r="AN269" s="34" t="s">
        <v>35</v>
      </c>
      <c r="AO269" s="41" t="s">
        <v>35</v>
      </c>
      <c r="AP269" s="26" t="s">
        <v>35</v>
      </c>
      <c r="AQ269" s="26" t="s">
        <v>35</v>
      </c>
      <c r="AR269" s="26" t="s">
        <v>35</v>
      </c>
      <c r="AS269" s="34" t="s">
        <v>35</v>
      </c>
      <c r="AT269" s="41" t="s">
        <v>35</v>
      </c>
      <c r="AU269" s="26" t="s">
        <v>35</v>
      </c>
      <c r="AV269" s="26" t="s">
        <v>35</v>
      </c>
      <c r="AW269" s="26" t="s">
        <v>35</v>
      </c>
      <c r="AX269" s="34" t="s">
        <v>35</v>
      </c>
      <c r="AY269" s="41" t="s">
        <v>35</v>
      </c>
      <c r="AZ269" s="26" t="s">
        <v>35</v>
      </c>
      <c r="BA269" s="26" t="s">
        <v>35</v>
      </c>
      <c r="BB269" s="26" t="s">
        <v>35</v>
      </c>
      <c r="BC269" s="34" t="s">
        <v>35</v>
      </c>
      <c r="BD269" s="41" t="s">
        <v>35</v>
      </c>
      <c r="BE269" s="26" t="s">
        <v>35</v>
      </c>
      <c r="BF269" s="26" t="s">
        <v>35</v>
      </c>
      <c r="BG269" s="26" t="s">
        <v>35</v>
      </c>
      <c r="BH269" s="34" t="s">
        <v>35</v>
      </c>
      <c r="BI269" s="41" t="s">
        <v>35</v>
      </c>
      <c r="BJ269" s="26" t="s">
        <v>35</v>
      </c>
      <c r="BK269" s="26" t="s">
        <v>35</v>
      </c>
      <c r="BL269" s="26" t="s">
        <v>35</v>
      </c>
      <c r="BM269" s="34" t="s">
        <v>35</v>
      </c>
      <c r="BN269" s="41">
        <f t="shared" si="80"/>
        <v>21</v>
      </c>
      <c r="BO269" s="41">
        <f t="shared" si="81"/>
        <v>594</v>
      </c>
      <c r="BP269" s="41">
        <f t="shared" si="82"/>
        <v>-573</v>
      </c>
      <c r="BQ269" s="42">
        <f t="shared" si="83"/>
        <v>-55.362318840579704</v>
      </c>
      <c r="BR269" s="25"/>
    </row>
    <row r="270" spans="1:70" s="7" customFormat="1" ht="18" customHeight="1">
      <c r="A270" s="25"/>
      <c r="B270" s="35" t="s">
        <v>47</v>
      </c>
      <c r="C270" s="35">
        <v>431247</v>
      </c>
      <c r="D270" s="27" t="s">
        <v>310</v>
      </c>
      <c r="E270" s="26">
        <v>1547</v>
      </c>
      <c r="F270" s="41">
        <f t="shared" si="70"/>
        <v>1551</v>
      </c>
      <c r="G270" s="26">
        <v>70</v>
      </c>
      <c r="H270" s="26">
        <v>66</v>
      </c>
      <c r="I270" s="26">
        <v>4</v>
      </c>
      <c r="J270" s="42">
        <f t="shared" si="71"/>
        <v>0.25856496444731736</v>
      </c>
      <c r="K270" s="41">
        <f t="shared" si="72"/>
        <v>1589</v>
      </c>
      <c r="L270" s="26">
        <v>71</v>
      </c>
      <c r="M270" s="26">
        <v>33</v>
      </c>
      <c r="N270" s="26">
        <v>38</v>
      </c>
      <c r="O270" s="42">
        <f t="shared" si="73"/>
        <v>2.4500322372662797</v>
      </c>
      <c r="P270" s="41">
        <f t="shared" si="74"/>
        <v>1602</v>
      </c>
      <c r="Q270" s="26">
        <v>70</v>
      </c>
      <c r="R270" s="26">
        <v>57</v>
      </c>
      <c r="S270" s="26">
        <v>13</v>
      </c>
      <c r="T270" s="42">
        <f t="shared" si="75"/>
        <v>0.81812460667086206</v>
      </c>
      <c r="U270" s="41">
        <f t="shared" si="76"/>
        <v>1582</v>
      </c>
      <c r="V270" s="26">
        <v>36</v>
      </c>
      <c r="W270" s="26">
        <v>56</v>
      </c>
      <c r="X270" s="26">
        <v>-20</v>
      </c>
      <c r="Y270" s="42">
        <f t="shared" si="77"/>
        <v>-1.2484394506866416</v>
      </c>
      <c r="Z270" s="41">
        <f t="shared" si="78"/>
        <v>1483</v>
      </c>
      <c r="AA270" s="26">
        <v>29</v>
      </c>
      <c r="AB270" s="26">
        <v>128</v>
      </c>
      <c r="AC270" s="26">
        <v>-99</v>
      </c>
      <c r="AD270" s="42">
        <f t="shared" si="79"/>
        <v>-6.2579013906447534</v>
      </c>
      <c r="AE270" s="41" t="s">
        <v>35</v>
      </c>
      <c r="AF270" s="26" t="s">
        <v>35</v>
      </c>
      <c r="AG270" s="26" t="s">
        <v>35</v>
      </c>
      <c r="AH270" s="26" t="s">
        <v>35</v>
      </c>
      <c r="AI270" s="34" t="s">
        <v>35</v>
      </c>
      <c r="AJ270" s="41" t="s">
        <v>35</v>
      </c>
      <c r="AK270" s="26" t="s">
        <v>35</v>
      </c>
      <c r="AL270" s="26" t="s">
        <v>35</v>
      </c>
      <c r="AM270" s="26" t="s">
        <v>35</v>
      </c>
      <c r="AN270" s="34" t="s">
        <v>35</v>
      </c>
      <c r="AO270" s="41" t="s">
        <v>35</v>
      </c>
      <c r="AP270" s="26" t="s">
        <v>35</v>
      </c>
      <c r="AQ270" s="26" t="s">
        <v>35</v>
      </c>
      <c r="AR270" s="26" t="s">
        <v>35</v>
      </c>
      <c r="AS270" s="34" t="s">
        <v>35</v>
      </c>
      <c r="AT270" s="41" t="s">
        <v>35</v>
      </c>
      <c r="AU270" s="26" t="s">
        <v>35</v>
      </c>
      <c r="AV270" s="26" t="s">
        <v>35</v>
      </c>
      <c r="AW270" s="26" t="s">
        <v>35</v>
      </c>
      <c r="AX270" s="34" t="s">
        <v>35</v>
      </c>
      <c r="AY270" s="41" t="s">
        <v>35</v>
      </c>
      <c r="AZ270" s="26" t="s">
        <v>35</v>
      </c>
      <c r="BA270" s="26" t="s">
        <v>35</v>
      </c>
      <c r="BB270" s="26" t="s">
        <v>35</v>
      </c>
      <c r="BC270" s="34" t="s">
        <v>35</v>
      </c>
      <c r="BD270" s="41" t="s">
        <v>35</v>
      </c>
      <c r="BE270" s="26" t="s">
        <v>35</v>
      </c>
      <c r="BF270" s="26" t="s">
        <v>35</v>
      </c>
      <c r="BG270" s="26" t="s">
        <v>35</v>
      </c>
      <c r="BH270" s="34" t="s">
        <v>35</v>
      </c>
      <c r="BI270" s="41" t="s">
        <v>35</v>
      </c>
      <c r="BJ270" s="26" t="s">
        <v>35</v>
      </c>
      <c r="BK270" s="26" t="s">
        <v>35</v>
      </c>
      <c r="BL270" s="26" t="s">
        <v>35</v>
      </c>
      <c r="BM270" s="34" t="s">
        <v>35</v>
      </c>
      <c r="BN270" s="41">
        <f t="shared" si="80"/>
        <v>276</v>
      </c>
      <c r="BO270" s="41">
        <f t="shared" si="81"/>
        <v>340</v>
      </c>
      <c r="BP270" s="41">
        <f t="shared" si="82"/>
        <v>-64</v>
      </c>
      <c r="BQ270" s="42">
        <f t="shared" si="83"/>
        <v>-4.1370394311570777</v>
      </c>
      <c r="BR270" s="25"/>
    </row>
    <row r="271" spans="1:70" s="7" customFormat="1" ht="18" customHeight="1">
      <c r="A271" s="25"/>
      <c r="B271" s="35" t="s">
        <v>47</v>
      </c>
      <c r="C271" s="35">
        <v>431250</v>
      </c>
      <c r="D271" s="27" t="s">
        <v>311</v>
      </c>
      <c r="E271" s="26">
        <v>2026</v>
      </c>
      <c r="F271" s="41">
        <f t="shared" si="70"/>
        <v>2071</v>
      </c>
      <c r="G271" s="26">
        <v>93</v>
      </c>
      <c r="H271" s="26">
        <v>48</v>
      </c>
      <c r="I271" s="26">
        <v>45</v>
      </c>
      <c r="J271" s="42">
        <f t="shared" si="71"/>
        <v>2.2211253701875617</v>
      </c>
      <c r="K271" s="41">
        <f t="shared" si="72"/>
        <v>2080</v>
      </c>
      <c r="L271" s="26">
        <v>63</v>
      </c>
      <c r="M271" s="26">
        <v>54</v>
      </c>
      <c r="N271" s="26">
        <v>9</v>
      </c>
      <c r="O271" s="42">
        <f t="shared" si="73"/>
        <v>0.43457267020762913</v>
      </c>
      <c r="P271" s="41">
        <f t="shared" si="74"/>
        <v>2094</v>
      </c>
      <c r="Q271" s="26">
        <v>70</v>
      </c>
      <c r="R271" s="26">
        <v>56</v>
      </c>
      <c r="S271" s="26">
        <v>14</v>
      </c>
      <c r="T271" s="42">
        <f t="shared" si="75"/>
        <v>0.67307692307692313</v>
      </c>
      <c r="U271" s="41">
        <f t="shared" si="76"/>
        <v>2094</v>
      </c>
      <c r="V271" s="26">
        <v>31</v>
      </c>
      <c r="W271" s="26">
        <v>31</v>
      </c>
      <c r="X271" s="26">
        <v>0</v>
      </c>
      <c r="Y271" s="42">
        <f t="shared" si="77"/>
        <v>0</v>
      </c>
      <c r="Z271" s="41">
        <f t="shared" si="78"/>
        <v>2095</v>
      </c>
      <c r="AA271" s="26">
        <v>35</v>
      </c>
      <c r="AB271" s="26">
        <v>34</v>
      </c>
      <c r="AC271" s="26">
        <v>1</v>
      </c>
      <c r="AD271" s="42">
        <f t="shared" si="79"/>
        <v>4.775549188156638E-2</v>
      </c>
      <c r="AE271" s="41" t="s">
        <v>35</v>
      </c>
      <c r="AF271" s="26" t="s">
        <v>35</v>
      </c>
      <c r="AG271" s="26" t="s">
        <v>35</v>
      </c>
      <c r="AH271" s="26" t="s">
        <v>35</v>
      </c>
      <c r="AI271" s="34" t="s">
        <v>35</v>
      </c>
      <c r="AJ271" s="41" t="s">
        <v>35</v>
      </c>
      <c r="AK271" s="26" t="s">
        <v>35</v>
      </c>
      <c r="AL271" s="26" t="s">
        <v>35</v>
      </c>
      <c r="AM271" s="26" t="s">
        <v>35</v>
      </c>
      <c r="AN271" s="34" t="s">
        <v>35</v>
      </c>
      <c r="AO271" s="41" t="s">
        <v>35</v>
      </c>
      <c r="AP271" s="26" t="s">
        <v>35</v>
      </c>
      <c r="AQ271" s="26" t="s">
        <v>35</v>
      </c>
      <c r="AR271" s="26" t="s">
        <v>35</v>
      </c>
      <c r="AS271" s="34" t="s">
        <v>35</v>
      </c>
      <c r="AT271" s="41" t="s">
        <v>35</v>
      </c>
      <c r="AU271" s="26" t="s">
        <v>35</v>
      </c>
      <c r="AV271" s="26" t="s">
        <v>35</v>
      </c>
      <c r="AW271" s="26" t="s">
        <v>35</v>
      </c>
      <c r="AX271" s="34" t="s">
        <v>35</v>
      </c>
      <c r="AY271" s="41" t="s">
        <v>35</v>
      </c>
      <c r="AZ271" s="26" t="s">
        <v>35</v>
      </c>
      <c r="BA271" s="26" t="s">
        <v>35</v>
      </c>
      <c r="BB271" s="26" t="s">
        <v>35</v>
      </c>
      <c r="BC271" s="34" t="s">
        <v>35</v>
      </c>
      <c r="BD271" s="41" t="s">
        <v>35</v>
      </c>
      <c r="BE271" s="26" t="s">
        <v>35</v>
      </c>
      <c r="BF271" s="26" t="s">
        <v>35</v>
      </c>
      <c r="BG271" s="26" t="s">
        <v>35</v>
      </c>
      <c r="BH271" s="34" t="s">
        <v>35</v>
      </c>
      <c r="BI271" s="41" t="s">
        <v>35</v>
      </c>
      <c r="BJ271" s="26" t="s">
        <v>35</v>
      </c>
      <c r="BK271" s="26" t="s">
        <v>35</v>
      </c>
      <c r="BL271" s="26" t="s">
        <v>35</v>
      </c>
      <c r="BM271" s="34" t="s">
        <v>35</v>
      </c>
      <c r="BN271" s="41">
        <f t="shared" si="80"/>
        <v>292</v>
      </c>
      <c r="BO271" s="41">
        <f t="shared" si="81"/>
        <v>223</v>
      </c>
      <c r="BP271" s="41">
        <f t="shared" si="82"/>
        <v>69</v>
      </c>
      <c r="BQ271" s="42">
        <f t="shared" si="83"/>
        <v>3.4057255676209279</v>
      </c>
      <c r="BR271" s="25"/>
    </row>
    <row r="272" spans="1:70" s="7" customFormat="1" ht="18" customHeight="1">
      <c r="A272" s="25"/>
      <c r="B272" s="35" t="s">
        <v>47</v>
      </c>
      <c r="C272" s="35">
        <v>431260</v>
      </c>
      <c r="D272" s="27" t="s">
        <v>312</v>
      </c>
      <c r="E272" s="26">
        <v>1793</v>
      </c>
      <c r="F272" s="41">
        <f t="shared" si="70"/>
        <v>1835</v>
      </c>
      <c r="G272" s="26">
        <v>98</v>
      </c>
      <c r="H272" s="26">
        <v>56</v>
      </c>
      <c r="I272" s="26">
        <v>42</v>
      </c>
      <c r="J272" s="42">
        <f t="shared" si="71"/>
        <v>2.3424428332403791</v>
      </c>
      <c r="K272" s="41">
        <f t="shared" si="72"/>
        <v>1870</v>
      </c>
      <c r="L272" s="26">
        <v>110</v>
      </c>
      <c r="M272" s="26">
        <v>75</v>
      </c>
      <c r="N272" s="26">
        <v>35</v>
      </c>
      <c r="O272" s="42">
        <f t="shared" si="73"/>
        <v>1.9073569482288828</v>
      </c>
      <c r="P272" s="41">
        <f t="shared" si="74"/>
        <v>1874</v>
      </c>
      <c r="Q272" s="26">
        <v>97</v>
      </c>
      <c r="R272" s="26">
        <v>93</v>
      </c>
      <c r="S272" s="26">
        <v>4</v>
      </c>
      <c r="T272" s="42">
        <f t="shared" si="75"/>
        <v>0.21390374331550802</v>
      </c>
      <c r="U272" s="41">
        <f t="shared" si="76"/>
        <v>1730</v>
      </c>
      <c r="V272" s="26">
        <v>10</v>
      </c>
      <c r="W272" s="26">
        <v>154</v>
      </c>
      <c r="X272" s="26">
        <v>-144</v>
      </c>
      <c r="Y272" s="42">
        <f t="shared" si="77"/>
        <v>-7.6840981856990398</v>
      </c>
      <c r="Z272" s="41">
        <f t="shared" si="78"/>
        <v>1684</v>
      </c>
      <c r="AA272" s="26">
        <v>8</v>
      </c>
      <c r="AB272" s="26">
        <v>54</v>
      </c>
      <c r="AC272" s="26">
        <v>-46</v>
      </c>
      <c r="AD272" s="42">
        <f t="shared" si="79"/>
        <v>-2.6589595375722546</v>
      </c>
      <c r="AE272" s="41" t="s">
        <v>35</v>
      </c>
      <c r="AF272" s="26" t="s">
        <v>35</v>
      </c>
      <c r="AG272" s="26" t="s">
        <v>35</v>
      </c>
      <c r="AH272" s="26" t="s">
        <v>35</v>
      </c>
      <c r="AI272" s="34" t="s">
        <v>35</v>
      </c>
      <c r="AJ272" s="41" t="s">
        <v>35</v>
      </c>
      <c r="AK272" s="26" t="s">
        <v>35</v>
      </c>
      <c r="AL272" s="26" t="s">
        <v>35</v>
      </c>
      <c r="AM272" s="26" t="s">
        <v>35</v>
      </c>
      <c r="AN272" s="34" t="s">
        <v>35</v>
      </c>
      <c r="AO272" s="41" t="s">
        <v>35</v>
      </c>
      <c r="AP272" s="26" t="s">
        <v>35</v>
      </c>
      <c r="AQ272" s="26" t="s">
        <v>35</v>
      </c>
      <c r="AR272" s="26" t="s">
        <v>35</v>
      </c>
      <c r="AS272" s="34" t="s">
        <v>35</v>
      </c>
      <c r="AT272" s="41" t="s">
        <v>35</v>
      </c>
      <c r="AU272" s="26" t="s">
        <v>35</v>
      </c>
      <c r="AV272" s="26" t="s">
        <v>35</v>
      </c>
      <c r="AW272" s="26" t="s">
        <v>35</v>
      </c>
      <c r="AX272" s="34" t="s">
        <v>35</v>
      </c>
      <c r="AY272" s="41" t="s">
        <v>35</v>
      </c>
      <c r="AZ272" s="26" t="s">
        <v>35</v>
      </c>
      <c r="BA272" s="26" t="s">
        <v>35</v>
      </c>
      <c r="BB272" s="26" t="s">
        <v>35</v>
      </c>
      <c r="BC272" s="34" t="s">
        <v>35</v>
      </c>
      <c r="BD272" s="41" t="s">
        <v>35</v>
      </c>
      <c r="BE272" s="26" t="s">
        <v>35</v>
      </c>
      <c r="BF272" s="26" t="s">
        <v>35</v>
      </c>
      <c r="BG272" s="26" t="s">
        <v>35</v>
      </c>
      <c r="BH272" s="34" t="s">
        <v>35</v>
      </c>
      <c r="BI272" s="41" t="s">
        <v>35</v>
      </c>
      <c r="BJ272" s="26" t="s">
        <v>35</v>
      </c>
      <c r="BK272" s="26" t="s">
        <v>35</v>
      </c>
      <c r="BL272" s="26" t="s">
        <v>35</v>
      </c>
      <c r="BM272" s="34" t="s">
        <v>35</v>
      </c>
      <c r="BN272" s="41">
        <f t="shared" si="80"/>
        <v>323</v>
      </c>
      <c r="BO272" s="41">
        <f t="shared" si="81"/>
        <v>432</v>
      </c>
      <c r="BP272" s="41">
        <f t="shared" si="82"/>
        <v>-109</v>
      </c>
      <c r="BQ272" s="42">
        <f t="shared" si="83"/>
        <v>-6.0791968767428894</v>
      </c>
      <c r="BR272" s="25"/>
    </row>
    <row r="273" spans="1:70" s="7" customFormat="1" ht="18" customHeight="1">
      <c r="A273" s="25"/>
      <c r="B273" s="35" t="s">
        <v>47</v>
      </c>
      <c r="C273" s="35">
        <v>431261</v>
      </c>
      <c r="D273" s="27" t="s">
        <v>313</v>
      </c>
      <c r="E273" s="26">
        <v>497</v>
      </c>
      <c r="F273" s="41">
        <f t="shared" si="70"/>
        <v>498</v>
      </c>
      <c r="G273" s="26">
        <v>11</v>
      </c>
      <c r="H273" s="26">
        <v>10</v>
      </c>
      <c r="I273" s="26">
        <v>1</v>
      </c>
      <c r="J273" s="42">
        <f t="shared" si="71"/>
        <v>0.2012072434607646</v>
      </c>
      <c r="K273" s="41">
        <f t="shared" si="72"/>
        <v>504</v>
      </c>
      <c r="L273" s="26">
        <v>19</v>
      </c>
      <c r="M273" s="26">
        <v>13</v>
      </c>
      <c r="N273" s="26">
        <v>6</v>
      </c>
      <c r="O273" s="42">
        <f t="shared" si="73"/>
        <v>1.2048192771084338</v>
      </c>
      <c r="P273" s="41">
        <f t="shared" si="74"/>
        <v>528</v>
      </c>
      <c r="Q273" s="26">
        <v>34</v>
      </c>
      <c r="R273" s="26">
        <v>10</v>
      </c>
      <c r="S273" s="26">
        <v>24</v>
      </c>
      <c r="T273" s="42">
        <f t="shared" si="75"/>
        <v>4.7619047619047619</v>
      </c>
      <c r="U273" s="41">
        <f t="shared" si="76"/>
        <v>518</v>
      </c>
      <c r="V273" s="26">
        <v>11</v>
      </c>
      <c r="W273" s="26">
        <v>21</v>
      </c>
      <c r="X273" s="26">
        <v>-10</v>
      </c>
      <c r="Y273" s="42">
        <f t="shared" si="77"/>
        <v>-1.893939393939394</v>
      </c>
      <c r="Z273" s="41">
        <f t="shared" si="78"/>
        <v>515</v>
      </c>
      <c r="AA273" s="26">
        <v>6</v>
      </c>
      <c r="AB273" s="26">
        <v>9</v>
      </c>
      <c r="AC273" s="26">
        <v>-3</v>
      </c>
      <c r="AD273" s="42">
        <f t="shared" si="79"/>
        <v>-0.5791505791505791</v>
      </c>
      <c r="AE273" s="41" t="s">
        <v>35</v>
      </c>
      <c r="AF273" s="26" t="s">
        <v>35</v>
      </c>
      <c r="AG273" s="26" t="s">
        <v>35</v>
      </c>
      <c r="AH273" s="26" t="s">
        <v>35</v>
      </c>
      <c r="AI273" s="34" t="s">
        <v>35</v>
      </c>
      <c r="AJ273" s="41" t="s">
        <v>35</v>
      </c>
      <c r="AK273" s="26" t="s">
        <v>35</v>
      </c>
      <c r="AL273" s="26" t="s">
        <v>35</v>
      </c>
      <c r="AM273" s="26" t="s">
        <v>35</v>
      </c>
      <c r="AN273" s="34" t="s">
        <v>35</v>
      </c>
      <c r="AO273" s="41" t="s">
        <v>35</v>
      </c>
      <c r="AP273" s="26" t="s">
        <v>35</v>
      </c>
      <c r="AQ273" s="26" t="s">
        <v>35</v>
      </c>
      <c r="AR273" s="26" t="s">
        <v>35</v>
      </c>
      <c r="AS273" s="34" t="s">
        <v>35</v>
      </c>
      <c r="AT273" s="41" t="s">
        <v>35</v>
      </c>
      <c r="AU273" s="26" t="s">
        <v>35</v>
      </c>
      <c r="AV273" s="26" t="s">
        <v>35</v>
      </c>
      <c r="AW273" s="26" t="s">
        <v>35</v>
      </c>
      <c r="AX273" s="34" t="s">
        <v>35</v>
      </c>
      <c r="AY273" s="41" t="s">
        <v>35</v>
      </c>
      <c r="AZ273" s="26" t="s">
        <v>35</v>
      </c>
      <c r="BA273" s="26" t="s">
        <v>35</v>
      </c>
      <c r="BB273" s="26" t="s">
        <v>35</v>
      </c>
      <c r="BC273" s="34" t="s">
        <v>35</v>
      </c>
      <c r="BD273" s="41" t="s">
        <v>35</v>
      </c>
      <c r="BE273" s="26" t="s">
        <v>35</v>
      </c>
      <c r="BF273" s="26" t="s">
        <v>35</v>
      </c>
      <c r="BG273" s="26" t="s">
        <v>35</v>
      </c>
      <c r="BH273" s="34" t="s">
        <v>35</v>
      </c>
      <c r="BI273" s="41" t="s">
        <v>35</v>
      </c>
      <c r="BJ273" s="26" t="s">
        <v>35</v>
      </c>
      <c r="BK273" s="26" t="s">
        <v>35</v>
      </c>
      <c r="BL273" s="26" t="s">
        <v>35</v>
      </c>
      <c r="BM273" s="34" t="s">
        <v>35</v>
      </c>
      <c r="BN273" s="41">
        <f t="shared" si="80"/>
        <v>81</v>
      </c>
      <c r="BO273" s="41">
        <f t="shared" si="81"/>
        <v>63</v>
      </c>
      <c r="BP273" s="41">
        <f t="shared" si="82"/>
        <v>18</v>
      </c>
      <c r="BQ273" s="42">
        <f t="shared" si="83"/>
        <v>3.6217303822937628</v>
      </c>
      <c r="BR273" s="25"/>
    </row>
    <row r="274" spans="1:70" s="7" customFormat="1" ht="18" customHeight="1">
      <c r="A274" s="25"/>
      <c r="B274" s="35" t="s">
        <v>47</v>
      </c>
      <c r="C274" s="35">
        <v>431262</v>
      </c>
      <c r="D274" s="27" t="s">
        <v>314</v>
      </c>
      <c r="E274" s="26">
        <v>114</v>
      </c>
      <c r="F274" s="41">
        <f t="shared" si="70"/>
        <v>103</v>
      </c>
      <c r="G274" s="26">
        <v>4</v>
      </c>
      <c r="H274" s="26">
        <v>15</v>
      </c>
      <c r="I274" s="26">
        <v>-11</v>
      </c>
      <c r="J274" s="42">
        <f t="shared" si="71"/>
        <v>-9.6491228070175428</v>
      </c>
      <c r="K274" s="41">
        <f t="shared" si="72"/>
        <v>103</v>
      </c>
      <c r="L274" s="26">
        <v>2</v>
      </c>
      <c r="M274" s="26">
        <v>2</v>
      </c>
      <c r="N274" s="26">
        <v>0</v>
      </c>
      <c r="O274" s="42">
        <f t="shared" si="73"/>
        <v>0</v>
      </c>
      <c r="P274" s="41">
        <f t="shared" si="74"/>
        <v>107</v>
      </c>
      <c r="Q274" s="26">
        <v>7</v>
      </c>
      <c r="R274" s="26">
        <v>3</v>
      </c>
      <c r="S274" s="26">
        <v>4</v>
      </c>
      <c r="T274" s="42">
        <f t="shared" si="75"/>
        <v>3.8834951456310676</v>
      </c>
      <c r="U274" s="41">
        <f t="shared" si="76"/>
        <v>108</v>
      </c>
      <c r="V274" s="26">
        <v>2</v>
      </c>
      <c r="W274" s="26">
        <v>1</v>
      </c>
      <c r="X274" s="26">
        <v>1</v>
      </c>
      <c r="Y274" s="42">
        <f t="shared" si="77"/>
        <v>0.93457943925233633</v>
      </c>
      <c r="Z274" s="41">
        <f t="shared" si="78"/>
        <v>107</v>
      </c>
      <c r="AA274" s="26">
        <v>1</v>
      </c>
      <c r="AB274" s="26">
        <v>2</v>
      </c>
      <c r="AC274" s="26">
        <v>-1</v>
      </c>
      <c r="AD274" s="42">
        <f t="shared" si="79"/>
        <v>-0.92592592592592582</v>
      </c>
      <c r="AE274" s="41" t="s">
        <v>35</v>
      </c>
      <c r="AF274" s="26" t="s">
        <v>35</v>
      </c>
      <c r="AG274" s="26" t="s">
        <v>35</v>
      </c>
      <c r="AH274" s="26" t="s">
        <v>35</v>
      </c>
      <c r="AI274" s="34" t="s">
        <v>35</v>
      </c>
      <c r="AJ274" s="41" t="s">
        <v>35</v>
      </c>
      <c r="AK274" s="26" t="s">
        <v>35</v>
      </c>
      <c r="AL274" s="26" t="s">
        <v>35</v>
      </c>
      <c r="AM274" s="26" t="s">
        <v>35</v>
      </c>
      <c r="AN274" s="34" t="s">
        <v>35</v>
      </c>
      <c r="AO274" s="41" t="s">
        <v>35</v>
      </c>
      <c r="AP274" s="26" t="s">
        <v>35</v>
      </c>
      <c r="AQ274" s="26" t="s">
        <v>35</v>
      </c>
      <c r="AR274" s="26" t="s">
        <v>35</v>
      </c>
      <c r="AS274" s="34" t="s">
        <v>35</v>
      </c>
      <c r="AT274" s="41" t="s">
        <v>35</v>
      </c>
      <c r="AU274" s="26" t="s">
        <v>35</v>
      </c>
      <c r="AV274" s="26" t="s">
        <v>35</v>
      </c>
      <c r="AW274" s="26" t="s">
        <v>35</v>
      </c>
      <c r="AX274" s="34" t="s">
        <v>35</v>
      </c>
      <c r="AY274" s="41" t="s">
        <v>35</v>
      </c>
      <c r="AZ274" s="26" t="s">
        <v>35</v>
      </c>
      <c r="BA274" s="26" t="s">
        <v>35</v>
      </c>
      <c r="BB274" s="26" t="s">
        <v>35</v>
      </c>
      <c r="BC274" s="34" t="s">
        <v>35</v>
      </c>
      <c r="BD274" s="41" t="s">
        <v>35</v>
      </c>
      <c r="BE274" s="26" t="s">
        <v>35</v>
      </c>
      <c r="BF274" s="26" t="s">
        <v>35</v>
      </c>
      <c r="BG274" s="26" t="s">
        <v>35</v>
      </c>
      <c r="BH274" s="34" t="s">
        <v>35</v>
      </c>
      <c r="BI274" s="41" t="s">
        <v>35</v>
      </c>
      <c r="BJ274" s="26" t="s">
        <v>35</v>
      </c>
      <c r="BK274" s="26" t="s">
        <v>35</v>
      </c>
      <c r="BL274" s="26" t="s">
        <v>35</v>
      </c>
      <c r="BM274" s="34" t="s">
        <v>35</v>
      </c>
      <c r="BN274" s="41">
        <f t="shared" si="80"/>
        <v>16</v>
      </c>
      <c r="BO274" s="41">
        <f t="shared" si="81"/>
        <v>23</v>
      </c>
      <c r="BP274" s="41">
        <f t="shared" si="82"/>
        <v>-7</v>
      </c>
      <c r="BQ274" s="42">
        <f t="shared" si="83"/>
        <v>-6.140350877192982</v>
      </c>
      <c r="BR274" s="25"/>
    </row>
    <row r="275" spans="1:70" s="7" customFormat="1" ht="18" customHeight="1">
      <c r="A275" s="25"/>
      <c r="B275" s="35" t="s">
        <v>47</v>
      </c>
      <c r="C275" s="35">
        <v>431265</v>
      </c>
      <c r="D275" s="27" t="s">
        <v>315</v>
      </c>
      <c r="E275" s="26">
        <v>6825</v>
      </c>
      <c r="F275" s="41">
        <f t="shared" si="70"/>
        <v>6817</v>
      </c>
      <c r="G275" s="26">
        <v>117</v>
      </c>
      <c r="H275" s="26">
        <v>125</v>
      </c>
      <c r="I275" s="26">
        <v>-8</v>
      </c>
      <c r="J275" s="42">
        <f t="shared" si="71"/>
        <v>-0.11721611721611722</v>
      </c>
      <c r="K275" s="41">
        <f t="shared" si="72"/>
        <v>6948</v>
      </c>
      <c r="L275" s="26">
        <v>294</v>
      </c>
      <c r="M275" s="26">
        <v>163</v>
      </c>
      <c r="N275" s="26">
        <v>131</v>
      </c>
      <c r="O275" s="42">
        <f t="shared" si="73"/>
        <v>1.9216664221798445</v>
      </c>
      <c r="P275" s="41">
        <f t="shared" si="74"/>
        <v>6958</v>
      </c>
      <c r="Q275" s="26">
        <v>408</v>
      </c>
      <c r="R275" s="26">
        <v>398</v>
      </c>
      <c r="S275" s="26">
        <v>10</v>
      </c>
      <c r="T275" s="42">
        <f t="shared" si="75"/>
        <v>0.14392630972941853</v>
      </c>
      <c r="U275" s="41">
        <f t="shared" si="76"/>
        <v>6860</v>
      </c>
      <c r="V275" s="26">
        <v>88</v>
      </c>
      <c r="W275" s="26">
        <v>186</v>
      </c>
      <c r="X275" s="26">
        <v>-98</v>
      </c>
      <c r="Y275" s="42">
        <f t="shared" si="77"/>
        <v>-1.4084507042253522</v>
      </c>
      <c r="Z275" s="41">
        <f t="shared" si="78"/>
        <v>6863</v>
      </c>
      <c r="AA275" s="26">
        <v>119</v>
      </c>
      <c r="AB275" s="26">
        <v>116</v>
      </c>
      <c r="AC275" s="26">
        <v>3</v>
      </c>
      <c r="AD275" s="42">
        <f t="shared" si="79"/>
        <v>4.3731778425655975E-2</v>
      </c>
      <c r="AE275" s="41" t="s">
        <v>35</v>
      </c>
      <c r="AF275" s="26" t="s">
        <v>35</v>
      </c>
      <c r="AG275" s="26" t="s">
        <v>35</v>
      </c>
      <c r="AH275" s="26" t="s">
        <v>35</v>
      </c>
      <c r="AI275" s="34" t="s">
        <v>35</v>
      </c>
      <c r="AJ275" s="41" t="s">
        <v>35</v>
      </c>
      <c r="AK275" s="26" t="s">
        <v>35</v>
      </c>
      <c r="AL275" s="26" t="s">
        <v>35</v>
      </c>
      <c r="AM275" s="26" t="s">
        <v>35</v>
      </c>
      <c r="AN275" s="34" t="s">
        <v>35</v>
      </c>
      <c r="AO275" s="41" t="s">
        <v>35</v>
      </c>
      <c r="AP275" s="26" t="s">
        <v>35</v>
      </c>
      <c r="AQ275" s="26" t="s">
        <v>35</v>
      </c>
      <c r="AR275" s="26" t="s">
        <v>35</v>
      </c>
      <c r="AS275" s="34" t="s">
        <v>35</v>
      </c>
      <c r="AT275" s="41" t="s">
        <v>35</v>
      </c>
      <c r="AU275" s="26" t="s">
        <v>35</v>
      </c>
      <c r="AV275" s="26" t="s">
        <v>35</v>
      </c>
      <c r="AW275" s="26" t="s">
        <v>35</v>
      </c>
      <c r="AX275" s="34" t="s">
        <v>35</v>
      </c>
      <c r="AY275" s="41" t="s">
        <v>35</v>
      </c>
      <c r="AZ275" s="26" t="s">
        <v>35</v>
      </c>
      <c r="BA275" s="26" t="s">
        <v>35</v>
      </c>
      <c r="BB275" s="26" t="s">
        <v>35</v>
      </c>
      <c r="BC275" s="34" t="s">
        <v>35</v>
      </c>
      <c r="BD275" s="41" t="s">
        <v>35</v>
      </c>
      <c r="BE275" s="26" t="s">
        <v>35</v>
      </c>
      <c r="BF275" s="26" t="s">
        <v>35</v>
      </c>
      <c r="BG275" s="26" t="s">
        <v>35</v>
      </c>
      <c r="BH275" s="34" t="s">
        <v>35</v>
      </c>
      <c r="BI275" s="41" t="s">
        <v>35</v>
      </c>
      <c r="BJ275" s="26" t="s">
        <v>35</v>
      </c>
      <c r="BK275" s="26" t="s">
        <v>35</v>
      </c>
      <c r="BL275" s="26" t="s">
        <v>35</v>
      </c>
      <c r="BM275" s="34" t="s">
        <v>35</v>
      </c>
      <c r="BN275" s="41">
        <f t="shared" si="80"/>
        <v>1026</v>
      </c>
      <c r="BO275" s="41">
        <f t="shared" si="81"/>
        <v>988</v>
      </c>
      <c r="BP275" s="41">
        <f t="shared" si="82"/>
        <v>38</v>
      </c>
      <c r="BQ275" s="42">
        <f t="shared" si="83"/>
        <v>0.5567765567765568</v>
      </c>
      <c r="BR275" s="25"/>
    </row>
    <row r="276" spans="1:70" s="7" customFormat="1" ht="18" customHeight="1">
      <c r="A276" s="25"/>
      <c r="B276" s="35" t="s">
        <v>47</v>
      </c>
      <c r="C276" s="35">
        <v>431267</v>
      </c>
      <c r="D276" s="27" t="s">
        <v>316</v>
      </c>
      <c r="E276" s="26">
        <v>161</v>
      </c>
      <c r="F276" s="41">
        <f t="shared" si="70"/>
        <v>162</v>
      </c>
      <c r="G276" s="26">
        <v>3</v>
      </c>
      <c r="H276" s="26">
        <v>2</v>
      </c>
      <c r="I276" s="26">
        <v>1</v>
      </c>
      <c r="J276" s="42">
        <f t="shared" si="71"/>
        <v>0.6211180124223602</v>
      </c>
      <c r="K276" s="41">
        <f t="shared" si="72"/>
        <v>171</v>
      </c>
      <c r="L276" s="26">
        <v>10</v>
      </c>
      <c r="M276" s="26">
        <v>1</v>
      </c>
      <c r="N276" s="26">
        <v>9</v>
      </c>
      <c r="O276" s="42">
        <f t="shared" si="73"/>
        <v>5.5555555555555554</v>
      </c>
      <c r="P276" s="41">
        <f t="shared" si="74"/>
        <v>172</v>
      </c>
      <c r="Q276" s="26">
        <v>3</v>
      </c>
      <c r="R276" s="26">
        <v>2</v>
      </c>
      <c r="S276" s="26">
        <v>1</v>
      </c>
      <c r="T276" s="42">
        <f t="shared" si="75"/>
        <v>0.58479532163742687</v>
      </c>
      <c r="U276" s="41">
        <f t="shared" si="76"/>
        <v>169</v>
      </c>
      <c r="V276" s="26">
        <v>0</v>
      </c>
      <c r="W276" s="26">
        <v>3</v>
      </c>
      <c r="X276" s="26">
        <v>-3</v>
      </c>
      <c r="Y276" s="42">
        <f t="shared" si="77"/>
        <v>-1.7441860465116279</v>
      </c>
      <c r="Z276" s="41">
        <f t="shared" si="78"/>
        <v>164</v>
      </c>
      <c r="AA276" s="26">
        <v>1</v>
      </c>
      <c r="AB276" s="26">
        <v>6</v>
      </c>
      <c r="AC276" s="26">
        <v>-5</v>
      </c>
      <c r="AD276" s="42">
        <f t="shared" si="79"/>
        <v>-2.9585798816568047</v>
      </c>
      <c r="AE276" s="41" t="s">
        <v>35</v>
      </c>
      <c r="AF276" s="26" t="s">
        <v>35</v>
      </c>
      <c r="AG276" s="26" t="s">
        <v>35</v>
      </c>
      <c r="AH276" s="26" t="s">
        <v>35</v>
      </c>
      <c r="AI276" s="34" t="s">
        <v>35</v>
      </c>
      <c r="AJ276" s="41" t="s">
        <v>35</v>
      </c>
      <c r="AK276" s="26" t="s">
        <v>35</v>
      </c>
      <c r="AL276" s="26" t="s">
        <v>35</v>
      </c>
      <c r="AM276" s="26" t="s">
        <v>35</v>
      </c>
      <c r="AN276" s="34" t="s">
        <v>35</v>
      </c>
      <c r="AO276" s="41" t="s">
        <v>35</v>
      </c>
      <c r="AP276" s="26" t="s">
        <v>35</v>
      </c>
      <c r="AQ276" s="26" t="s">
        <v>35</v>
      </c>
      <c r="AR276" s="26" t="s">
        <v>35</v>
      </c>
      <c r="AS276" s="34" t="s">
        <v>35</v>
      </c>
      <c r="AT276" s="41" t="s">
        <v>35</v>
      </c>
      <c r="AU276" s="26" t="s">
        <v>35</v>
      </c>
      <c r="AV276" s="26" t="s">
        <v>35</v>
      </c>
      <c r="AW276" s="26" t="s">
        <v>35</v>
      </c>
      <c r="AX276" s="34" t="s">
        <v>35</v>
      </c>
      <c r="AY276" s="41" t="s">
        <v>35</v>
      </c>
      <c r="AZ276" s="26" t="s">
        <v>35</v>
      </c>
      <c r="BA276" s="26" t="s">
        <v>35</v>
      </c>
      <c r="BB276" s="26" t="s">
        <v>35</v>
      </c>
      <c r="BC276" s="34" t="s">
        <v>35</v>
      </c>
      <c r="BD276" s="41" t="s">
        <v>35</v>
      </c>
      <c r="BE276" s="26" t="s">
        <v>35</v>
      </c>
      <c r="BF276" s="26" t="s">
        <v>35</v>
      </c>
      <c r="BG276" s="26" t="s">
        <v>35</v>
      </c>
      <c r="BH276" s="34" t="s">
        <v>35</v>
      </c>
      <c r="BI276" s="41" t="s">
        <v>35</v>
      </c>
      <c r="BJ276" s="26" t="s">
        <v>35</v>
      </c>
      <c r="BK276" s="26" t="s">
        <v>35</v>
      </c>
      <c r="BL276" s="26" t="s">
        <v>35</v>
      </c>
      <c r="BM276" s="34" t="s">
        <v>35</v>
      </c>
      <c r="BN276" s="41">
        <f t="shared" si="80"/>
        <v>17</v>
      </c>
      <c r="BO276" s="41">
        <f t="shared" si="81"/>
        <v>14</v>
      </c>
      <c r="BP276" s="41">
        <f t="shared" si="82"/>
        <v>3</v>
      </c>
      <c r="BQ276" s="42">
        <f t="shared" si="83"/>
        <v>1.8633540372670807</v>
      </c>
      <c r="BR276" s="25"/>
    </row>
    <row r="277" spans="1:70" s="7" customFormat="1" ht="18" customHeight="1">
      <c r="A277" s="25"/>
      <c r="B277" s="35" t="s">
        <v>47</v>
      </c>
      <c r="C277" s="35">
        <v>431270</v>
      </c>
      <c r="D277" s="27" t="s">
        <v>317</v>
      </c>
      <c r="E277" s="26">
        <v>1528</v>
      </c>
      <c r="F277" s="41">
        <f t="shared" si="70"/>
        <v>1529</v>
      </c>
      <c r="G277" s="26">
        <v>56</v>
      </c>
      <c r="H277" s="26">
        <v>55</v>
      </c>
      <c r="I277" s="26">
        <v>1</v>
      </c>
      <c r="J277" s="42">
        <f t="shared" si="71"/>
        <v>6.5445026178010471E-2</v>
      </c>
      <c r="K277" s="41">
        <f t="shared" si="72"/>
        <v>1514</v>
      </c>
      <c r="L277" s="26">
        <v>40</v>
      </c>
      <c r="M277" s="26">
        <v>55</v>
      </c>
      <c r="N277" s="26">
        <v>-15</v>
      </c>
      <c r="O277" s="42">
        <f t="shared" si="73"/>
        <v>-0.98103335513407453</v>
      </c>
      <c r="P277" s="41">
        <f t="shared" si="74"/>
        <v>1515</v>
      </c>
      <c r="Q277" s="26">
        <v>35</v>
      </c>
      <c r="R277" s="26">
        <v>34</v>
      </c>
      <c r="S277" s="26">
        <v>1</v>
      </c>
      <c r="T277" s="42">
        <f t="shared" si="75"/>
        <v>6.6050198150594458E-2</v>
      </c>
      <c r="U277" s="41">
        <f t="shared" si="76"/>
        <v>1475</v>
      </c>
      <c r="V277" s="26">
        <v>18</v>
      </c>
      <c r="W277" s="26">
        <v>58</v>
      </c>
      <c r="X277" s="26">
        <v>-40</v>
      </c>
      <c r="Y277" s="42">
        <f t="shared" si="77"/>
        <v>-2.6402640264026402</v>
      </c>
      <c r="Z277" s="41">
        <f t="shared" si="78"/>
        <v>1471</v>
      </c>
      <c r="AA277" s="26">
        <v>29</v>
      </c>
      <c r="AB277" s="26">
        <v>33</v>
      </c>
      <c r="AC277" s="26">
        <v>-4</v>
      </c>
      <c r="AD277" s="42">
        <f t="shared" si="79"/>
        <v>-0.2711864406779661</v>
      </c>
      <c r="AE277" s="41" t="s">
        <v>35</v>
      </c>
      <c r="AF277" s="26" t="s">
        <v>35</v>
      </c>
      <c r="AG277" s="26" t="s">
        <v>35</v>
      </c>
      <c r="AH277" s="26" t="s">
        <v>35</v>
      </c>
      <c r="AI277" s="34" t="s">
        <v>35</v>
      </c>
      <c r="AJ277" s="41" t="s">
        <v>35</v>
      </c>
      <c r="AK277" s="26" t="s">
        <v>35</v>
      </c>
      <c r="AL277" s="26" t="s">
        <v>35</v>
      </c>
      <c r="AM277" s="26" t="s">
        <v>35</v>
      </c>
      <c r="AN277" s="34" t="s">
        <v>35</v>
      </c>
      <c r="AO277" s="41" t="s">
        <v>35</v>
      </c>
      <c r="AP277" s="26" t="s">
        <v>35</v>
      </c>
      <c r="AQ277" s="26" t="s">
        <v>35</v>
      </c>
      <c r="AR277" s="26" t="s">
        <v>35</v>
      </c>
      <c r="AS277" s="34" t="s">
        <v>35</v>
      </c>
      <c r="AT277" s="41" t="s">
        <v>35</v>
      </c>
      <c r="AU277" s="26" t="s">
        <v>35</v>
      </c>
      <c r="AV277" s="26" t="s">
        <v>35</v>
      </c>
      <c r="AW277" s="26" t="s">
        <v>35</v>
      </c>
      <c r="AX277" s="34" t="s">
        <v>35</v>
      </c>
      <c r="AY277" s="41" t="s">
        <v>35</v>
      </c>
      <c r="AZ277" s="26" t="s">
        <v>35</v>
      </c>
      <c r="BA277" s="26" t="s">
        <v>35</v>
      </c>
      <c r="BB277" s="26" t="s">
        <v>35</v>
      </c>
      <c r="BC277" s="34" t="s">
        <v>35</v>
      </c>
      <c r="BD277" s="41" t="s">
        <v>35</v>
      </c>
      <c r="BE277" s="26" t="s">
        <v>35</v>
      </c>
      <c r="BF277" s="26" t="s">
        <v>35</v>
      </c>
      <c r="BG277" s="26" t="s">
        <v>35</v>
      </c>
      <c r="BH277" s="34" t="s">
        <v>35</v>
      </c>
      <c r="BI277" s="41" t="s">
        <v>35</v>
      </c>
      <c r="BJ277" s="26" t="s">
        <v>35</v>
      </c>
      <c r="BK277" s="26" t="s">
        <v>35</v>
      </c>
      <c r="BL277" s="26" t="s">
        <v>35</v>
      </c>
      <c r="BM277" s="34" t="s">
        <v>35</v>
      </c>
      <c r="BN277" s="41">
        <f t="shared" si="80"/>
        <v>178</v>
      </c>
      <c r="BO277" s="41">
        <f t="shared" si="81"/>
        <v>235</v>
      </c>
      <c r="BP277" s="41">
        <f t="shared" si="82"/>
        <v>-57</v>
      </c>
      <c r="BQ277" s="42">
        <f t="shared" si="83"/>
        <v>-3.7303664921465964</v>
      </c>
      <c r="BR277" s="25"/>
    </row>
    <row r="278" spans="1:70" s="7" customFormat="1" ht="18" customHeight="1">
      <c r="A278" s="25"/>
      <c r="B278" s="35" t="s">
        <v>47</v>
      </c>
      <c r="C278" s="35">
        <v>431275</v>
      </c>
      <c r="D278" s="27" t="s">
        <v>318</v>
      </c>
      <c r="E278" s="26">
        <v>876</v>
      </c>
      <c r="F278" s="41">
        <f t="shared" si="70"/>
        <v>907</v>
      </c>
      <c r="G278" s="26">
        <v>54</v>
      </c>
      <c r="H278" s="26">
        <v>23</v>
      </c>
      <c r="I278" s="26">
        <v>31</v>
      </c>
      <c r="J278" s="42">
        <f t="shared" si="71"/>
        <v>3.5388127853881275</v>
      </c>
      <c r="K278" s="41">
        <f t="shared" si="72"/>
        <v>899</v>
      </c>
      <c r="L278" s="26">
        <v>15</v>
      </c>
      <c r="M278" s="26">
        <v>23</v>
      </c>
      <c r="N278" s="26">
        <v>-8</v>
      </c>
      <c r="O278" s="42">
        <f t="shared" si="73"/>
        <v>-0.88202866593164275</v>
      </c>
      <c r="P278" s="41">
        <f t="shared" si="74"/>
        <v>893</v>
      </c>
      <c r="Q278" s="26">
        <v>18</v>
      </c>
      <c r="R278" s="26">
        <v>24</v>
      </c>
      <c r="S278" s="26">
        <v>-6</v>
      </c>
      <c r="T278" s="42">
        <f t="shared" si="75"/>
        <v>-0.66740823136818694</v>
      </c>
      <c r="U278" s="41">
        <f t="shared" si="76"/>
        <v>882</v>
      </c>
      <c r="V278" s="26">
        <v>11</v>
      </c>
      <c r="W278" s="26">
        <v>22</v>
      </c>
      <c r="X278" s="26">
        <v>-11</v>
      </c>
      <c r="Y278" s="42">
        <f t="shared" si="77"/>
        <v>-1.2318029115341544</v>
      </c>
      <c r="Z278" s="41">
        <f t="shared" si="78"/>
        <v>861</v>
      </c>
      <c r="AA278" s="26">
        <v>13</v>
      </c>
      <c r="AB278" s="26">
        <v>34</v>
      </c>
      <c r="AC278" s="26">
        <v>-21</v>
      </c>
      <c r="AD278" s="42">
        <f t="shared" si="79"/>
        <v>-2.3809523809523809</v>
      </c>
      <c r="AE278" s="41" t="s">
        <v>35</v>
      </c>
      <c r="AF278" s="26" t="s">
        <v>35</v>
      </c>
      <c r="AG278" s="26" t="s">
        <v>35</v>
      </c>
      <c r="AH278" s="26" t="s">
        <v>35</v>
      </c>
      <c r="AI278" s="34" t="s">
        <v>35</v>
      </c>
      <c r="AJ278" s="41" t="s">
        <v>35</v>
      </c>
      <c r="AK278" s="26" t="s">
        <v>35</v>
      </c>
      <c r="AL278" s="26" t="s">
        <v>35</v>
      </c>
      <c r="AM278" s="26" t="s">
        <v>35</v>
      </c>
      <c r="AN278" s="34" t="s">
        <v>35</v>
      </c>
      <c r="AO278" s="41" t="s">
        <v>35</v>
      </c>
      <c r="AP278" s="26" t="s">
        <v>35</v>
      </c>
      <c r="AQ278" s="26" t="s">
        <v>35</v>
      </c>
      <c r="AR278" s="26" t="s">
        <v>35</v>
      </c>
      <c r="AS278" s="34" t="s">
        <v>35</v>
      </c>
      <c r="AT278" s="41" t="s">
        <v>35</v>
      </c>
      <c r="AU278" s="26" t="s">
        <v>35</v>
      </c>
      <c r="AV278" s="26" t="s">
        <v>35</v>
      </c>
      <c r="AW278" s="26" t="s">
        <v>35</v>
      </c>
      <c r="AX278" s="34" t="s">
        <v>35</v>
      </c>
      <c r="AY278" s="41" t="s">
        <v>35</v>
      </c>
      <c r="AZ278" s="26" t="s">
        <v>35</v>
      </c>
      <c r="BA278" s="26" t="s">
        <v>35</v>
      </c>
      <c r="BB278" s="26" t="s">
        <v>35</v>
      </c>
      <c r="BC278" s="34" t="s">
        <v>35</v>
      </c>
      <c r="BD278" s="41" t="s">
        <v>35</v>
      </c>
      <c r="BE278" s="26" t="s">
        <v>35</v>
      </c>
      <c r="BF278" s="26" t="s">
        <v>35</v>
      </c>
      <c r="BG278" s="26" t="s">
        <v>35</v>
      </c>
      <c r="BH278" s="34" t="s">
        <v>35</v>
      </c>
      <c r="BI278" s="41" t="s">
        <v>35</v>
      </c>
      <c r="BJ278" s="26" t="s">
        <v>35</v>
      </c>
      <c r="BK278" s="26" t="s">
        <v>35</v>
      </c>
      <c r="BL278" s="26" t="s">
        <v>35</v>
      </c>
      <c r="BM278" s="34" t="s">
        <v>35</v>
      </c>
      <c r="BN278" s="41">
        <f t="shared" si="80"/>
        <v>111</v>
      </c>
      <c r="BO278" s="41">
        <f t="shared" si="81"/>
        <v>126</v>
      </c>
      <c r="BP278" s="41">
        <f t="shared" si="82"/>
        <v>-15</v>
      </c>
      <c r="BQ278" s="42">
        <f t="shared" si="83"/>
        <v>-1.7123287671232876</v>
      </c>
      <c r="BR278" s="25"/>
    </row>
    <row r="279" spans="1:70" s="7" customFormat="1" ht="18" customHeight="1">
      <c r="A279" s="25"/>
      <c r="B279" s="35" t="s">
        <v>47</v>
      </c>
      <c r="C279" s="35">
        <v>431280</v>
      </c>
      <c r="D279" s="27" t="s">
        <v>319</v>
      </c>
      <c r="E279" s="26">
        <v>2057</v>
      </c>
      <c r="F279" s="41">
        <f t="shared" si="70"/>
        <v>2112</v>
      </c>
      <c r="G279" s="26">
        <v>140</v>
      </c>
      <c r="H279" s="26">
        <v>85</v>
      </c>
      <c r="I279" s="26">
        <v>55</v>
      </c>
      <c r="J279" s="42">
        <f t="shared" si="71"/>
        <v>2.6737967914438503</v>
      </c>
      <c r="K279" s="41">
        <f t="shared" si="72"/>
        <v>2095</v>
      </c>
      <c r="L279" s="26">
        <v>76</v>
      </c>
      <c r="M279" s="26">
        <v>93</v>
      </c>
      <c r="N279" s="26">
        <v>-17</v>
      </c>
      <c r="O279" s="42">
        <f t="shared" si="73"/>
        <v>-0.80492424242424243</v>
      </c>
      <c r="P279" s="41">
        <f t="shared" si="74"/>
        <v>2127</v>
      </c>
      <c r="Q279" s="26">
        <v>93</v>
      </c>
      <c r="R279" s="26">
        <v>61</v>
      </c>
      <c r="S279" s="26">
        <v>32</v>
      </c>
      <c r="T279" s="42">
        <f t="shared" si="75"/>
        <v>1.5274463007159904</v>
      </c>
      <c r="U279" s="41">
        <f t="shared" si="76"/>
        <v>2091</v>
      </c>
      <c r="V279" s="26">
        <v>37</v>
      </c>
      <c r="W279" s="26">
        <v>73</v>
      </c>
      <c r="X279" s="26">
        <v>-36</v>
      </c>
      <c r="Y279" s="42">
        <f t="shared" si="77"/>
        <v>-1.692524682651622</v>
      </c>
      <c r="Z279" s="41">
        <f t="shared" si="78"/>
        <v>2074</v>
      </c>
      <c r="AA279" s="26">
        <v>62</v>
      </c>
      <c r="AB279" s="26">
        <v>79</v>
      </c>
      <c r="AC279" s="26">
        <v>-17</v>
      </c>
      <c r="AD279" s="42">
        <f t="shared" si="79"/>
        <v>-0.81300813008130091</v>
      </c>
      <c r="AE279" s="41" t="s">
        <v>35</v>
      </c>
      <c r="AF279" s="26" t="s">
        <v>35</v>
      </c>
      <c r="AG279" s="26" t="s">
        <v>35</v>
      </c>
      <c r="AH279" s="26" t="s">
        <v>35</v>
      </c>
      <c r="AI279" s="34" t="s">
        <v>35</v>
      </c>
      <c r="AJ279" s="41" t="s">
        <v>35</v>
      </c>
      <c r="AK279" s="26" t="s">
        <v>35</v>
      </c>
      <c r="AL279" s="26" t="s">
        <v>35</v>
      </c>
      <c r="AM279" s="26" t="s">
        <v>35</v>
      </c>
      <c r="AN279" s="34" t="s">
        <v>35</v>
      </c>
      <c r="AO279" s="41" t="s">
        <v>35</v>
      </c>
      <c r="AP279" s="26" t="s">
        <v>35</v>
      </c>
      <c r="AQ279" s="26" t="s">
        <v>35</v>
      </c>
      <c r="AR279" s="26" t="s">
        <v>35</v>
      </c>
      <c r="AS279" s="34" t="s">
        <v>35</v>
      </c>
      <c r="AT279" s="41" t="s">
        <v>35</v>
      </c>
      <c r="AU279" s="26" t="s">
        <v>35</v>
      </c>
      <c r="AV279" s="26" t="s">
        <v>35</v>
      </c>
      <c r="AW279" s="26" t="s">
        <v>35</v>
      </c>
      <c r="AX279" s="34" t="s">
        <v>35</v>
      </c>
      <c r="AY279" s="41" t="s">
        <v>35</v>
      </c>
      <c r="AZ279" s="26" t="s">
        <v>35</v>
      </c>
      <c r="BA279" s="26" t="s">
        <v>35</v>
      </c>
      <c r="BB279" s="26" t="s">
        <v>35</v>
      </c>
      <c r="BC279" s="34" t="s">
        <v>35</v>
      </c>
      <c r="BD279" s="41" t="s">
        <v>35</v>
      </c>
      <c r="BE279" s="26" t="s">
        <v>35</v>
      </c>
      <c r="BF279" s="26" t="s">
        <v>35</v>
      </c>
      <c r="BG279" s="26" t="s">
        <v>35</v>
      </c>
      <c r="BH279" s="34" t="s">
        <v>35</v>
      </c>
      <c r="BI279" s="41" t="s">
        <v>35</v>
      </c>
      <c r="BJ279" s="26" t="s">
        <v>35</v>
      </c>
      <c r="BK279" s="26" t="s">
        <v>35</v>
      </c>
      <c r="BL279" s="26" t="s">
        <v>35</v>
      </c>
      <c r="BM279" s="34" t="s">
        <v>35</v>
      </c>
      <c r="BN279" s="41">
        <f t="shared" si="80"/>
        <v>408</v>
      </c>
      <c r="BO279" s="41">
        <f t="shared" si="81"/>
        <v>391</v>
      </c>
      <c r="BP279" s="41">
        <f t="shared" si="82"/>
        <v>17</v>
      </c>
      <c r="BQ279" s="42">
        <f t="shared" si="83"/>
        <v>0.82644628099173556</v>
      </c>
      <c r="BR279" s="25"/>
    </row>
    <row r="280" spans="1:70" s="7" customFormat="1" ht="18" customHeight="1">
      <c r="A280" s="25"/>
      <c r="B280" s="35" t="s">
        <v>47</v>
      </c>
      <c r="C280" s="35">
        <v>431290</v>
      </c>
      <c r="D280" s="27" t="s">
        <v>320</v>
      </c>
      <c r="E280" s="26">
        <v>3834</v>
      </c>
      <c r="F280" s="41">
        <f t="shared" si="70"/>
        <v>3854</v>
      </c>
      <c r="G280" s="26">
        <v>112</v>
      </c>
      <c r="H280" s="26">
        <v>92</v>
      </c>
      <c r="I280" s="26">
        <v>20</v>
      </c>
      <c r="J280" s="42">
        <f t="shared" si="71"/>
        <v>0.52164840897235265</v>
      </c>
      <c r="K280" s="41">
        <f t="shared" si="72"/>
        <v>3819</v>
      </c>
      <c r="L280" s="26">
        <v>108</v>
      </c>
      <c r="M280" s="26">
        <v>143</v>
      </c>
      <c r="N280" s="26">
        <v>-35</v>
      </c>
      <c r="O280" s="42">
        <f t="shared" si="73"/>
        <v>-0.90814737934613399</v>
      </c>
      <c r="P280" s="41">
        <f t="shared" si="74"/>
        <v>3850</v>
      </c>
      <c r="Q280" s="26">
        <v>141</v>
      </c>
      <c r="R280" s="26">
        <v>110</v>
      </c>
      <c r="S280" s="26">
        <v>31</v>
      </c>
      <c r="T280" s="42">
        <f t="shared" si="75"/>
        <v>0.81173081958627913</v>
      </c>
      <c r="U280" s="41">
        <f t="shared" si="76"/>
        <v>3700</v>
      </c>
      <c r="V280" s="26">
        <v>64</v>
      </c>
      <c r="W280" s="26">
        <v>214</v>
      </c>
      <c r="X280" s="26">
        <v>-150</v>
      </c>
      <c r="Y280" s="42">
        <f t="shared" si="77"/>
        <v>-3.8961038961038961</v>
      </c>
      <c r="Z280" s="41">
        <f t="shared" si="78"/>
        <v>3624</v>
      </c>
      <c r="AA280" s="26">
        <v>85</v>
      </c>
      <c r="AB280" s="26">
        <v>161</v>
      </c>
      <c r="AC280" s="26">
        <v>-76</v>
      </c>
      <c r="AD280" s="42">
        <f t="shared" si="79"/>
        <v>-2.0540540540540539</v>
      </c>
      <c r="AE280" s="41" t="s">
        <v>35</v>
      </c>
      <c r="AF280" s="26" t="s">
        <v>35</v>
      </c>
      <c r="AG280" s="26" t="s">
        <v>35</v>
      </c>
      <c r="AH280" s="26" t="s">
        <v>35</v>
      </c>
      <c r="AI280" s="34" t="s">
        <v>35</v>
      </c>
      <c r="AJ280" s="41" t="s">
        <v>35</v>
      </c>
      <c r="AK280" s="26" t="s">
        <v>35</v>
      </c>
      <c r="AL280" s="26" t="s">
        <v>35</v>
      </c>
      <c r="AM280" s="26" t="s">
        <v>35</v>
      </c>
      <c r="AN280" s="34" t="s">
        <v>35</v>
      </c>
      <c r="AO280" s="41" t="s">
        <v>35</v>
      </c>
      <c r="AP280" s="26" t="s">
        <v>35</v>
      </c>
      <c r="AQ280" s="26" t="s">
        <v>35</v>
      </c>
      <c r="AR280" s="26" t="s">
        <v>35</v>
      </c>
      <c r="AS280" s="34" t="s">
        <v>35</v>
      </c>
      <c r="AT280" s="41" t="s">
        <v>35</v>
      </c>
      <c r="AU280" s="26" t="s">
        <v>35</v>
      </c>
      <c r="AV280" s="26" t="s">
        <v>35</v>
      </c>
      <c r="AW280" s="26" t="s">
        <v>35</v>
      </c>
      <c r="AX280" s="34" t="s">
        <v>35</v>
      </c>
      <c r="AY280" s="41" t="s">
        <v>35</v>
      </c>
      <c r="AZ280" s="26" t="s">
        <v>35</v>
      </c>
      <c r="BA280" s="26" t="s">
        <v>35</v>
      </c>
      <c r="BB280" s="26" t="s">
        <v>35</v>
      </c>
      <c r="BC280" s="34" t="s">
        <v>35</v>
      </c>
      <c r="BD280" s="41" t="s">
        <v>35</v>
      </c>
      <c r="BE280" s="26" t="s">
        <v>35</v>
      </c>
      <c r="BF280" s="26" t="s">
        <v>35</v>
      </c>
      <c r="BG280" s="26" t="s">
        <v>35</v>
      </c>
      <c r="BH280" s="34" t="s">
        <v>35</v>
      </c>
      <c r="BI280" s="41" t="s">
        <v>35</v>
      </c>
      <c r="BJ280" s="26" t="s">
        <v>35</v>
      </c>
      <c r="BK280" s="26" t="s">
        <v>35</v>
      </c>
      <c r="BL280" s="26" t="s">
        <v>35</v>
      </c>
      <c r="BM280" s="34" t="s">
        <v>35</v>
      </c>
      <c r="BN280" s="41">
        <f t="shared" si="80"/>
        <v>510</v>
      </c>
      <c r="BO280" s="41">
        <f t="shared" si="81"/>
        <v>720</v>
      </c>
      <c r="BP280" s="41">
        <f t="shared" si="82"/>
        <v>-210</v>
      </c>
      <c r="BQ280" s="42">
        <f t="shared" si="83"/>
        <v>-5.4773082942097027</v>
      </c>
      <c r="BR280" s="25"/>
    </row>
    <row r="281" spans="1:70" s="7" customFormat="1" ht="18" customHeight="1">
      <c r="A281" s="25"/>
      <c r="B281" s="35" t="s">
        <v>47</v>
      </c>
      <c r="C281" s="35">
        <v>431295</v>
      </c>
      <c r="D281" s="27" t="s">
        <v>321</v>
      </c>
      <c r="E281" s="26">
        <v>399</v>
      </c>
      <c r="F281" s="41">
        <f t="shared" si="70"/>
        <v>407</v>
      </c>
      <c r="G281" s="26">
        <v>15</v>
      </c>
      <c r="H281" s="26">
        <v>7</v>
      </c>
      <c r="I281" s="26">
        <v>8</v>
      </c>
      <c r="J281" s="42">
        <f t="shared" si="71"/>
        <v>2.0050125313283207</v>
      </c>
      <c r="K281" s="41">
        <f t="shared" si="72"/>
        <v>408</v>
      </c>
      <c r="L281" s="26">
        <v>17</v>
      </c>
      <c r="M281" s="26">
        <v>16</v>
      </c>
      <c r="N281" s="26">
        <v>1</v>
      </c>
      <c r="O281" s="42">
        <f t="shared" si="73"/>
        <v>0.24570024570024571</v>
      </c>
      <c r="P281" s="41">
        <f t="shared" si="74"/>
        <v>425</v>
      </c>
      <c r="Q281" s="26">
        <v>22</v>
      </c>
      <c r="R281" s="26">
        <v>5</v>
      </c>
      <c r="S281" s="26">
        <v>17</v>
      </c>
      <c r="T281" s="42">
        <f t="shared" si="75"/>
        <v>4.1666666666666661</v>
      </c>
      <c r="U281" s="41">
        <f t="shared" si="76"/>
        <v>416</v>
      </c>
      <c r="V281" s="26">
        <v>3</v>
      </c>
      <c r="W281" s="26">
        <v>12</v>
      </c>
      <c r="X281" s="26">
        <v>-9</v>
      </c>
      <c r="Y281" s="42">
        <f t="shared" si="77"/>
        <v>-2.1176470588235294</v>
      </c>
      <c r="Z281" s="41">
        <f t="shared" si="78"/>
        <v>411</v>
      </c>
      <c r="AA281" s="26">
        <v>4</v>
      </c>
      <c r="AB281" s="26">
        <v>9</v>
      </c>
      <c r="AC281" s="26">
        <v>-5</v>
      </c>
      <c r="AD281" s="42">
        <f t="shared" si="79"/>
        <v>-1.2019230769230771</v>
      </c>
      <c r="AE281" s="41" t="s">
        <v>35</v>
      </c>
      <c r="AF281" s="26" t="s">
        <v>35</v>
      </c>
      <c r="AG281" s="26" t="s">
        <v>35</v>
      </c>
      <c r="AH281" s="26" t="s">
        <v>35</v>
      </c>
      <c r="AI281" s="34" t="s">
        <v>35</v>
      </c>
      <c r="AJ281" s="41" t="s">
        <v>35</v>
      </c>
      <c r="AK281" s="26" t="s">
        <v>35</v>
      </c>
      <c r="AL281" s="26" t="s">
        <v>35</v>
      </c>
      <c r="AM281" s="26" t="s">
        <v>35</v>
      </c>
      <c r="AN281" s="34" t="s">
        <v>35</v>
      </c>
      <c r="AO281" s="41" t="s">
        <v>35</v>
      </c>
      <c r="AP281" s="26" t="s">
        <v>35</v>
      </c>
      <c r="AQ281" s="26" t="s">
        <v>35</v>
      </c>
      <c r="AR281" s="26" t="s">
        <v>35</v>
      </c>
      <c r="AS281" s="34" t="s">
        <v>35</v>
      </c>
      <c r="AT281" s="41" t="s">
        <v>35</v>
      </c>
      <c r="AU281" s="26" t="s">
        <v>35</v>
      </c>
      <c r="AV281" s="26" t="s">
        <v>35</v>
      </c>
      <c r="AW281" s="26" t="s">
        <v>35</v>
      </c>
      <c r="AX281" s="34" t="s">
        <v>35</v>
      </c>
      <c r="AY281" s="41" t="s">
        <v>35</v>
      </c>
      <c r="AZ281" s="26" t="s">
        <v>35</v>
      </c>
      <c r="BA281" s="26" t="s">
        <v>35</v>
      </c>
      <c r="BB281" s="26" t="s">
        <v>35</v>
      </c>
      <c r="BC281" s="34" t="s">
        <v>35</v>
      </c>
      <c r="BD281" s="41" t="s">
        <v>35</v>
      </c>
      <c r="BE281" s="26" t="s">
        <v>35</v>
      </c>
      <c r="BF281" s="26" t="s">
        <v>35</v>
      </c>
      <c r="BG281" s="26" t="s">
        <v>35</v>
      </c>
      <c r="BH281" s="34" t="s">
        <v>35</v>
      </c>
      <c r="BI281" s="41" t="s">
        <v>35</v>
      </c>
      <c r="BJ281" s="26" t="s">
        <v>35</v>
      </c>
      <c r="BK281" s="26" t="s">
        <v>35</v>
      </c>
      <c r="BL281" s="26" t="s">
        <v>35</v>
      </c>
      <c r="BM281" s="34" t="s">
        <v>35</v>
      </c>
      <c r="BN281" s="41">
        <f t="shared" si="80"/>
        <v>61</v>
      </c>
      <c r="BO281" s="41">
        <f t="shared" si="81"/>
        <v>49</v>
      </c>
      <c r="BP281" s="41">
        <f t="shared" si="82"/>
        <v>12</v>
      </c>
      <c r="BQ281" s="42">
        <f t="shared" si="83"/>
        <v>3.007518796992481</v>
      </c>
      <c r="BR281" s="25"/>
    </row>
    <row r="282" spans="1:70" s="7" customFormat="1" ht="18" customHeight="1">
      <c r="A282" s="25"/>
      <c r="B282" s="35" t="s">
        <v>47</v>
      </c>
      <c r="C282" s="35">
        <v>431300</v>
      </c>
      <c r="D282" s="27" t="s">
        <v>322</v>
      </c>
      <c r="E282" s="26">
        <v>416</v>
      </c>
      <c r="F282" s="41">
        <f t="shared" si="70"/>
        <v>418</v>
      </c>
      <c r="G282" s="26">
        <v>8</v>
      </c>
      <c r="H282" s="26">
        <v>6</v>
      </c>
      <c r="I282" s="26">
        <v>2</v>
      </c>
      <c r="J282" s="42">
        <f t="shared" si="71"/>
        <v>0.48076923076923078</v>
      </c>
      <c r="K282" s="41">
        <f t="shared" si="72"/>
        <v>412</v>
      </c>
      <c r="L282" s="26">
        <v>10</v>
      </c>
      <c r="M282" s="26">
        <v>16</v>
      </c>
      <c r="N282" s="26">
        <v>-6</v>
      </c>
      <c r="O282" s="42">
        <f t="shared" si="73"/>
        <v>-1.4354066985645932</v>
      </c>
      <c r="P282" s="41">
        <f t="shared" si="74"/>
        <v>416</v>
      </c>
      <c r="Q282" s="26">
        <v>13</v>
      </c>
      <c r="R282" s="26">
        <v>9</v>
      </c>
      <c r="S282" s="26">
        <v>4</v>
      </c>
      <c r="T282" s="42">
        <f t="shared" si="75"/>
        <v>0.97087378640776689</v>
      </c>
      <c r="U282" s="41">
        <f t="shared" si="76"/>
        <v>419</v>
      </c>
      <c r="V282" s="26">
        <v>12</v>
      </c>
      <c r="W282" s="26">
        <v>9</v>
      </c>
      <c r="X282" s="26">
        <v>3</v>
      </c>
      <c r="Y282" s="42">
        <f t="shared" si="77"/>
        <v>0.72115384615384615</v>
      </c>
      <c r="Z282" s="41">
        <f t="shared" si="78"/>
        <v>416</v>
      </c>
      <c r="AA282" s="26">
        <v>9</v>
      </c>
      <c r="AB282" s="26">
        <v>12</v>
      </c>
      <c r="AC282" s="26">
        <v>-3</v>
      </c>
      <c r="AD282" s="42">
        <f t="shared" si="79"/>
        <v>-0.71599045346062051</v>
      </c>
      <c r="AE282" s="41" t="s">
        <v>35</v>
      </c>
      <c r="AF282" s="26" t="s">
        <v>35</v>
      </c>
      <c r="AG282" s="26" t="s">
        <v>35</v>
      </c>
      <c r="AH282" s="26" t="s">
        <v>35</v>
      </c>
      <c r="AI282" s="34" t="s">
        <v>35</v>
      </c>
      <c r="AJ282" s="41" t="s">
        <v>35</v>
      </c>
      <c r="AK282" s="26" t="s">
        <v>35</v>
      </c>
      <c r="AL282" s="26" t="s">
        <v>35</v>
      </c>
      <c r="AM282" s="26" t="s">
        <v>35</v>
      </c>
      <c r="AN282" s="34" t="s">
        <v>35</v>
      </c>
      <c r="AO282" s="41" t="s">
        <v>35</v>
      </c>
      <c r="AP282" s="26" t="s">
        <v>35</v>
      </c>
      <c r="AQ282" s="26" t="s">
        <v>35</v>
      </c>
      <c r="AR282" s="26" t="s">
        <v>35</v>
      </c>
      <c r="AS282" s="34" t="s">
        <v>35</v>
      </c>
      <c r="AT282" s="41" t="s">
        <v>35</v>
      </c>
      <c r="AU282" s="26" t="s">
        <v>35</v>
      </c>
      <c r="AV282" s="26" t="s">
        <v>35</v>
      </c>
      <c r="AW282" s="26" t="s">
        <v>35</v>
      </c>
      <c r="AX282" s="34" t="s">
        <v>35</v>
      </c>
      <c r="AY282" s="41" t="s">
        <v>35</v>
      </c>
      <c r="AZ282" s="26" t="s">
        <v>35</v>
      </c>
      <c r="BA282" s="26" t="s">
        <v>35</v>
      </c>
      <c r="BB282" s="26" t="s">
        <v>35</v>
      </c>
      <c r="BC282" s="34" t="s">
        <v>35</v>
      </c>
      <c r="BD282" s="41" t="s">
        <v>35</v>
      </c>
      <c r="BE282" s="26" t="s">
        <v>35</v>
      </c>
      <c r="BF282" s="26" t="s">
        <v>35</v>
      </c>
      <c r="BG282" s="26" t="s">
        <v>35</v>
      </c>
      <c r="BH282" s="34" t="s">
        <v>35</v>
      </c>
      <c r="BI282" s="41" t="s">
        <v>35</v>
      </c>
      <c r="BJ282" s="26" t="s">
        <v>35</v>
      </c>
      <c r="BK282" s="26" t="s">
        <v>35</v>
      </c>
      <c r="BL282" s="26" t="s">
        <v>35</v>
      </c>
      <c r="BM282" s="34" t="s">
        <v>35</v>
      </c>
      <c r="BN282" s="41">
        <f t="shared" si="80"/>
        <v>52</v>
      </c>
      <c r="BO282" s="41">
        <f t="shared" si="81"/>
        <v>52</v>
      </c>
      <c r="BP282" s="41">
        <f t="shared" si="82"/>
        <v>0</v>
      </c>
      <c r="BQ282" s="42">
        <f t="shared" si="83"/>
        <v>0</v>
      </c>
      <c r="BR282" s="25"/>
    </row>
    <row r="283" spans="1:70" s="7" customFormat="1" ht="18" customHeight="1">
      <c r="A283" s="25"/>
      <c r="B283" s="35" t="s">
        <v>47</v>
      </c>
      <c r="C283" s="35">
        <v>431301</v>
      </c>
      <c r="D283" s="27" t="s">
        <v>323</v>
      </c>
      <c r="E283" s="26">
        <v>787</v>
      </c>
      <c r="F283" s="41">
        <f t="shared" si="70"/>
        <v>782</v>
      </c>
      <c r="G283" s="26">
        <v>12</v>
      </c>
      <c r="H283" s="26">
        <v>17</v>
      </c>
      <c r="I283" s="26">
        <v>-5</v>
      </c>
      <c r="J283" s="42">
        <f t="shared" si="71"/>
        <v>-0.63532401524777637</v>
      </c>
      <c r="K283" s="41">
        <f t="shared" si="72"/>
        <v>786</v>
      </c>
      <c r="L283" s="26">
        <v>19</v>
      </c>
      <c r="M283" s="26">
        <v>15</v>
      </c>
      <c r="N283" s="26">
        <v>4</v>
      </c>
      <c r="O283" s="42">
        <f t="shared" si="73"/>
        <v>0.51150895140664965</v>
      </c>
      <c r="P283" s="41">
        <f t="shared" si="74"/>
        <v>778</v>
      </c>
      <c r="Q283" s="26">
        <v>12</v>
      </c>
      <c r="R283" s="26">
        <v>20</v>
      </c>
      <c r="S283" s="26">
        <v>-8</v>
      </c>
      <c r="T283" s="42">
        <f t="shared" si="75"/>
        <v>-1.0178117048346056</v>
      </c>
      <c r="U283" s="41">
        <f t="shared" si="76"/>
        <v>768</v>
      </c>
      <c r="V283" s="26">
        <v>19</v>
      </c>
      <c r="W283" s="26">
        <v>29</v>
      </c>
      <c r="X283" s="26">
        <v>-10</v>
      </c>
      <c r="Y283" s="42">
        <f t="shared" si="77"/>
        <v>-1.2853470437017995</v>
      </c>
      <c r="Z283" s="41">
        <f t="shared" si="78"/>
        <v>762</v>
      </c>
      <c r="AA283" s="26">
        <v>12</v>
      </c>
      <c r="AB283" s="26">
        <v>18</v>
      </c>
      <c r="AC283" s="26">
        <v>-6</v>
      </c>
      <c r="AD283" s="42">
        <f t="shared" si="79"/>
        <v>-0.78125</v>
      </c>
      <c r="AE283" s="41" t="s">
        <v>35</v>
      </c>
      <c r="AF283" s="26" t="s">
        <v>35</v>
      </c>
      <c r="AG283" s="26" t="s">
        <v>35</v>
      </c>
      <c r="AH283" s="26" t="s">
        <v>35</v>
      </c>
      <c r="AI283" s="34" t="s">
        <v>35</v>
      </c>
      <c r="AJ283" s="41" t="s">
        <v>35</v>
      </c>
      <c r="AK283" s="26" t="s">
        <v>35</v>
      </c>
      <c r="AL283" s="26" t="s">
        <v>35</v>
      </c>
      <c r="AM283" s="26" t="s">
        <v>35</v>
      </c>
      <c r="AN283" s="34" t="s">
        <v>35</v>
      </c>
      <c r="AO283" s="41" t="s">
        <v>35</v>
      </c>
      <c r="AP283" s="26" t="s">
        <v>35</v>
      </c>
      <c r="AQ283" s="26" t="s">
        <v>35</v>
      </c>
      <c r="AR283" s="26" t="s">
        <v>35</v>
      </c>
      <c r="AS283" s="34" t="s">
        <v>35</v>
      </c>
      <c r="AT283" s="41" t="s">
        <v>35</v>
      </c>
      <c r="AU283" s="26" t="s">
        <v>35</v>
      </c>
      <c r="AV283" s="26" t="s">
        <v>35</v>
      </c>
      <c r="AW283" s="26" t="s">
        <v>35</v>
      </c>
      <c r="AX283" s="34" t="s">
        <v>35</v>
      </c>
      <c r="AY283" s="41" t="s">
        <v>35</v>
      </c>
      <c r="AZ283" s="26" t="s">
        <v>35</v>
      </c>
      <c r="BA283" s="26" t="s">
        <v>35</v>
      </c>
      <c r="BB283" s="26" t="s">
        <v>35</v>
      </c>
      <c r="BC283" s="34" t="s">
        <v>35</v>
      </c>
      <c r="BD283" s="41" t="s">
        <v>35</v>
      </c>
      <c r="BE283" s="26" t="s">
        <v>35</v>
      </c>
      <c r="BF283" s="26" t="s">
        <v>35</v>
      </c>
      <c r="BG283" s="26" t="s">
        <v>35</v>
      </c>
      <c r="BH283" s="34" t="s">
        <v>35</v>
      </c>
      <c r="BI283" s="41" t="s">
        <v>35</v>
      </c>
      <c r="BJ283" s="26" t="s">
        <v>35</v>
      </c>
      <c r="BK283" s="26" t="s">
        <v>35</v>
      </c>
      <c r="BL283" s="26" t="s">
        <v>35</v>
      </c>
      <c r="BM283" s="34" t="s">
        <v>35</v>
      </c>
      <c r="BN283" s="41">
        <f t="shared" si="80"/>
        <v>74</v>
      </c>
      <c r="BO283" s="41">
        <f t="shared" si="81"/>
        <v>99</v>
      </c>
      <c r="BP283" s="41">
        <f t="shared" si="82"/>
        <v>-25</v>
      </c>
      <c r="BQ283" s="42">
        <f t="shared" si="83"/>
        <v>-3.1766200762388821</v>
      </c>
      <c r="BR283" s="25"/>
    </row>
    <row r="284" spans="1:70" s="7" customFormat="1" ht="18" customHeight="1">
      <c r="A284" s="25"/>
      <c r="B284" s="35" t="s">
        <v>47</v>
      </c>
      <c r="C284" s="35">
        <v>431303</v>
      </c>
      <c r="D284" s="27" t="s">
        <v>324</v>
      </c>
      <c r="E284" s="26">
        <v>1556</v>
      </c>
      <c r="F284" s="41">
        <f t="shared" si="70"/>
        <v>1609</v>
      </c>
      <c r="G284" s="26">
        <v>68</v>
      </c>
      <c r="H284" s="26">
        <v>15</v>
      </c>
      <c r="I284" s="26">
        <v>53</v>
      </c>
      <c r="J284" s="42">
        <f t="shared" si="71"/>
        <v>3.4061696658097684</v>
      </c>
      <c r="K284" s="41">
        <f t="shared" si="72"/>
        <v>1633</v>
      </c>
      <c r="L284" s="26">
        <v>61</v>
      </c>
      <c r="M284" s="26">
        <v>37</v>
      </c>
      <c r="N284" s="26">
        <v>24</v>
      </c>
      <c r="O284" s="42">
        <f t="shared" si="73"/>
        <v>1.4916096954630205</v>
      </c>
      <c r="P284" s="41">
        <f t="shared" si="74"/>
        <v>1612</v>
      </c>
      <c r="Q284" s="26">
        <v>24</v>
      </c>
      <c r="R284" s="26">
        <v>45</v>
      </c>
      <c r="S284" s="26">
        <v>-21</v>
      </c>
      <c r="T284" s="42">
        <f t="shared" si="75"/>
        <v>-1.2859767299448868</v>
      </c>
      <c r="U284" s="41">
        <f t="shared" si="76"/>
        <v>1357</v>
      </c>
      <c r="V284" s="26">
        <v>4</v>
      </c>
      <c r="W284" s="26">
        <v>259</v>
      </c>
      <c r="X284" s="26">
        <v>-255</v>
      </c>
      <c r="Y284" s="42">
        <f t="shared" si="77"/>
        <v>-15.818858560794045</v>
      </c>
      <c r="Z284" s="41">
        <f t="shared" si="78"/>
        <v>1346</v>
      </c>
      <c r="AA284" s="26">
        <v>9</v>
      </c>
      <c r="AB284" s="26">
        <v>20</v>
      </c>
      <c r="AC284" s="26">
        <v>-11</v>
      </c>
      <c r="AD284" s="42">
        <f t="shared" si="79"/>
        <v>-0.81061164333087687</v>
      </c>
      <c r="AE284" s="41" t="s">
        <v>35</v>
      </c>
      <c r="AF284" s="26" t="s">
        <v>35</v>
      </c>
      <c r="AG284" s="26" t="s">
        <v>35</v>
      </c>
      <c r="AH284" s="26" t="s">
        <v>35</v>
      </c>
      <c r="AI284" s="34" t="s">
        <v>35</v>
      </c>
      <c r="AJ284" s="41" t="s">
        <v>35</v>
      </c>
      <c r="AK284" s="26" t="s">
        <v>35</v>
      </c>
      <c r="AL284" s="26" t="s">
        <v>35</v>
      </c>
      <c r="AM284" s="26" t="s">
        <v>35</v>
      </c>
      <c r="AN284" s="34" t="s">
        <v>35</v>
      </c>
      <c r="AO284" s="41" t="s">
        <v>35</v>
      </c>
      <c r="AP284" s="26" t="s">
        <v>35</v>
      </c>
      <c r="AQ284" s="26" t="s">
        <v>35</v>
      </c>
      <c r="AR284" s="26" t="s">
        <v>35</v>
      </c>
      <c r="AS284" s="34" t="s">
        <v>35</v>
      </c>
      <c r="AT284" s="41" t="s">
        <v>35</v>
      </c>
      <c r="AU284" s="26" t="s">
        <v>35</v>
      </c>
      <c r="AV284" s="26" t="s">
        <v>35</v>
      </c>
      <c r="AW284" s="26" t="s">
        <v>35</v>
      </c>
      <c r="AX284" s="34" t="s">
        <v>35</v>
      </c>
      <c r="AY284" s="41" t="s">
        <v>35</v>
      </c>
      <c r="AZ284" s="26" t="s">
        <v>35</v>
      </c>
      <c r="BA284" s="26" t="s">
        <v>35</v>
      </c>
      <c r="BB284" s="26" t="s">
        <v>35</v>
      </c>
      <c r="BC284" s="34" t="s">
        <v>35</v>
      </c>
      <c r="BD284" s="41" t="s">
        <v>35</v>
      </c>
      <c r="BE284" s="26" t="s">
        <v>35</v>
      </c>
      <c r="BF284" s="26" t="s">
        <v>35</v>
      </c>
      <c r="BG284" s="26" t="s">
        <v>35</v>
      </c>
      <c r="BH284" s="34" t="s">
        <v>35</v>
      </c>
      <c r="BI284" s="41" t="s">
        <v>35</v>
      </c>
      <c r="BJ284" s="26" t="s">
        <v>35</v>
      </c>
      <c r="BK284" s="26" t="s">
        <v>35</v>
      </c>
      <c r="BL284" s="26" t="s">
        <v>35</v>
      </c>
      <c r="BM284" s="34" t="s">
        <v>35</v>
      </c>
      <c r="BN284" s="41">
        <f t="shared" si="80"/>
        <v>166</v>
      </c>
      <c r="BO284" s="41">
        <f t="shared" si="81"/>
        <v>376</v>
      </c>
      <c r="BP284" s="41">
        <f t="shared" si="82"/>
        <v>-210</v>
      </c>
      <c r="BQ284" s="42">
        <f t="shared" si="83"/>
        <v>-13.496143958868895</v>
      </c>
      <c r="BR284" s="25"/>
    </row>
    <row r="285" spans="1:70" s="7" customFormat="1" ht="18" customHeight="1">
      <c r="A285" s="25"/>
      <c r="B285" s="35" t="s">
        <v>47</v>
      </c>
      <c r="C285" s="35">
        <v>431306</v>
      </c>
      <c r="D285" s="27" t="s">
        <v>325</v>
      </c>
      <c r="E285" s="26">
        <v>6306</v>
      </c>
      <c r="F285" s="41">
        <f t="shared" si="70"/>
        <v>6421</v>
      </c>
      <c r="G285" s="26">
        <v>279</v>
      </c>
      <c r="H285" s="26">
        <v>164</v>
      </c>
      <c r="I285" s="26">
        <v>115</v>
      </c>
      <c r="J285" s="42">
        <f t="shared" si="71"/>
        <v>1.8236600063431652</v>
      </c>
      <c r="K285" s="41">
        <f t="shared" si="72"/>
        <v>6707</v>
      </c>
      <c r="L285" s="26">
        <v>464</v>
      </c>
      <c r="M285" s="26">
        <v>178</v>
      </c>
      <c r="N285" s="26">
        <v>286</v>
      </c>
      <c r="O285" s="42">
        <f t="shared" si="73"/>
        <v>4.4541348699579508</v>
      </c>
      <c r="P285" s="41">
        <f t="shared" si="74"/>
        <v>6553</v>
      </c>
      <c r="Q285" s="26">
        <v>270</v>
      </c>
      <c r="R285" s="26">
        <v>424</v>
      </c>
      <c r="S285" s="26">
        <v>-154</v>
      </c>
      <c r="T285" s="42">
        <f t="shared" si="75"/>
        <v>-2.2961085433129567</v>
      </c>
      <c r="U285" s="41">
        <f t="shared" si="76"/>
        <v>6171</v>
      </c>
      <c r="V285" s="26">
        <v>75</v>
      </c>
      <c r="W285" s="26">
        <v>457</v>
      </c>
      <c r="X285" s="26">
        <v>-382</v>
      </c>
      <c r="Y285" s="42">
        <f t="shared" si="77"/>
        <v>-5.8293911185716469</v>
      </c>
      <c r="Z285" s="41">
        <f t="shared" si="78"/>
        <v>5935</v>
      </c>
      <c r="AA285" s="26">
        <v>32</v>
      </c>
      <c r="AB285" s="26">
        <v>268</v>
      </c>
      <c r="AC285" s="26">
        <v>-236</v>
      </c>
      <c r="AD285" s="42">
        <f t="shared" si="79"/>
        <v>-3.8243396532166587</v>
      </c>
      <c r="AE285" s="41" t="s">
        <v>35</v>
      </c>
      <c r="AF285" s="26" t="s">
        <v>35</v>
      </c>
      <c r="AG285" s="26" t="s">
        <v>35</v>
      </c>
      <c r="AH285" s="26" t="s">
        <v>35</v>
      </c>
      <c r="AI285" s="34" t="s">
        <v>35</v>
      </c>
      <c r="AJ285" s="41" t="s">
        <v>35</v>
      </c>
      <c r="AK285" s="26" t="s">
        <v>35</v>
      </c>
      <c r="AL285" s="26" t="s">
        <v>35</v>
      </c>
      <c r="AM285" s="26" t="s">
        <v>35</v>
      </c>
      <c r="AN285" s="34" t="s">
        <v>35</v>
      </c>
      <c r="AO285" s="41" t="s">
        <v>35</v>
      </c>
      <c r="AP285" s="26" t="s">
        <v>35</v>
      </c>
      <c r="AQ285" s="26" t="s">
        <v>35</v>
      </c>
      <c r="AR285" s="26" t="s">
        <v>35</v>
      </c>
      <c r="AS285" s="34" t="s">
        <v>35</v>
      </c>
      <c r="AT285" s="41" t="s">
        <v>35</v>
      </c>
      <c r="AU285" s="26" t="s">
        <v>35</v>
      </c>
      <c r="AV285" s="26" t="s">
        <v>35</v>
      </c>
      <c r="AW285" s="26" t="s">
        <v>35</v>
      </c>
      <c r="AX285" s="34" t="s">
        <v>35</v>
      </c>
      <c r="AY285" s="41" t="s">
        <v>35</v>
      </c>
      <c r="AZ285" s="26" t="s">
        <v>35</v>
      </c>
      <c r="BA285" s="26" t="s">
        <v>35</v>
      </c>
      <c r="BB285" s="26" t="s">
        <v>35</v>
      </c>
      <c r="BC285" s="34" t="s">
        <v>35</v>
      </c>
      <c r="BD285" s="41" t="s">
        <v>35</v>
      </c>
      <c r="BE285" s="26" t="s">
        <v>35</v>
      </c>
      <c r="BF285" s="26" t="s">
        <v>35</v>
      </c>
      <c r="BG285" s="26" t="s">
        <v>35</v>
      </c>
      <c r="BH285" s="34" t="s">
        <v>35</v>
      </c>
      <c r="BI285" s="41" t="s">
        <v>35</v>
      </c>
      <c r="BJ285" s="26" t="s">
        <v>35</v>
      </c>
      <c r="BK285" s="26" t="s">
        <v>35</v>
      </c>
      <c r="BL285" s="26" t="s">
        <v>35</v>
      </c>
      <c r="BM285" s="34" t="s">
        <v>35</v>
      </c>
      <c r="BN285" s="41">
        <f t="shared" si="80"/>
        <v>1120</v>
      </c>
      <c r="BO285" s="41">
        <f t="shared" si="81"/>
        <v>1491</v>
      </c>
      <c r="BP285" s="41">
        <f t="shared" si="82"/>
        <v>-371</v>
      </c>
      <c r="BQ285" s="42">
        <f t="shared" si="83"/>
        <v>-5.8832857595940373</v>
      </c>
      <c r="BR285" s="25"/>
    </row>
    <row r="286" spans="1:70" s="7" customFormat="1" ht="18" customHeight="1">
      <c r="A286" s="25"/>
      <c r="B286" s="35" t="s">
        <v>47</v>
      </c>
      <c r="C286" s="35">
        <v>431308</v>
      </c>
      <c r="D286" s="27" t="s">
        <v>326</v>
      </c>
      <c r="E286" s="26">
        <v>226</v>
      </c>
      <c r="F286" s="41">
        <f t="shared" si="70"/>
        <v>231</v>
      </c>
      <c r="G286" s="26">
        <v>10</v>
      </c>
      <c r="H286" s="26">
        <v>5</v>
      </c>
      <c r="I286" s="26">
        <v>5</v>
      </c>
      <c r="J286" s="42">
        <f t="shared" si="71"/>
        <v>2.2123893805309733</v>
      </c>
      <c r="K286" s="41">
        <f t="shared" si="72"/>
        <v>242</v>
      </c>
      <c r="L286" s="26">
        <v>19</v>
      </c>
      <c r="M286" s="26">
        <v>8</v>
      </c>
      <c r="N286" s="26">
        <v>11</v>
      </c>
      <c r="O286" s="42">
        <f t="shared" si="73"/>
        <v>4.7619047619047619</v>
      </c>
      <c r="P286" s="41">
        <f t="shared" si="74"/>
        <v>243</v>
      </c>
      <c r="Q286" s="26">
        <v>7</v>
      </c>
      <c r="R286" s="26">
        <v>6</v>
      </c>
      <c r="S286" s="26">
        <v>1</v>
      </c>
      <c r="T286" s="42">
        <f t="shared" si="75"/>
        <v>0.41322314049586778</v>
      </c>
      <c r="U286" s="41">
        <f t="shared" si="76"/>
        <v>241</v>
      </c>
      <c r="V286" s="26">
        <v>2</v>
      </c>
      <c r="W286" s="26">
        <v>4</v>
      </c>
      <c r="X286" s="26">
        <v>-2</v>
      </c>
      <c r="Y286" s="42">
        <f t="shared" si="77"/>
        <v>-0.82304526748971196</v>
      </c>
      <c r="Z286" s="41">
        <f t="shared" si="78"/>
        <v>236</v>
      </c>
      <c r="AA286" s="26">
        <v>4</v>
      </c>
      <c r="AB286" s="26">
        <v>9</v>
      </c>
      <c r="AC286" s="26">
        <v>-5</v>
      </c>
      <c r="AD286" s="42">
        <f t="shared" si="79"/>
        <v>-2.0746887966804977</v>
      </c>
      <c r="AE286" s="41" t="s">
        <v>35</v>
      </c>
      <c r="AF286" s="26" t="s">
        <v>35</v>
      </c>
      <c r="AG286" s="26" t="s">
        <v>35</v>
      </c>
      <c r="AH286" s="26" t="s">
        <v>35</v>
      </c>
      <c r="AI286" s="34" t="s">
        <v>35</v>
      </c>
      <c r="AJ286" s="41" t="s">
        <v>35</v>
      </c>
      <c r="AK286" s="26" t="s">
        <v>35</v>
      </c>
      <c r="AL286" s="26" t="s">
        <v>35</v>
      </c>
      <c r="AM286" s="26" t="s">
        <v>35</v>
      </c>
      <c r="AN286" s="34" t="s">
        <v>35</v>
      </c>
      <c r="AO286" s="41" t="s">
        <v>35</v>
      </c>
      <c r="AP286" s="26" t="s">
        <v>35</v>
      </c>
      <c r="AQ286" s="26" t="s">
        <v>35</v>
      </c>
      <c r="AR286" s="26" t="s">
        <v>35</v>
      </c>
      <c r="AS286" s="34" t="s">
        <v>35</v>
      </c>
      <c r="AT286" s="41" t="s">
        <v>35</v>
      </c>
      <c r="AU286" s="26" t="s">
        <v>35</v>
      </c>
      <c r="AV286" s="26" t="s">
        <v>35</v>
      </c>
      <c r="AW286" s="26" t="s">
        <v>35</v>
      </c>
      <c r="AX286" s="34" t="s">
        <v>35</v>
      </c>
      <c r="AY286" s="41" t="s">
        <v>35</v>
      </c>
      <c r="AZ286" s="26" t="s">
        <v>35</v>
      </c>
      <c r="BA286" s="26" t="s">
        <v>35</v>
      </c>
      <c r="BB286" s="26" t="s">
        <v>35</v>
      </c>
      <c r="BC286" s="34" t="s">
        <v>35</v>
      </c>
      <c r="BD286" s="41" t="s">
        <v>35</v>
      </c>
      <c r="BE286" s="26" t="s">
        <v>35</v>
      </c>
      <c r="BF286" s="26" t="s">
        <v>35</v>
      </c>
      <c r="BG286" s="26" t="s">
        <v>35</v>
      </c>
      <c r="BH286" s="34" t="s">
        <v>35</v>
      </c>
      <c r="BI286" s="41" t="s">
        <v>35</v>
      </c>
      <c r="BJ286" s="26" t="s">
        <v>35</v>
      </c>
      <c r="BK286" s="26" t="s">
        <v>35</v>
      </c>
      <c r="BL286" s="26" t="s">
        <v>35</v>
      </c>
      <c r="BM286" s="34" t="s">
        <v>35</v>
      </c>
      <c r="BN286" s="41">
        <f t="shared" si="80"/>
        <v>42</v>
      </c>
      <c r="BO286" s="41">
        <f t="shared" si="81"/>
        <v>32</v>
      </c>
      <c r="BP286" s="41">
        <f t="shared" si="82"/>
        <v>10</v>
      </c>
      <c r="BQ286" s="42">
        <f t="shared" si="83"/>
        <v>4.4247787610619467</v>
      </c>
      <c r="BR286" s="25"/>
    </row>
    <row r="287" spans="1:70" s="7" customFormat="1" ht="18" customHeight="1">
      <c r="A287" s="25"/>
      <c r="B287" s="35" t="s">
        <v>47</v>
      </c>
      <c r="C287" s="35">
        <v>431310</v>
      </c>
      <c r="D287" s="27" t="s">
        <v>327</v>
      </c>
      <c r="E287" s="26">
        <v>777</v>
      </c>
      <c r="F287" s="41">
        <f t="shared" si="70"/>
        <v>766</v>
      </c>
      <c r="G287" s="26">
        <v>7</v>
      </c>
      <c r="H287" s="26">
        <v>18</v>
      </c>
      <c r="I287" s="26">
        <v>-11</v>
      </c>
      <c r="J287" s="42">
        <f t="shared" si="71"/>
        <v>-1.4157014157014158</v>
      </c>
      <c r="K287" s="41">
        <f t="shared" si="72"/>
        <v>754</v>
      </c>
      <c r="L287" s="26">
        <v>9</v>
      </c>
      <c r="M287" s="26">
        <v>21</v>
      </c>
      <c r="N287" s="26">
        <v>-12</v>
      </c>
      <c r="O287" s="42">
        <f t="shared" si="73"/>
        <v>-1.5665796344647518</v>
      </c>
      <c r="P287" s="41">
        <f t="shared" si="74"/>
        <v>775</v>
      </c>
      <c r="Q287" s="26">
        <v>34</v>
      </c>
      <c r="R287" s="26">
        <v>13</v>
      </c>
      <c r="S287" s="26">
        <v>21</v>
      </c>
      <c r="T287" s="42">
        <f t="shared" si="75"/>
        <v>2.7851458885941645</v>
      </c>
      <c r="U287" s="41">
        <f t="shared" si="76"/>
        <v>735</v>
      </c>
      <c r="V287" s="26">
        <v>1</v>
      </c>
      <c r="W287" s="26">
        <v>41</v>
      </c>
      <c r="X287" s="26">
        <v>-40</v>
      </c>
      <c r="Y287" s="42">
        <f t="shared" si="77"/>
        <v>-5.161290322580645</v>
      </c>
      <c r="Z287" s="41">
        <f t="shared" si="78"/>
        <v>733</v>
      </c>
      <c r="AA287" s="26">
        <v>7</v>
      </c>
      <c r="AB287" s="26">
        <v>9</v>
      </c>
      <c r="AC287" s="26">
        <v>-2</v>
      </c>
      <c r="AD287" s="42">
        <f t="shared" si="79"/>
        <v>-0.27210884353741494</v>
      </c>
      <c r="AE287" s="41" t="s">
        <v>35</v>
      </c>
      <c r="AF287" s="26" t="s">
        <v>35</v>
      </c>
      <c r="AG287" s="26" t="s">
        <v>35</v>
      </c>
      <c r="AH287" s="26" t="s">
        <v>35</v>
      </c>
      <c r="AI287" s="34" t="s">
        <v>35</v>
      </c>
      <c r="AJ287" s="41" t="s">
        <v>35</v>
      </c>
      <c r="AK287" s="26" t="s">
        <v>35</v>
      </c>
      <c r="AL287" s="26" t="s">
        <v>35</v>
      </c>
      <c r="AM287" s="26" t="s">
        <v>35</v>
      </c>
      <c r="AN287" s="34" t="s">
        <v>35</v>
      </c>
      <c r="AO287" s="41" t="s">
        <v>35</v>
      </c>
      <c r="AP287" s="26" t="s">
        <v>35</v>
      </c>
      <c r="AQ287" s="26" t="s">
        <v>35</v>
      </c>
      <c r="AR287" s="26" t="s">
        <v>35</v>
      </c>
      <c r="AS287" s="34" t="s">
        <v>35</v>
      </c>
      <c r="AT287" s="41" t="s">
        <v>35</v>
      </c>
      <c r="AU287" s="26" t="s">
        <v>35</v>
      </c>
      <c r="AV287" s="26" t="s">
        <v>35</v>
      </c>
      <c r="AW287" s="26" t="s">
        <v>35</v>
      </c>
      <c r="AX287" s="34" t="s">
        <v>35</v>
      </c>
      <c r="AY287" s="41" t="s">
        <v>35</v>
      </c>
      <c r="AZ287" s="26" t="s">
        <v>35</v>
      </c>
      <c r="BA287" s="26" t="s">
        <v>35</v>
      </c>
      <c r="BB287" s="26" t="s">
        <v>35</v>
      </c>
      <c r="BC287" s="34" t="s">
        <v>35</v>
      </c>
      <c r="BD287" s="41" t="s">
        <v>35</v>
      </c>
      <c r="BE287" s="26" t="s">
        <v>35</v>
      </c>
      <c r="BF287" s="26" t="s">
        <v>35</v>
      </c>
      <c r="BG287" s="26" t="s">
        <v>35</v>
      </c>
      <c r="BH287" s="34" t="s">
        <v>35</v>
      </c>
      <c r="BI287" s="41" t="s">
        <v>35</v>
      </c>
      <c r="BJ287" s="26" t="s">
        <v>35</v>
      </c>
      <c r="BK287" s="26" t="s">
        <v>35</v>
      </c>
      <c r="BL287" s="26" t="s">
        <v>35</v>
      </c>
      <c r="BM287" s="34" t="s">
        <v>35</v>
      </c>
      <c r="BN287" s="41">
        <f t="shared" si="80"/>
        <v>58</v>
      </c>
      <c r="BO287" s="41">
        <f t="shared" si="81"/>
        <v>102</v>
      </c>
      <c r="BP287" s="41">
        <f t="shared" si="82"/>
        <v>-44</v>
      </c>
      <c r="BQ287" s="42">
        <f t="shared" si="83"/>
        <v>-5.6628056628056633</v>
      </c>
      <c r="BR287" s="25"/>
    </row>
    <row r="288" spans="1:70" s="7" customFormat="1" ht="18" customHeight="1">
      <c r="A288" s="25"/>
      <c r="B288" s="35" t="s">
        <v>47</v>
      </c>
      <c r="C288" s="35">
        <v>431320</v>
      </c>
      <c r="D288" s="27" t="s">
        <v>328</v>
      </c>
      <c r="E288" s="26">
        <v>6339</v>
      </c>
      <c r="F288" s="41">
        <f t="shared" si="70"/>
        <v>6346</v>
      </c>
      <c r="G288" s="26">
        <v>198</v>
      </c>
      <c r="H288" s="26">
        <v>191</v>
      </c>
      <c r="I288" s="26">
        <v>7</v>
      </c>
      <c r="J288" s="42">
        <f t="shared" si="71"/>
        <v>0.11042751222590313</v>
      </c>
      <c r="K288" s="41">
        <f t="shared" si="72"/>
        <v>6374</v>
      </c>
      <c r="L288" s="26">
        <v>242</v>
      </c>
      <c r="M288" s="26">
        <v>214</v>
      </c>
      <c r="N288" s="26">
        <v>28</v>
      </c>
      <c r="O288" s="42">
        <f t="shared" si="73"/>
        <v>0.44122281752284903</v>
      </c>
      <c r="P288" s="41">
        <f t="shared" si="74"/>
        <v>6344</v>
      </c>
      <c r="Q288" s="26">
        <v>232</v>
      </c>
      <c r="R288" s="26">
        <v>262</v>
      </c>
      <c r="S288" s="26">
        <v>-30</v>
      </c>
      <c r="T288" s="42">
        <f t="shared" si="75"/>
        <v>-0.47066206463759025</v>
      </c>
      <c r="U288" s="41">
        <f t="shared" si="76"/>
        <v>6062</v>
      </c>
      <c r="V288" s="26">
        <v>52</v>
      </c>
      <c r="W288" s="26">
        <v>334</v>
      </c>
      <c r="X288" s="26">
        <v>-282</v>
      </c>
      <c r="Y288" s="42">
        <f t="shared" si="77"/>
        <v>-4.4451450189155102</v>
      </c>
      <c r="Z288" s="41">
        <f t="shared" si="78"/>
        <v>5972</v>
      </c>
      <c r="AA288" s="26">
        <v>95</v>
      </c>
      <c r="AB288" s="26">
        <v>185</v>
      </c>
      <c r="AC288" s="26">
        <v>-90</v>
      </c>
      <c r="AD288" s="42">
        <f t="shared" si="79"/>
        <v>-1.4846585285384362</v>
      </c>
      <c r="AE288" s="41" t="s">
        <v>35</v>
      </c>
      <c r="AF288" s="26" t="s">
        <v>35</v>
      </c>
      <c r="AG288" s="26" t="s">
        <v>35</v>
      </c>
      <c r="AH288" s="26" t="s">
        <v>35</v>
      </c>
      <c r="AI288" s="34" t="s">
        <v>35</v>
      </c>
      <c r="AJ288" s="41" t="s">
        <v>35</v>
      </c>
      <c r="AK288" s="26" t="s">
        <v>35</v>
      </c>
      <c r="AL288" s="26" t="s">
        <v>35</v>
      </c>
      <c r="AM288" s="26" t="s">
        <v>35</v>
      </c>
      <c r="AN288" s="34" t="s">
        <v>35</v>
      </c>
      <c r="AO288" s="41" t="s">
        <v>35</v>
      </c>
      <c r="AP288" s="26" t="s">
        <v>35</v>
      </c>
      <c r="AQ288" s="26" t="s">
        <v>35</v>
      </c>
      <c r="AR288" s="26" t="s">
        <v>35</v>
      </c>
      <c r="AS288" s="34" t="s">
        <v>35</v>
      </c>
      <c r="AT288" s="41" t="s">
        <v>35</v>
      </c>
      <c r="AU288" s="26" t="s">
        <v>35</v>
      </c>
      <c r="AV288" s="26" t="s">
        <v>35</v>
      </c>
      <c r="AW288" s="26" t="s">
        <v>35</v>
      </c>
      <c r="AX288" s="34" t="s">
        <v>35</v>
      </c>
      <c r="AY288" s="41" t="s">
        <v>35</v>
      </c>
      <c r="AZ288" s="26" t="s">
        <v>35</v>
      </c>
      <c r="BA288" s="26" t="s">
        <v>35</v>
      </c>
      <c r="BB288" s="26" t="s">
        <v>35</v>
      </c>
      <c r="BC288" s="34" t="s">
        <v>35</v>
      </c>
      <c r="BD288" s="41" t="s">
        <v>35</v>
      </c>
      <c r="BE288" s="26" t="s">
        <v>35</v>
      </c>
      <c r="BF288" s="26" t="s">
        <v>35</v>
      </c>
      <c r="BG288" s="26" t="s">
        <v>35</v>
      </c>
      <c r="BH288" s="34" t="s">
        <v>35</v>
      </c>
      <c r="BI288" s="41" t="s">
        <v>35</v>
      </c>
      <c r="BJ288" s="26" t="s">
        <v>35</v>
      </c>
      <c r="BK288" s="26" t="s">
        <v>35</v>
      </c>
      <c r="BL288" s="26" t="s">
        <v>35</v>
      </c>
      <c r="BM288" s="34" t="s">
        <v>35</v>
      </c>
      <c r="BN288" s="41">
        <f t="shared" si="80"/>
        <v>819</v>
      </c>
      <c r="BO288" s="41">
        <f t="shared" si="81"/>
        <v>1186</v>
      </c>
      <c r="BP288" s="41">
        <f t="shared" si="82"/>
        <v>-367</v>
      </c>
      <c r="BQ288" s="42">
        <f t="shared" si="83"/>
        <v>-5.789556712415207</v>
      </c>
      <c r="BR288" s="25"/>
    </row>
    <row r="289" spans="1:70" s="7" customFormat="1" ht="18" customHeight="1">
      <c r="A289" s="25"/>
      <c r="B289" s="35" t="s">
        <v>47</v>
      </c>
      <c r="C289" s="35">
        <v>431330</v>
      </c>
      <c r="D289" s="27" t="s">
        <v>329</v>
      </c>
      <c r="E289" s="26">
        <v>7844</v>
      </c>
      <c r="F289" s="41">
        <f t="shared" si="70"/>
        <v>7869</v>
      </c>
      <c r="G289" s="26">
        <v>239</v>
      </c>
      <c r="H289" s="26">
        <v>214</v>
      </c>
      <c r="I289" s="26">
        <v>25</v>
      </c>
      <c r="J289" s="42">
        <f t="shared" si="71"/>
        <v>0.31871494135645079</v>
      </c>
      <c r="K289" s="41">
        <f t="shared" si="72"/>
        <v>7961</v>
      </c>
      <c r="L289" s="26">
        <v>299</v>
      </c>
      <c r="M289" s="26">
        <v>207</v>
      </c>
      <c r="N289" s="26">
        <v>92</v>
      </c>
      <c r="O289" s="42">
        <f t="shared" si="73"/>
        <v>1.1691447452026942</v>
      </c>
      <c r="P289" s="41">
        <f t="shared" si="74"/>
        <v>7975</v>
      </c>
      <c r="Q289" s="26">
        <v>242</v>
      </c>
      <c r="R289" s="26">
        <v>228</v>
      </c>
      <c r="S289" s="26">
        <v>14</v>
      </c>
      <c r="T289" s="42">
        <f t="shared" si="75"/>
        <v>0.17585730435874888</v>
      </c>
      <c r="U289" s="41">
        <f t="shared" si="76"/>
        <v>7677</v>
      </c>
      <c r="V289" s="26">
        <v>82</v>
      </c>
      <c r="W289" s="26">
        <v>380</v>
      </c>
      <c r="X289" s="26">
        <v>-298</v>
      </c>
      <c r="Y289" s="42">
        <f t="shared" si="77"/>
        <v>-3.7366771159874608</v>
      </c>
      <c r="Z289" s="41">
        <f t="shared" si="78"/>
        <v>7605</v>
      </c>
      <c r="AA289" s="26">
        <v>112</v>
      </c>
      <c r="AB289" s="26">
        <v>184</v>
      </c>
      <c r="AC289" s="26">
        <v>-72</v>
      </c>
      <c r="AD289" s="42">
        <f t="shared" si="79"/>
        <v>-0.93786635404454854</v>
      </c>
      <c r="AE289" s="41" t="s">
        <v>35</v>
      </c>
      <c r="AF289" s="26" t="s">
        <v>35</v>
      </c>
      <c r="AG289" s="26" t="s">
        <v>35</v>
      </c>
      <c r="AH289" s="26" t="s">
        <v>35</v>
      </c>
      <c r="AI289" s="34" t="s">
        <v>35</v>
      </c>
      <c r="AJ289" s="41" t="s">
        <v>35</v>
      </c>
      <c r="AK289" s="26" t="s">
        <v>35</v>
      </c>
      <c r="AL289" s="26" t="s">
        <v>35</v>
      </c>
      <c r="AM289" s="26" t="s">
        <v>35</v>
      </c>
      <c r="AN289" s="34" t="s">
        <v>35</v>
      </c>
      <c r="AO289" s="41" t="s">
        <v>35</v>
      </c>
      <c r="AP289" s="26" t="s">
        <v>35</v>
      </c>
      <c r="AQ289" s="26" t="s">
        <v>35</v>
      </c>
      <c r="AR289" s="26" t="s">
        <v>35</v>
      </c>
      <c r="AS289" s="34" t="s">
        <v>35</v>
      </c>
      <c r="AT289" s="41" t="s">
        <v>35</v>
      </c>
      <c r="AU289" s="26" t="s">
        <v>35</v>
      </c>
      <c r="AV289" s="26" t="s">
        <v>35</v>
      </c>
      <c r="AW289" s="26" t="s">
        <v>35</v>
      </c>
      <c r="AX289" s="34" t="s">
        <v>35</v>
      </c>
      <c r="AY289" s="41" t="s">
        <v>35</v>
      </c>
      <c r="AZ289" s="26" t="s">
        <v>35</v>
      </c>
      <c r="BA289" s="26" t="s">
        <v>35</v>
      </c>
      <c r="BB289" s="26" t="s">
        <v>35</v>
      </c>
      <c r="BC289" s="34" t="s">
        <v>35</v>
      </c>
      <c r="BD289" s="41" t="s">
        <v>35</v>
      </c>
      <c r="BE289" s="26" t="s">
        <v>35</v>
      </c>
      <c r="BF289" s="26" t="s">
        <v>35</v>
      </c>
      <c r="BG289" s="26" t="s">
        <v>35</v>
      </c>
      <c r="BH289" s="34" t="s">
        <v>35</v>
      </c>
      <c r="BI289" s="41" t="s">
        <v>35</v>
      </c>
      <c r="BJ289" s="26" t="s">
        <v>35</v>
      </c>
      <c r="BK289" s="26" t="s">
        <v>35</v>
      </c>
      <c r="BL289" s="26" t="s">
        <v>35</v>
      </c>
      <c r="BM289" s="34" t="s">
        <v>35</v>
      </c>
      <c r="BN289" s="41">
        <f t="shared" si="80"/>
        <v>974</v>
      </c>
      <c r="BO289" s="41">
        <f t="shared" si="81"/>
        <v>1213</v>
      </c>
      <c r="BP289" s="41">
        <f t="shared" si="82"/>
        <v>-239</v>
      </c>
      <c r="BQ289" s="42">
        <f t="shared" si="83"/>
        <v>-3.0469148393676697</v>
      </c>
      <c r="BR289" s="25"/>
    </row>
    <row r="290" spans="1:70" s="7" customFormat="1" ht="18" customHeight="1">
      <c r="A290" s="25"/>
      <c r="B290" s="35" t="s">
        <v>47</v>
      </c>
      <c r="C290" s="35">
        <v>431333</v>
      </c>
      <c r="D290" s="27" t="s">
        <v>330</v>
      </c>
      <c r="E290" s="26">
        <v>142</v>
      </c>
      <c r="F290" s="41">
        <f t="shared" si="70"/>
        <v>143</v>
      </c>
      <c r="G290" s="26">
        <v>3</v>
      </c>
      <c r="H290" s="26">
        <v>2</v>
      </c>
      <c r="I290" s="26">
        <v>1</v>
      </c>
      <c r="J290" s="42">
        <f t="shared" si="71"/>
        <v>0.70422535211267612</v>
      </c>
      <c r="K290" s="41">
        <f t="shared" si="72"/>
        <v>148</v>
      </c>
      <c r="L290" s="26">
        <v>11</v>
      </c>
      <c r="M290" s="26">
        <v>6</v>
      </c>
      <c r="N290" s="26">
        <v>5</v>
      </c>
      <c r="O290" s="42">
        <f t="shared" si="73"/>
        <v>3.4965034965034967</v>
      </c>
      <c r="P290" s="41">
        <f t="shared" si="74"/>
        <v>171</v>
      </c>
      <c r="Q290" s="26">
        <v>27</v>
      </c>
      <c r="R290" s="26">
        <v>4</v>
      </c>
      <c r="S290" s="26">
        <v>23</v>
      </c>
      <c r="T290" s="42">
        <f t="shared" si="75"/>
        <v>15.54054054054054</v>
      </c>
      <c r="U290" s="41">
        <f t="shared" si="76"/>
        <v>152</v>
      </c>
      <c r="V290" s="26">
        <v>3</v>
      </c>
      <c r="W290" s="26">
        <v>22</v>
      </c>
      <c r="X290" s="26">
        <v>-19</v>
      </c>
      <c r="Y290" s="42">
        <f t="shared" si="77"/>
        <v>-11.111111111111111</v>
      </c>
      <c r="Z290" s="41">
        <f t="shared" si="78"/>
        <v>148</v>
      </c>
      <c r="AA290" s="26">
        <v>0</v>
      </c>
      <c r="AB290" s="26">
        <v>4</v>
      </c>
      <c r="AC290" s="26">
        <v>-4</v>
      </c>
      <c r="AD290" s="42">
        <f t="shared" si="79"/>
        <v>-2.6315789473684208</v>
      </c>
      <c r="AE290" s="41" t="s">
        <v>35</v>
      </c>
      <c r="AF290" s="26" t="s">
        <v>35</v>
      </c>
      <c r="AG290" s="26" t="s">
        <v>35</v>
      </c>
      <c r="AH290" s="26" t="s">
        <v>35</v>
      </c>
      <c r="AI290" s="34" t="s">
        <v>35</v>
      </c>
      <c r="AJ290" s="41" t="s">
        <v>35</v>
      </c>
      <c r="AK290" s="26" t="s">
        <v>35</v>
      </c>
      <c r="AL290" s="26" t="s">
        <v>35</v>
      </c>
      <c r="AM290" s="26" t="s">
        <v>35</v>
      </c>
      <c r="AN290" s="34" t="s">
        <v>35</v>
      </c>
      <c r="AO290" s="41" t="s">
        <v>35</v>
      </c>
      <c r="AP290" s="26" t="s">
        <v>35</v>
      </c>
      <c r="AQ290" s="26" t="s">
        <v>35</v>
      </c>
      <c r="AR290" s="26" t="s">
        <v>35</v>
      </c>
      <c r="AS290" s="34" t="s">
        <v>35</v>
      </c>
      <c r="AT290" s="41" t="s">
        <v>35</v>
      </c>
      <c r="AU290" s="26" t="s">
        <v>35</v>
      </c>
      <c r="AV290" s="26" t="s">
        <v>35</v>
      </c>
      <c r="AW290" s="26" t="s">
        <v>35</v>
      </c>
      <c r="AX290" s="34" t="s">
        <v>35</v>
      </c>
      <c r="AY290" s="41" t="s">
        <v>35</v>
      </c>
      <c r="AZ290" s="26" t="s">
        <v>35</v>
      </c>
      <c r="BA290" s="26" t="s">
        <v>35</v>
      </c>
      <c r="BB290" s="26" t="s">
        <v>35</v>
      </c>
      <c r="BC290" s="34" t="s">
        <v>35</v>
      </c>
      <c r="BD290" s="41" t="s">
        <v>35</v>
      </c>
      <c r="BE290" s="26" t="s">
        <v>35</v>
      </c>
      <c r="BF290" s="26" t="s">
        <v>35</v>
      </c>
      <c r="BG290" s="26" t="s">
        <v>35</v>
      </c>
      <c r="BH290" s="34" t="s">
        <v>35</v>
      </c>
      <c r="BI290" s="41" t="s">
        <v>35</v>
      </c>
      <c r="BJ290" s="26" t="s">
        <v>35</v>
      </c>
      <c r="BK290" s="26" t="s">
        <v>35</v>
      </c>
      <c r="BL290" s="26" t="s">
        <v>35</v>
      </c>
      <c r="BM290" s="34" t="s">
        <v>35</v>
      </c>
      <c r="BN290" s="41">
        <f t="shared" si="80"/>
        <v>44</v>
      </c>
      <c r="BO290" s="41">
        <f t="shared" si="81"/>
        <v>38</v>
      </c>
      <c r="BP290" s="41">
        <f t="shared" si="82"/>
        <v>6</v>
      </c>
      <c r="BQ290" s="42">
        <f t="shared" si="83"/>
        <v>4.225352112676056</v>
      </c>
      <c r="BR290" s="25"/>
    </row>
    <row r="291" spans="1:70" s="7" customFormat="1" ht="18" customHeight="1">
      <c r="A291" s="25"/>
      <c r="B291" s="35" t="s">
        <v>47</v>
      </c>
      <c r="C291" s="35">
        <v>431335</v>
      </c>
      <c r="D291" s="27" t="s">
        <v>331</v>
      </c>
      <c r="E291" s="26">
        <v>445</v>
      </c>
      <c r="F291" s="41">
        <f t="shared" si="70"/>
        <v>463</v>
      </c>
      <c r="G291" s="26">
        <v>26</v>
      </c>
      <c r="H291" s="26">
        <v>8</v>
      </c>
      <c r="I291" s="26">
        <v>18</v>
      </c>
      <c r="J291" s="42">
        <f t="shared" si="71"/>
        <v>4.0449438202247192</v>
      </c>
      <c r="K291" s="41">
        <f t="shared" si="72"/>
        <v>460</v>
      </c>
      <c r="L291" s="26">
        <v>8</v>
      </c>
      <c r="M291" s="26">
        <v>11</v>
      </c>
      <c r="N291" s="26">
        <v>-3</v>
      </c>
      <c r="O291" s="42">
        <f t="shared" si="73"/>
        <v>-0.64794816414686829</v>
      </c>
      <c r="P291" s="41">
        <f t="shared" si="74"/>
        <v>469</v>
      </c>
      <c r="Q291" s="26">
        <v>13</v>
      </c>
      <c r="R291" s="26">
        <v>4</v>
      </c>
      <c r="S291" s="26">
        <v>9</v>
      </c>
      <c r="T291" s="42">
        <f t="shared" si="75"/>
        <v>1.956521739130435</v>
      </c>
      <c r="U291" s="41">
        <f t="shared" si="76"/>
        <v>462</v>
      </c>
      <c r="V291" s="26">
        <v>5</v>
      </c>
      <c r="W291" s="26">
        <v>12</v>
      </c>
      <c r="X291" s="26">
        <v>-7</v>
      </c>
      <c r="Y291" s="42">
        <f t="shared" si="77"/>
        <v>-1.4925373134328357</v>
      </c>
      <c r="Z291" s="41">
        <f t="shared" si="78"/>
        <v>468</v>
      </c>
      <c r="AA291" s="26">
        <v>8</v>
      </c>
      <c r="AB291" s="26">
        <v>2</v>
      </c>
      <c r="AC291" s="26">
        <v>6</v>
      </c>
      <c r="AD291" s="42">
        <f t="shared" si="79"/>
        <v>1.2987012987012987</v>
      </c>
      <c r="AE291" s="41" t="s">
        <v>35</v>
      </c>
      <c r="AF291" s="26" t="s">
        <v>35</v>
      </c>
      <c r="AG291" s="26" t="s">
        <v>35</v>
      </c>
      <c r="AH291" s="26" t="s">
        <v>35</v>
      </c>
      <c r="AI291" s="34" t="s">
        <v>35</v>
      </c>
      <c r="AJ291" s="41" t="s">
        <v>35</v>
      </c>
      <c r="AK291" s="26" t="s">
        <v>35</v>
      </c>
      <c r="AL291" s="26" t="s">
        <v>35</v>
      </c>
      <c r="AM291" s="26" t="s">
        <v>35</v>
      </c>
      <c r="AN291" s="34" t="s">
        <v>35</v>
      </c>
      <c r="AO291" s="41" t="s">
        <v>35</v>
      </c>
      <c r="AP291" s="26" t="s">
        <v>35</v>
      </c>
      <c r="AQ291" s="26" t="s">
        <v>35</v>
      </c>
      <c r="AR291" s="26" t="s">
        <v>35</v>
      </c>
      <c r="AS291" s="34" t="s">
        <v>35</v>
      </c>
      <c r="AT291" s="41" t="s">
        <v>35</v>
      </c>
      <c r="AU291" s="26" t="s">
        <v>35</v>
      </c>
      <c r="AV291" s="26" t="s">
        <v>35</v>
      </c>
      <c r="AW291" s="26" t="s">
        <v>35</v>
      </c>
      <c r="AX291" s="34" t="s">
        <v>35</v>
      </c>
      <c r="AY291" s="41" t="s">
        <v>35</v>
      </c>
      <c r="AZ291" s="26" t="s">
        <v>35</v>
      </c>
      <c r="BA291" s="26" t="s">
        <v>35</v>
      </c>
      <c r="BB291" s="26" t="s">
        <v>35</v>
      </c>
      <c r="BC291" s="34" t="s">
        <v>35</v>
      </c>
      <c r="BD291" s="41" t="s">
        <v>35</v>
      </c>
      <c r="BE291" s="26" t="s">
        <v>35</v>
      </c>
      <c r="BF291" s="26" t="s">
        <v>35</v>
      </c>
      <c r="BG291" s="26" t="s">
        <v>35</v>
      </c>
      <c r="BH291" s="34" t="s">
        <v>35</v>
      </c>
      <c r="BI291" s="41" t="s">
        <v>35</v>
      </c>
      <c r="BJ291" s="26" t="s">
        <v>35</v>
      </c>
      <c r="BK291" s="26" t="s">
        <v>35</v>
      </c>
      <c r="BL291" s="26" t="s">
        <v>35</v>
      </c>
      <c r="BM291" s="34" t="s">
        <v>35</v>
      </c>
      <c r="BN291" s="41">
        <f t="shared" si="80"/>
        <v>60</v>
      </c>
      <c r="BO291" s="41">
        <f t="shared" si="81"/>
        <v>37</v>
      </c>
      <c r="BP291" s="41">
        <f t="shared" si="82"/>
        <v>23</v>
      </c>
      <c r="BQ291" s="42">
        <f t="shared" si="83"/>
        <v>5.1685393258426959</v>
      </c>
      <c r="BR291" s="25"/>
    </row>
    <row r="292" spans="1:70" s="7" customFormat="1" ht="18" customHeight="1">
      <c r="A292" s="25"/>
      <c r="B292" s="35" t="s">
        <v>47</v>
      </c>
      <c r="C292" s="35">
        <v>431337</v>
      </c>
      <c r="D292" s="27" t="s">
        <v>332</v>
      </c>
      <c r="E292" s="26">
        <v>7429</v>
      </c>
      <c r="F292" s="41">
        <f t="shared" si="70"/>
        <v>7440</v>
      </c>
      <c r="G292" s="26">
        <v>267</v>
      </c>
      <c r="H292" s="26">
        <v>256</v>
      </c>
      <c r="I292" s="26">
        <v>11</v>
      </c>
      <c r="J292" s="42">
        <f t="shared" si="71"/>
        <v>0.14806838067034594</v>
      </c>
      <c r="K292" s="41">
        <f t="shared" si="72"/>
        <v>7434</v>
      </c>
      <c r="L292" s="26">
        <v>234</v>
      </c>
      <c r="M292" s="26">
        <v>240</v>
      </c>
      <c r="N292" s="26">
        <v>-6</v>
      </c>
      <c r="O292" s="42">
        <f t="shared" si="73"/>
        <v>-8.0645161290322578E-2</v>
      </c>
      <c r="P292" s="41">
        <f t="shared" si="74"/>
        <v>7459</v>
      </c>
      <c r="Q292" s="26">
        <v>287</v>
      </c>
      <c r="R292" s="26">
        <v>262</v>
      </c>
      <c r="S292" s="26">
        <v>25</v>
      </c>
      <c r="T292" s="42">
        <f t="shared" si="75"/>
        <v>0.33629270917406512</v>
      </c>
      <c r="U292" s="41">
        <f t="shared" si="76"/>
        <v>7247</v>
      </c>
      <c r="V292" s="26">
        <v>113</v>
      </c>
      <c r="W292" s="26">
        <v>325</v>
      </c>
      <c r="X292" s="26">
        <v>-212</v>
      </c>
      <c r="Y292" s="42">
        <f t="shared" si="77"/>
        <v>-2.8422040488001072</v>
      </c>
      <c r="Z292" s="41">
        <f t="shared" si="78"/>
        <v>7190</v>
      </c>
      <c r="AA292" s="26">
        <v>139</v>
      </c>
      <c r="AB292" s="26">
        <v>196</v>
      </c>
      <c r="AC292" s="26">
        <v>-57</v>
      </c>
      <c r="AD292" s="42">
        <f t="shared" si="79"/>
        <v>-0.78653235821719325</v>
      </c>
      <c r="AE292" s="41" t="s">
        <v>35</v>
      </c>
      <c r="AF292" s="26" t="s">
        <v>35</v>
      </c>
      <c r="AG292" s="26" t="s">
        <v>35</v>
      </c>
      <c r="AH292" s="26" t="s">
        <v>35</v>
      </c>
      <c r="AI292" s="34" t="s">
        <v>35</v>
      </c>
      <c r="AJ292" s="41" t="s">
        <v>35</v>
      </c>
      <c r="AK292" s="26" t="s">
        <v>35</v>
      </c>
      <c r="AL292" s="26" t="s">
        <v>35</v>
      </c>
      <c r="AM292" s="26" t="s">
        <v>35</v>
      </c>
      <c r="AN292" s="34" t="s">
        <v>35</v>
      </c>
      <c r="AO292" s="41" t="s">
        <v>35</v>
      </c>
      <c r="AP292" s="26" t="s">
        <v>35</v>
      </c>
      <c r="AQ292" s="26" t="s">
        <v>35</v>
      </c>
      <c r="AR292" s="26" t="s">
        <v>35</v>
      </c>
      <c r="AS292" s="34" t="s">
        <v>35</v>
      </c>
      <c r="AT292" s="41" t="s">
        <v>35</v>
      </c>
      <c r="AU292" s="26" t="s">
        <v>35</v>
      </c>
      <c r="AV292" s="26" t="s">
        <v>35</v>
      </c>
      <c r="AW292" s="26" t="s">
        <v>35</v>
      </c>
      <c r="AX292" s="34" t="s">
        <v>35</v>
      </c>
      <c r="AY292" s="41" t="s">
        <v>35</v>
      </c>
      <c r="AZ292" s="26" t="s">
        <v>35</v>
      </c>
      <c r="BA292" s="26" t="s">
        <v>35</v>
      </c>
      <c r="BB292" s="26" t="s">
        <v>35</v>
      </c>
      <c r="BC292" s="34" t="s">
        <v>35</v>
      </c>
      <c r="BD292" s="41" t="s">
        <v>35</v>
      </c>
      <c r="BE292" s="26" t="s">
        <v>35</v>
      </c>
      <c r="BF292" s="26" t="s">
        <v>35</v>
      </c>
      <c r="BG292" s="26" t="s">
        <v>35</v>
      </c>
      <c r="BH292" s="34" t="s">
        <v>35</v>
      </c>
      <c r="BI292" s="41" t="s">
        <v>35</v>
      </c>
      <c r="BJ292" s="26" t="s">
        <v>35</v>
      </c>
      <c r="BK292" s="26" t="s">
        <v>35</v>
      </c>
      <c r="BL292" s="26" t="s">
        <v>35</v>
      </c>
      <c r="BM292" s="34" t="s">
        <v>35</v>
      </c>
      <c r="BN292" s="41">
        <f t="shared" si="80"/>
        <v>1040</v>
      </c>
      <c r="BO292" s="41">
        <f t="shared" si="81"/>
        <v>1279</v>
      </c>
      <c r="BP292" s="41">
        <f t="shared" si="82"/>
        <v>-239</v>
      </c>
      <c r="BQ292" s="42">
        <f t="shared" si="83"/>
        <v>-3.2171220891102434</v>
      </c>
      <c r="BR292" s="25"/>
    </row>
    <row r="293" spans="1:70" s="7" customFormat="1" ht="18" customHeight="1">
      <c r="A293" s="25"/>
      <c r="B293" s="35" t="s">
        <v>47</v>
      </c>
      <c r="C293" s="35">
        <v>431339</v>
      </c>
      <c r="D293" s="27" t="s">
        <v>333</v>
      </c>
      <c r="E293" s="26">
        <v>174</v>
      </c>
      <c r="F293" s="41">
        <f t="shared" si="70"/>
        <v>174</v>
      </c>
      <c r="G293" s="26">
        <v>3</v>
      </c>
      <c r="H293" s="26">
        <v>3</v>
      </c>
      <c r="I293" s="26">
        <v>0</v>
      </c>
      <c r="J293" s="42">
        <f t="shared" si="71"/>
        <v>0</v>
      </c>
      <c r="K293" s="41">
        <f t="shared" si="72"/>
        <v>174</v>
      </c>
      <c r="L293" s="26">
        <v>6</v>
      </c>
      <c r="M293" s="26">
        <v>6</v>
      </c>
      <c r="N293" s="26">
        <v>0</v>
      </c>
      <c r="O293" s="42">
        <f t="shared" si="73"/>
        <v>0</v>
      </c>
      <c r="P293" s="41">
        <f t="shared" si="74"/>
        <v>190</v>
      </c>
      <c r="Q293" s="26">
        <v>20</v>
      </c>
      <c r="R293" s="26">
        <v>4</v>
      </c>
      <c r="S293" s="26">
        <v>16</v>
      </c>
      <c r="T293" s="42">
        <f t="shared" si="75"/>
        <v>9.1954022988505741</v>
      </c>
      <c r="U293" s="41">
        <f t="shared" si="76"/>
        <v>183</v>
      </c>
      <c r="V293" s="26">
        <v>6</v>
      </c>
      <c r="W293" s="26">
        <v>13</v>
      </c>
      <c r="X293" s="26">
        <v>-7</v>
      </c>
      <c r="Y293" s="42">
        <f t="shared" si="77"/>
        <v>-3.6842105263157889</v>
      </c>
      <c r="Z293" s="41">
        <f t="shared" si="78"/>
        <v>178</v>
      </c>
      <c r="AA293" s="26">
        <v>2</v>
      </c>
      <c r="AB293" s="26">
        <v>7</v>
      </c>
      <c r="AC293" s="26">
        <v>-5</v>
      </c>
      <c r="AD293" s="42">
        <f t="shared" si="79"/>
        <v>-2.7322404371584699</v>
      </c>
      <c r="AE293" s="41" t="s">
        <v>35</v>
      </c>
      <c r="AF293" s="26" t="s">
        <v>35</v>
      </c>
      <c r="AG293" s="26" t="s">
        <v>35</v>
      </c>
      <c r="AH293" s="26" t="s">
        <v>35</v>
      </c>
      <c r="AI293" s="34" t="s">
        <v>35</v>
      </c>
      <c r="AJ293" s="41" t="s">
        <v>35</v>
      </c>
      <c r="AK293" s="26" t="s">
        <v>35</v>
      </c>
      <c r="AL293" s="26" t="s">
        <v>35</v>
      </c>
      <c r="AM293" s="26" t="s">
        <v>35</v>
      </c>
      <c r="AN293" s="34" t="s">
        <v>35</v>
      </c>
      <c r="AO293" s="41" t="s">
        <v>35</v>
      </c>
      <c r="AP293" s="26" t="s">
        <v>35</v>
      </c>
      <c r="AQ293" s="26" t="s">
        <v>35</v>
      </c>
      <c r="AR293" s="26" t="s">
        <v>35</v>
      </c>
      <c r="AS293" s="34" t="s">
        <v>35</v>
      </c>
      <c r="AT293" s="41" t="s">
        <v>35</v>
      </c>
      <c r="AU293" s="26" t="s">
        <v>35</v>
      </c>
      <c r="AV293" s="26" t="s">
        <v>35</v>
      </c>
      <c r="AW293" s="26" t="s">
        <v>35</v>
      </c>
      <c r="AX293" s="34" t="s">
        <v>35</v>
      </c>
      <c r="AY293" s="41" t="s">
        <v>35</v>
      </c>
      <c r="AZ293" s="26" t="s">
        <v>35</v>
      </c>
      <c r="BA293" s="26" t="s">
        <v>35</v>
      </c>
      <c r="BB293" s="26" t="s">
        <v>35</v>
      </c>
      <c r="BC293" s="34" t="s">
        <v>35</v>
      </c>
      <c r="BD293" s="41" t="s">
        <v>35</v>
      </c>
      <c r="BE293" s="26" t="s">
        <v>35</v>
      </c>
      <c r="BF293" s="26" t="s">
        <v>35</v>
      </c>
      <c r="BG293" s="26" t="s">
        <v>35</v>
      </c>
      <c r="BH293" s="34" t="s">
        <v>35</v>
      </c>
      <c r="BI293" s="41" t="s">
        <v>35</v>
      </c>
      <c r="BJ293" s="26" t="s">
        <v>35</v>
      </c>
      <c r="BK293" s="26" t="s">
        <v>35</v>
      </c>
      <c r="BL293" s="26" t="s">
        <v>35</v>
      </c>
      <c r="BM293" s="34" t="s">
        <v>35</v>
      </c>
      <c r="BN293" s="41">
        <f t="shared" si="80"/>
        <v>37</v>
      </c>
      <c r="BO293" s="41">
        <f t="shared" si="81"/>
        <v>33</v>
      </c>
      <c r="BP293" s="41">
        <f t="shared" si="82"/>
        <v>4</v>
      </c>
      <c r="BQ293" s="42">
        <f t="shared" si="83"/>
        <v>2.2988505747126435</v>
      </c>
      <c r="BR293" s="25"/>
    </row>
    <row r="294" spans="1:70" s="7" customFormat="1" ht="18" customHeight="1">
      <c r="A294" s="25"/>
      <c r="B294" s="35" t="s">
        <v>47</v>
      </c>
      <c r="C294" s="35">
        <v>431340</v>
      </c>
      <c r="D294" s="27" t="s">
        <v>334</v>
      </c>
      <c r="E294" s="26">
        <v>68343</v>
      </c>
      <c r="F294" s="41">
        <f t="shared" si="70"/>
        <v>68525</v>
      </c>
      <c r="G294" s="26">
        <v>2575</v>
      </c>
      <c r="H294" s="26">
        <v>2393</v>
      </c>
      <c r="I294" s="26">
        <v>182</v>
      </c>
      <c r="J294" s="42">
        <f t="shared" si="71"/>
        <v>0.26630379117100506</v>
      </c>
      <c r="K294" s="41">
        <f t="shared" si="72"/>
        <v>68947</v>
      </c>
      <c r="L294" s="26">
        <v>2969</v>
      </c>
      <c r="M294" s="26">
        <v>2547</v>
      </c>
      <c r="N294" s="26">
        <v>422</v>
      </c>
      <c r="O294" s="42">
        <f t="shared" si="73"/>
        <v>0.61583363735862817</v>
      </c>
      <c r="P294" s="41">
        <f t="shared" si="74"/>
        <v>68358</v>
      </c>
      <c r="Q294" s="26">
        <v>2700</v>
      </c>
      <c r="R294" s="26">
        <v>3289</v>
      </c>
      <c r="S294" s="26">
        <v>-589</v>
      </c>
      <c r="T294" s="42">
        <f t="shared" si="75"/>
        <v>-0.85427937401192233</v>
      </c>
      <c r="U294" s="41">
        <f t="shared" si="76"/>
        <v>64501</v>
      </c>
      <c r="V294" s="26">
        <v>787</v>
      </c>
      <c r="W294" s="26">
        <v>4644</v>
      </c>
      <c r="X294" s="26">
        <v>-3857</v>
      </c>
      <c r="Y294" s="42">
        <f t="shared" si="77"/>
        <v>-5.6423534919102378</v>
      </c>
      <c r="Z294" s="41">
        <f t="shared" si="78"/>
        <v>62650</v>
      </c>
      <c r="AA294" s="26">
        <v>790</v>
      </c>
      <c r="AB294" s="26">
        <v>2641</v>
      </c>
      <c r="AC294" s="26">
        <v>-1851</v>
      </c>
      <c r="AD294" s="42">
        <f t="shared" si="79"/>
        <v>-2.8697229500317825</v>
      </c>
      <c r="AE294" s="41" t="s">
        <v>35</v>
      </c>
      <c r="AF294" s="26" t="s">
        <v>35</v>
      </c>
      <c r="AG294" s="26" t="s">
        <v>35</v>
      </c>
      <c r="AH294" s="26" t="s">
        <v>35</v>
      </c>
      <c r="AI294" s="34" t="s">
        <v>35</v>
      </c>
      <c r="AJ294" s="41" t="s">
        <v>35</v>
      </c>
      <c r="AK294" s="26" t="s">
        <v>35</v>
      </c>
      <c r="AL294" s="26" t="s">
        <v>35</v>
      </c>
      <c r="AM294" s="26" t="s">
        <v>35</v>
      </c>
      <c r="AN294" s="34" t="s">
        <v>35</v>
      </c>
      <c r="AO294" s="41" t="s">
        <v>35</v>
      </c>
      <c r="AP294" s="26" t="s">
        <v>35</v>
      </c>
      <c r="AQ294" s="26" t="s">
        <v>35</v>
      </c>
      <c r="AR294" s="26" t="s">
        <v>35</v>
      </c>
      <c r="AS294" s="34" t="s">
        <v>35</v>
      </c>
      <c r="AT294" s="41" t="s">
        <v>35</v>
      </c>
      <c r="AU294" s="26" t="s">
        <v>35</v>
      </c>
      <c r="AV294" s="26" t="s">
        <v>35</v>
      </c>
      <c r="AW294" s="26" t="s">
        <v>35</v>
      </c>
      <c r="AX294" s="34" t="s">
        <v>35</v>
      </c>
      <c r="AY294" s="41" t="s">
        <v>35</v>
      </c>
      <c r="AZ294" s="26" t="s">
        <v>35</v>
      </c>
      <c r="BA294" s="26" t="s">
        <v>35</v>
      </c>
      <c r="BB294" s="26" t="s">
        <v>35</v>
      </c>
      <c r="BC294" s="34" t="s">
        <v>35</v>
      </c>
      <c r="BD294" s="41" t="s">
        <v>35</v>
      </c>
      <c r="BE294" s="26" t="s">
        <v>35</v>
      </c>
      <c r="BF294" s="26" t="s">
        <v>35</v>
      </c>
      <c r="BG294" s="26" t="s">
        <v>35</v>
      </c>
      <c r="BH294" s="34" t="s">
        <v>35</v>
      </c>
      <c r="BI294" s="41" t="s">
        <v>35</v>
      </c>
      <c r="BJ294" s="26" t="s">
        <v>35</v>
      </c>
      <c r="BK294" s="26" t="s">
        <v>35</v>
      </c>
      <c r="BL294" s="26" t="s">
        <v>35</v>
      </c>
      <c r="BM294" s="34" t="s">
        <v>35</v>
      </c>
      <c r="BN294" s="41">
        <f t="shared" si="80"/>
        <v>9821</v>
      </c>
      <c r="BO294" s="41">
        <f t="shared" si="81"/>
        <v>15514</v>
      </c>
      <c r="BP294" s="41">
        <f t="shared" si="82"/>
        <v>-5693</v>
      </c>
      <c r="BQ294" s="42">
        <f t="shared" si="83"/>
        <v>-8.330041116134792</v>
      </c>
      <c r="BR294" s="25"/>
    </row>
    <row r="295" spans="1:70" s="7" customFormat="1" ht="18" customHeight="1">
      <c r="A295" s="25"/>
      <c r="B295" s="35" t="s">
        <v>47</v>
      </c>
      <c r="C295" s="35">
        <v>431342</v>
      </c>
      <c r="D295" s="27" t="s">
        <v>335</v>
      </c>
      <c r="E295" s="26">
        <v>150</v>
      </c>
      <c r="F295" s="41">
        <f t="shared" si="70"/>
        <v>151</v>
      </c>
      <c r="G295" s="26">
        <v>13</v>
      </c>
      <c r="H295" s="26">
        <v>12</v>
      </c>
      <c r="I295" s="26">
        <v>1</v>
      </c>
      <c r="J295" s="42">
        <f t="shared" si="71"/>
        <v>0.66666666666666674</v>
      </c>
      <c r="K295" s="41">
        <f t="shared" si="72"/>
        <v>145</v>
      </c>
      <c r="L295" s="26">
        <v>1</v>
      </c>
      <c r="M295" s="26">
        <v>7</v>
      </c>
      <c r="N295" s="26">
        <v>-6</v>
      </c>
      <c r="O295" s="42">
        <f t="shared" si="73"/>
        <v>-3.9735099337748347</v>
      </c>
      <c r="P295" s="41">
        <f t="shared" si="74"/>
        <v>155</v>
      </c>
      <c r="Q295" s="26">
        <v>13</v>
      </c>
      <c r="R295" s="26">
        <v>3</v>
      </c>
      <c r="S295" s="26">
        <v>10</v>
      </c>
      <c r="T295" s="42">
        <f t="shared" si="75"/>
        <v>6.8965517241379306</v>
      </c>
      <c r="U295" s="41">
        <f t="shared" si="76"/>
        <v>148</v>
      </c>
      <c r="V295" s="26">
        <v>1</v>
      </c>
      <c r="W295" s="26">
        <v>8</v>
      </c>
      <c r="X295" s="26">
        <v>-7</v>
      </c>
      <c r="Y295" s="42">
        <f t="shared" si="77"/>
        <v>-4.5161290322580641</v>
      </c>
      <c r="Z295" s="41">
        <f t="shared" si="78"/>
        <v>144</v>
      </c>
      <c r="AA295" s="26">
        <v>1</v>
      </c>
      <c r="AB295" s="26">
        <v>5</v>
      </c>
      <c r="AC295" s="26">
        <v>-4</v>
      </c>
      <c r="AD295" s="42">
        <f t="shared" si="79"/>
        <v>-2.7027027027027026</v>
      </c>
      <c r="AE295" s="41" t="s">
        <v>35</v>
      </c>
      <c r="AF295" s="26" t="s">
        <v>35</v>
      </c>
      <c r="AG295" s="26" t="s">
        <v>35</v>
      </c>
      <c r="AH295" s="26" t="s">
        <v>35</v>
      </c>
      <c r="AI295" s="34" t="s">
        <v>35</v>
      </c>
      <c r="AJ295" s="41" t="s">
        <v>35</v>
      </c>
      <c r="AK295" s="26" t="s">
        <v>35</v>
      </c>
      <c r="AL295" s="26" t="s">
        <v>35</v>
      </c>
      <c r="AM295" s="26" t="s">
        <v>35</v>
      </c>
      <c r="AN295" s="34" t="s">
        <v>35</v>
      </c>
      <c r="AO295" s="41" t="s">
        <v>35</v>
      </c>
      <c r="AP295" s="26" t="s">
        <v>35</v>
      </c>
      <c r="AQ295" s="26" t="s">
        <v>35</v>
      </c>
      <c r="AR295" s="26" t="s">
        <v>35</v>
      </c>
      <c r="AS295" s="34" t="s">
        <v>35</v>
      </c>
      <c r="AT295" s="41" t="s">
        <v>35</v>
      </c>
      <c r="AU295" s="26" t="s">
        <v>35</v>
      </c>
      <c r="AV295" s="26" t="s">
        <v>35</v>
      </c>
      <c r="AW295" s="26" t="s">
        <v>35</v>
      </c>
      <c r="AX295" s="34" t="s">
        <v>35</v>
      </c>
      <c r="AY295" s="41" t="s">
        <v>35</v>
      </c>
      <c r="AZ295" s="26" t="s">
        <v>35</v>
      </c>
      <c r="BA295" s="26" t="s">
        <v>35</v>
      </c>
      <c r="BB295" s="26" t="s">
        <v>35</v>
      </c>
      <c r="BC295" s="34" t="s">
        <v>35</v>
      </c>
      <c r="BD295" s="41" t="s">
        <v>35</v>
      </c>
      <c r="BE295" s="26" t="s">
        <v>35</v>
      </c>
      <c r="BF295" s="26" t="s">
        <v>35</v>
      </c>
      <c r="BG295" s="26" t="s">
        <v>35</v>
      </c>
      <c r="BH295" s="34" t="s">
        <v>35</v>
      </c>
      <c r="BI295" s="41" t="s">
        <v>35</v>
      </c>
      <c r="BJ295" s="26" t="s">
        <v>35</v>
      </c>
      <c r="BK295" s="26" t="s">
        <v>35</v>
      </c>
      <c r="BL295" s="26" t="s">
        <v>35</v>
      </c>
      <c r="BM295" s="34" t="s">
        <v>35</v>
      </c>
      <c r="BN295" s="41">
        <f t="shared" si="80"/>
        <v>29</v>
      </c>
      <c r="BO295" s="41">
        <f t="shared" si="81"/>
        <v>35</v>
      </c>
      <c r="BP295" s="41">
        <f t="shared" si="82"/>
        <v>-6</v>
      </c>
      <c r="BQ295" s="42">
        <f t="shared" si="83"/>
        <v>-4</v>
      </c>
      <c r="BR295" s="25"/>
    </row>
    <row r="296" spans="1:70" s="7" customFormat="1" ht="18" customHeight="1">
      <c r="A296" s="25"/>
      <c r="B296" s="35" t="s">
        <v>47</v>
      </c>
      <c r="C296" s="35">
        <v>431344</v>
      </c>
      <c r="D296" s="27" t="s">
        <v>336</v>
      </c>
      <c r="E296" s="26">
        <v>77</v>
      </c>
      <c r="F296" s="41">
        <f t="shared" si="70"/>
        <v>81</v>
      </c>
      <c r="G296" s="26">
        <v>4</v>
      </c>
      <c r="H296" s="26">
        <v>0</v>
      </c>
      <c r="I296" s="26">
        <v>4</v>
      </c>
      <c r="J296" s="42">
        <f t="shared" si="71"/>
        <v>5.1948051948051948</v>
      </c>
      <c r="K296" s="41">
        <f t="shared" si="72"/>
        <v>79</v>
      </c>
      <c r="L296" s="26">
        <v>1</v>
      </c>
      <c r="M296" s="26">
        <v>3</v>
      </c>
      <c r="N296" s="26">
        <v>-2</v>
      </c>
      <c r="O296" s="42">
        <f t="shared" si="73"/>
        <v>-2.4691358024691357</v>
      </c>
      <c r="P296" s="41">
        <f t="shared" si="74"/>
        <v>82</v>
      </c>
      <c r="Q296" s="26">
        <v>3</v>
      </c>
      <c r="R296" s="26">
        <v>0</v>
      </c>
      <c r="S296" s="26">
        <v>3</v>
      </c>
      <c r="T296" s="42">
        <f t="shared" si="75"/>
        <v>3.79746835443038</v>
      </c>
      <c r="U296" s="41">
        <f t="shared" si="76"/>
        <v>81</v>
      </c>
      <c r="V296" s="26">
        <v>0</v>
      </c>
      <c r="W296" s="26">
        <v>1</v>
      </c>
      <c r="X296" s="26">
        <v>-1</v>
      </c>
      <c r="Y296" s="42">
        <f t="shared" si="77"/>
        <v>-1.2195121951219512</v>
      </c>
      <c r="Z296" s="41">
        <f t="shared" si="78"/>
        <v>83</v>
      </c>
      <c r="AA296" s="26">
        <v>3</v>
      </c>
      <c r="AB296" s="26">
        <v>1</v>
      </c>
      <c r="AC296" s="26">
        <v>2</v>
      </c>
      <c r="AD296" s="42">
        <f t="shared" si="79"/>
        <v>2.4691358024691357</v>
      </c>
      <c r="AE296" s="41" t="s">
        <v>35</v>
      </c>
      <c r="AF296" s="26" t="s">
        <v>35</v>
      </c>
      <c r="AG296" s="26" t="s">
        <v>35</v>
      </c>
      <c r="AH296" s="26" t="s">
        <v>35</v>
      </c>
      <c r="AI296" s="34" t="s">
        <v>35</v>
      </c>
      <c r="AJ296" s="41" t="s">
        <v>35</v>
      </c>
      <c r="AK296" s="26" t="s">
        <v>35</v>
      </c>
      <c r="AL296" s="26" t="s">
        <v>35</v>
      </c>
      <c r="AM296" s="26" t="s">
        <v>35</v>
      </c>
      <c r="AN296" s="34" t="s">
        <v>35</v>
      </c>
      <c r="AO296" s="41" t="s">
        <v>35</v>
      </c>
      <c r="AP296" s="26" t="s">
        <v>35</v>
      </c>
      <c r="AQ296" s="26" t="s">
        <v>35</v>
      </c>
      <c r="AR296" s="26" t="s">
        <v>35</v>
      </c>
      <c r="AS296" s="34" t="s">
        <v>35</v>
      </c>
      <c r="AT296" s="41" t="s">
        <v>35</v>
      </c>
      <c r="AU296" s="26" t="s">
        <v>35</v>
      </c>
      <c r="AV296" s="26" t="s">
        <v>35</v>
      </c>
      <c r="AW296" s="26" t="s">
        <v>35</v>
      </c>
      <c r="AX296" s="34" t="s">
        <v>35</v>
      </c>
      <c r="AY296" s="41" t="s">
        <v>35</v>
      </c>
      <c r="AZ296" s="26" t="s">
        <v>35</v>
      </c>
      <c r="BA296" s="26" t="s">
        <v>35</v>
      </c>
      <c r="BB296" s="26" t="s">
        <v>35</v>
      </c>
      <c r="BC296" s="34" t="s">
        <v>35</v>
      </c>
      <c r="BD296" s="41" t="s">
        <v>35</v>
      </c>
      <c r="BE296" s="26" t="s">
        <v>35</v>
      </c>
      <c r="BF296" s="26" t="s">
        <v>35</v>
      </c>
      <c r="BG296" s="26" t="s">
        <v>35</v>
      </c>
      <c r="BH296" s="34" t="s">
        <v>35</v>
      </c>
      <c r="BI296" s="41" t="s">
        <v>35</v>
      </c>
      <c r="BJ296" s="26" t="s">
        <v>35</v>
      </c>
      <c r="BK296" s="26" t="s">
        <v>35</v>
      </c>
      <c r="BL296" s="26" t="s">
        <v>35</v>
      </c>
      <c r="BM296" s="34" t="s">
        <v>35</v>
      </c>
      <c r="BN296" s="41">
        <f t="shared" si="80"/>
        <v>11</v>
      </c>
      <c r="BO296" s="41">
        <f t="shared" si="81"/>
        <v>5</v>
      </c>
      <c r="BP296" s="41">
        <f t="shared" si="82"/>
        <v>6</v>
      </c>
      <c r="BQ296" s="42">
        <f t="shared" si="83"/>
        <v>7.7922077922077921</v>
      </c>
      <c r="BR296" s="25"/>
    </row>
    <row r="297" spans="1:70" s="7" customFormat="1" ht="18" customHeight="1">
      <c r="A297" s="25"/>
      <c r="B297" s="35" t="s">
        <v>47</v>
      </c>
      <c r="C297" s="35">
        <v>431346</v>
      </c>
      <c r="D297" s="27" t="s">
        <v>337</v>
      </c>
      <c r="E297" s="26">
        <v>70</v>
      </c>
      <c r="F297" s="41">
        <f t="shared" si="70"/>
        <v>71</v>
      </c>
      <c r="G297" s="26">
        <v>3</v>
      </c>
      <c r="H297" s="26">
        <v>2</v>
      </c>
      <c r="I297" s="26">
        <v>1</v>
      </c>
      <c r="J297" s="42">
        <f t="shared" si="71"/>
        <v>1.4285714285714286</v>
      </c>
      <c r="K297" s="41">
        <f t="shared" si="72"/>
        <v>70</v>
      </c>
      <c r="L297" s="26">
        <v>0</v>
      </c>
      <c r="M297" s="26">
        <v>1</v>
      </c>
      <c r="N297" s="26">
        <v>-1</v>
      </c>
      <c r="O297" s="42">
        <f t="shared" si="73"/>
        <v>-1.4084507042253522</v>
      </c>
      <c r="P297" s="41">
        <f t="shared" si="74"/>
        <v>72</v>
      </c>
      <c r="Q297" s="26">
        <v>2</v>
      </c>
      <c r="R297" s="26">
        <v>0</v>
      </c>
      <c r="S297" s="26">
        <v>2</v>
      </c>
      <c r="T297" s="42">
        <f t="shared" si="75"/>
        <v>2.8571428571428572</v>
      </c>
      <c r="U297" s="41">
        <f t="shared" si="76"/>
        <v>70</v>
      </c>
      <c r="V297" s="26">
        <v>0</v>
      </c>
      <c r="W297" s="26">
        <v>2</v>
      </c>
      <c r="X297" s="26">
        <v>-2</v>
      </c>
      <c r="Y297" s="42">
        <f t="shared" si="77"/>
        <v>-2.7777777777777777</v>
      </c>
      <c r="Z297" s="41">
        <f t="shared" si="78"/>
        <v>66</v>
      </c>
      <c r="AA297" s="26">
        <v>3</v>
      </c>
      <c r="AB297" s="26">
        <v>7</v>
      </c>
      <c r="AC297" s="26">
        <v>-4</v>
      </c>
      <c r="AD297" s="42">
        <f t="shared" si="79"/>
        <v>-5.7142857142857144</v>
      </c>
      <c r="AE297" s="41" t="s">
        <v>35</v>
      </c>
      <c r="AF297" s="26" t="s">
        <v>35</v>
      </c>
      <c r="AG297" s="26" t="s">
        <v>35</v>
      </c>
      <c r="AH297" s="26" t="s">
        <v>35</v>
      </c>
      <c r="AI297" s="34" t="s">
        <v>35</v>
      </c>
      <c r="AJ297" s="41" t="s">
        <v>35</v>
      </c>
      <c r="AK297" s="26" t="s">
        <v>35</v>
      </c>
      <c r="AL297" s="26" t="s">
        <v>35</v>
      </c>
      <c r="AM297" s="26" t="s">
        <v>35</v>
      </c>
      <c r="AN297" s="34" t="s">
        <v>35</v>
      </c>
      <c r="AO297" s="41" t="s">
        <v>35</v>
      </c>
      <c r="AP297" s="26" t="s">
        <v>35</v>
      </c>
      <c r="AQ297" s="26" t="s">
        <v>35</v>
      </c>
      <c r="AR297" s="26" t="s">
        <v>35</v>
      </c>
      <c r="AS297" s="34" t="s">
        <v>35</v>
      </c>
      <c r="AT297" s="41" t="s">
        <v>35</v>
      </c>
      <c r="AU297" s="26" t="s">
        <v>35</v>
      </c>
      <c r="AV297" s="26" t="s">
        <v>35</v>
      </c>
      <c r="AW297" s="26" t="s">
        <v>35</v>
      </c>
      <c r="AX297" s="34" t="s">
        <v>35</v>
      </c>
      <c r="AY297" s="41" t="s">
        <v>35</v>
      </c>
      <c r="AZ297" s="26" t="s">
        <v>35</v>
      </c>
      <c r="BA297" s="26" t="s">
        <v>35</v>
      </c>
      <c r="BB297" s="26" t="s">
        <v>35</v>
      </c>
      <c r="BC297" s="34" t="s">
        <v>35</v>
      </c>
      <c r="BD297" s="41" t="s">
        <v>35</v>
      </c>
      <c r="BE297" s="26" t="s">
        <v>35</v>
      </c>
      <c r="BF297" s="26" t="s">
        <v>35</v>
      </c>
      <c r="BG297" s="26" t="s">
        <v>35</v>
      </c>
      <c r="BH297" s="34" t="s">
        <v>35</v>
      </c>
      <c r="BI297" s="41" t="s">
        <v>35</v>
      </c>
      <c r="BJ297" s="26" t="s">
        <v>35</v>
      </c>
      <c r="BK297" s="26" t="s">
        <v>35</v>
      </c>
      <c r="BL297" s="26" t="s">
        <v>35</v>
      </c>
      <c r="BM297" s="34" t="s">
        <v>35</v>
      </c>
      <c r="BN297" s="41">
        <f t="shared" si="80"/>
        <v>8</v>
      </c>
      <c r="BO297" s="41">
        <f t="shared" si="81"/>
        <v>12</v>
      </c>
      <c r="BP297" s="41">
        <f t="shared" si="82"/>
        <v>-4</v>
      </c>
      <c r="BQ297" s="42">
        <f t="shared" si="83"/>
        <v>-5.7142857142857144</v>
      </c>
      <c r="BR297" s="25"/>
    </row>
    <row r="298" spans="1:70" s="7" customFormat="1" ht="18" customHeight="1">
      <c r="A298" s="25"/>
      <c r="B298" s="35" t="s">
        <v>47</v>
      </c>
      <c r="C298" s="35">
        <v>431349</v>
      </c>
      <c r="D298" s="27" t="s">
        <v>338</v>
      </c>
      <c r="E298" s="26">
        <v>202</v>
      </c>
      <c r="F298" s="41">
        <f t="shared" si="70"/>
        <v>209</v>
      </c>
      <c r="G298" s="26">
        <v>9</v>
      </c>
      <c r="H298" s="26">
        <v>2</v>
      </c>
      <c r="I298" s="26">
        <v>7</v>
      </c>
      <c r="J298" s="42">
        <f t="shared" si="71"/>
        <v>3.4653465346534658</v>
      </c>
      <c r="K298" s="41">
        <f t="shared" si="72"/>
        <v>206</v>
      </c>
      <c r="L298" s="26">
        <v>2</v>
      </c>
      <c r="M298" s="26">
        <v>5</v>
      </c>
      <c r="N298" s="26">
        <v>-3</v>
      </c>
      <c r="O298" s="42">
        <f t="shared" si="73"/>
        <v>-1.4354066985645932</v>
      </c>
      <c r="P298" s="41">
        <f t="shared" si="74"/>
        <v>211</v>
      </c>
      <c r="Q298" s="26">
        <v>9</v>
      </c>
      <c r="R298" s="26">
        <v>4</v>
      </c>
      <c r="S298" s="26">
        <v>5</v>
      </c>
      <c r="T298" s="42">
        <f t="shared" si="75"/>
        <v>2.4271844660194173</v>
      </c>
      <c r="U298" s="41">
        <f t="shared" si="76"/>
        <v>192</v>
      </c>
      <c r="V298" s="26">
        <v>4</v>
      </c>
      <c r="W298" s="26">
        <v>23</v>
      </c>
      <c r="X298" s="26">
        <v>-19</v>
      </c>
      <c r="Y298" s="42">
        <f t="shared" si="77"/>
        <v>-9.0047393364928912</v>
      </c>
      <c r="Z298" s="41">
        <f t="shared" si="78"/>
        <v>191</v>
      </c>
      <c r="AA298" s="26">
        <v>3</v>
      </c>
      <c r="AB298" s="26">
        <v>4</v>
      </c>
      <c r="AC298" s="26">
        <v>-1</v>
      </c>
      <c r="AD298" s="42">
        <f t="shared" si="79"/>
        <v>-0.52083333333333326</v>
      </c>
      <c r="AE298" s="41" t="s">
        <v>35</v>
      </c>
      <c r="AF298" s="26" t="s">
        <v>35</v>
      </c>
      <c r="AG298" s="26" t="s">
        <v>35</v>
      </c>
      <c r="AH298" s="26" t="s">
        <v>35</v>
      </c>
      <c r="AI298" s="34" t="s">
        <v>35</v>
      </c>
      <c r="AJ298" s="41" t="s">
        <v>35</v>
      </c>
      <c r="AK298" s="26" t="s">
        <v>35</v>
      </c>
      <c r="AL298" s="26" t="s">
        <v>35</v>
      </c>
      <c r="AM298" s="26" t="s">
        <v>35</v>
      </c>
      <c r="AN298" s="34" t="s">
        <v>35</v>
      </c>
      <c r="AO298" s="41" t="s">
        <v>35</v>
      </c>
      <c r="AP298" s="26" t="s">
        <v>35</v>
      </c>
      <c r="AQ298" s="26" t="s">
        <v>35</v>
      </c>
      <c r="AR298" s="26" t="s">
        <v>35</v>
      </c>
      <c r="AS298" s="34" t="s">
        <v>35</v>
      </c>
      <c r="AT298" s="41" t="s">
        <v>35</v>
      </c>
      <c r="AU298" s="26" t="s">
        <v>35</v>
      </c>
      <c r="AV298" s="26" t="s">
        <v>35</v>
      </c>
      <c r="AW298" s="26" t="s">
        <v>35</v>
      </c>
      <c r="AX298" s="34" t="s">
        <v>35</v>
      </c>
      <c r="AY298" s="41" t="s">
        <v>35</v>
      </c>
      <c r="AZ298" s="26" t="s">
        <v>35</v>
      </c>
      <c r="BA298" s="26" t="s">
        <v>35</v>
      </c>
      <c r="BB298" s="26" t="s">
        <v>35</v>
      </c>
      <c r="BC298" s="34" t="s">
        <v>35</v>
      </c>
      <c r="BD298" s="41" t="s">
        <v>35</v>
      </c>
      <c r="BE298" s="26" t="s">
        <v>35</v>
      </c>
      <c r="BF298" s="26" t="s">
        <v>35</v>
      </c>
      <c r="BG298" s="26" t="s">
        <v>35</v>
      </c>
      <c r="BH298" s="34" t="s">
        <v>35</v>
      </c>
      <c r="BI298" s="41" t="s">
        <v>35</v>
      </c>
      <c r="BJ298" s="26" t="s">
        <v>35</v>
      </c>
      <c r="BK298" s="26" t="s">
        <v>35</v>
      </c>
      <c r="BL298" s="26" t="s">
        <v>35</v>
      </c>
      <c r="BM298" s="34" t="s">
        <v>35</v>
      </c>
      <c r="BN298" s="41">
        <f t="shared" si="80"/>
        <v>27</v>
      </c>
      <c r="BO298" s="41">
        <f t="shared" si="81"/>
        <v>38</v>
      </c>
      <c r="BP298" s="41">
        <f t="shared" si="82"/>
        <v>-11</v>
      </c>
      <c r="BQ298" s="42">
        <f t="shared" si="83"/>
        <v>-5.4455445544554459</v>
      </c>
      <c r="BR298" s="25"/>
    </row>
    <row r="299" spans="1:70" s="7" customFormat="1" ht="18" customHeight="1">
      <c r="A299" s="25"/>
      <c r="B299" s="35" t="s">
        <v>47</v>
      </c>
      <c r="C299" s="35">
        <v>431350</v>
      </c>
      <c r="D299" s="27" t="s">
        <v>339</v>
      </c>
      <c r="E299" s="26">
        <v>10255</v>
      </c>
      <c r="F299" s="41">
        <f t="shared" si="70"/>
        <v>10337</v>
      </c>
      <c r="G299" s="26">
        <v>441</v>
      </c>
      <c r="H299" s="26">
        <v>359</v>
      </c>
      <c r="I299" s="26">
        <v>82</v>
      </c>
      <c r="J299" s="42">
        <f t="shared" si="71"/>
        <v>0.7996099463676255</v>
      </c>
      <c r="K299" s="41">
        <f t="shared" si="72"/>
        <v>10296</v>
      </c>
      <c r="L299" s="26">
        <v>375</v>
      </c>
      <c r="M299" s="26">
        <v>416</v>
      </c>
      <c r="N299" s="26">
        <v>-41</v>
      </c>
      <c r="O299" s="42">
        <f t="shared" si="73"/>
        <v>-0.39663345264583538</v>
      </c>
      <c r="P299" s="41">
        <f t="shared" si="74"/>
        <v>10196</v>
      </c>
      <c r="Q299" s="26">
        <v>340</v>
      </c>
      <c r="R299" s="26">
        <v>440</v>
      </c>
      <c r="S299" s="26">
        <v>-100</v>
      </c>
      <c r="T299" s="42">
        <f t="shared" si="75"/>
        <v>-0.97125097125097115</v>
      </c>
      <c r="U299" s="41">
        <f t="shared" si="76"/>
        <v>9831</v>
      </c>
      <c r="V299" s="26">
        <v>149</v>
      </c>
      <c r="W299" s="26">
        <v>514</v>
      </c>
      <c r="X299" s="26">
        <v>-365</v>
      </c>
      <c r="Y299" s="42">
        <f t="shared" si="77"/>
        <v>-3.5798352295017652</v>
      </c>
      <c r="Z299" s="41">
        <f t="shared" si="78"/>
        <v>9669</v>
      </c>
      <c r="AA299" s="26">
        <v>133</v>
      </c>
      <c r="AB299" s="26">
        <v>295</v>
      </c>
      <c r="AC299" s="26">
        <v>-162</v>
      </c>
      <c r="AD299" s="42">
        <f t="shared" si="79"/>
        <v>-1.647848642050656</v>
      </c>
      <c r="AE299" s="41" t="s">
        <v>35</v>
      </c>
      <c r="AF299" s="26" t="s">
        <v>35</v>
      </c>
      <c r="AG299" s="26" t="s">
        <v>35</v>
      </c>
      <c r="AH299" s="26" t="s">
        <v>35</v>
      </c>
      <c r="AI299" s="34" t="s">
        <v>35</v>
      </c>
      <c r="AJ299" s="41" t="s">
        <v>35</v>
      </c>
      <c r="AK299" s="26" t="s">
        <v>35</v>
      </c>
      <c r="AL299" s="26" t="s">
        <v>35</v>
      </c>
      <c r="AM299" s="26" t="s">
        <v>35</v>
      </c>
      <c r="AN299" s="34" t="s">
        <v>35</v>
      </c>
      <c r="AO299" s="41" t="s">
        <v>35</v>
      </c>
      <c r="AP299" s="26" t="s">
        <v>35</v>
      </c>
      <c r="AQ299" s="26" t="s">
        <v>35</v>
      </c>
      <c r="AR299" s="26" t="s">
        <v>35</v>
      </c>
      <c r="AS299" s="34" t="s">
        <v>35</v>
      </c>
      <c r="AT299" s="41" t="s">
        <v>35</v>
      </c>
      <c r="AU299" s="26" t="s">
        <v>35</v>
      </c>
      <c r="AV299" s="26" t="s">
        <v>35</v>
      </c>
      <c r="AW299" s="26" t="s">
        <v>35</v>
      </c>
      <c r="AX299" s="34" t="s">
        <v>35</v>
      </c>
      <c r="AY299" s="41" t="s">
        <v>35</v>
      </c>
      <c r="AZ299" s="26" t="s">
        <v>35</v>
      </c>
      <c r="BA299" s="26" t="s">
        <v>35</v>
      </c>
      <c r="BB299" s="26" t="s">
        <v>35</v>
      </c>
      <c r="BC299" s="34" t="s">
        <v>35</v>
      </c>
      <c r="BD299" s="41" t="s">
        <v>35</v>
      </c>
      <c r="BE299" s="26" t="s">
        <v>35</v>
      </c>
      <c r="BF299" s="26" t="s">
        <v>35</v>
      </c>
      <c r="BG299" s="26" t="s">
        <v>35</v>
      </c>
      <c r="BH299" s="34" t="s">
        <v>35</v>
      </c>
      <c r="BI299" s="41" t="s">
        <v>35</v>
      </c>
      <c r="BJ299" s="26" t="s">
        <v>35</v>
      </c>
      <c r="BK299" s="26" t="s">
        <v>35</v>
      </c>
      <c r="BL299" s="26" t="s">
        <v>35</v>
      </c>
      <c r="BM299" s="34" t="s">
        <v>35</v>
      </c>
      <c r="BN299" s="41">
        <f t="shared" si="80"/>
        <v>1438</v>
      </c>
      <c r="BO299" s="41">
        <f t="shared" si="81"/>
        <v>2024</v>
      </c>
      <c r="BP299" s="41">
        <f t="shared" si="82"/>
        <v>-586</v>
      </c>
      <c r="BQ299" s="42">
        <f t="shared" si="83"/>
        <v>-5.7142857142857144</v>
      </c>
      <c r="BR299" s="25"/>
    </row>
    <row r="300" spans="1:70" s="7" customFormat="1" ht="18" customHeight="1">
      <c r="A300" s="25"/>
      <c r="B300" s="35" t="s">
        <v>47</v>
      </c>
      <c r="C300" s="35">
        <v>431360</v>
      </c>
      <c r="D300" s="27" t="s">
        <v>340</v>
      </c>
      <c r="E300" s="26">
        <v>370</v>
      </c>
      <c r="F300" s="41">
        <f t="shared" si="70"/>
        <v>378</v>
      </c>
      <c r="G300" s="26">
        <v>12</v>
      </c>
      <c r="H300" s="26">
        <v>4</v>
      </c>
      <c r="I300" s="26">
        <v>8</v>
      </c>
      <c r="J300" s="42">
        <f t="shared" si="71"/>
        <v>2.1621621621621623</v>
      </c>
      <c r="K300" s="41">
        <f t="shared" si="72"/>
        <v>385</v>
      </c>
      <c r="L300" s="26">
        <v>20</v>
      </c>
      <c r="M300" s="26">
        <v>13</v>
      </c>
      <c r="N300" s="26">
        <v>7</v>
      </c>
      <c r="O300" s="42">
        <f t="shared" si="73"/>
        <v>1.8518518518518516</v>
      </c>
      <c r="P300" s="41">
        <f t="shared" si="74"/>
        <v>390</v>
      </c>
      <c r="Q300" s="26">
        <v>14</v>
      </c>
      <c r="R300" s="26">
        <v>9</v>
      </c>
      <c r="S300" s="26">
        <v>5</v>
      </c>
      <c r="T300" s="42">
        <f t="shared" si="75"/>
        <v>1.2987012987012987</v>
      </c>
      <c r="U300" s="41">
        <f t="shared" si="76"/>
        <v>386</v>
      </c>
      <c r="V300" s="26">
        <v>3</v>
      </c>
      <c r="W300" s="26">
        <v>7</v>
      </c>
      <c r="X300" s="26">
        <v>-4</v>
      </c>
      <c r="Y300" s="42">
        <f t="shared" si="77"/>
        <v>-1.0256410256410255</v>
      </c>
      <c r="Z300" s="41">
        <f t="shared" si="78"/>
        <v>389</v>
      </c>
      <c r="AA300" s="26">
        <v>5</v>
      </c>
      <c r="AB300" s="26">
        <v>2</v>
      </c>
      <c r="AC300" s="26">
        <v>3</v>
      </c>
      <c r="AD300" s="42">
        <f t="shared" si="79"/>
        <v>0.77720207253886009</v>
      </c>
      <c r="AE300" s="41" t="s">
        <v>35</v>
      </c>
      <c r="AF300" s="26" t="s">
        <v>35</v>
      </c>
      <c r="AG300" s="26" t="s">
        <v>35</v>
      </c>
      <c r="AH300" s="26" t="s">
        <v>35</v>
      </c>
      <c r="AI300" s="34" t="s">
        <v>35</v>
      </c>
      <c r="AJ300" s="41" t="s">
        <v>35</v>
      </c>
      <c r="AK300" s="26" t="s">
        <v>35</v>
      </c>
      <c r="AL300" s="26" t="s">
        <v>35</v>
      </c>
      <c r="AM300" s="26" t="s">
        <v>35</v>
      </c>
      <c r="AN300" s="34" t="s">
        <v>35</v>
      </c>
      <c r="AO300" s="41" t="s">
        <v>35</v>
      </c>
      <c r="AP300" s="26" t="s">
        <v>35</v>
      </c>
      <c r="AQ300" s="26" t="s">
        <v>35</v>
      </c>
      <c r="AR300" s="26" t="s">
        <v>35</v>
      </c>
      <c r="AS300" s="34" t="s">
        <v>35</v>
      </c>
      <c r="AT300" s="41" t="s">
        <v>35</v>
      </c>
      <c r="AU300" s="26" t="s">
        <v>35</v>
      </c>
      <c r="AV300" s="26" t="s">
        <v>35</v>
      </c>
      <c r="AW300" s="26" t="s">
        <v>35</v>
      </c>
      <c r="AX300" s="34" t="s">
        <v>35</v>
      </c>
      <c r="AY300" s="41" t="s">
        <v>35</v>
      </c>
      <c r="AZ300" s="26" t="s">
        <v>35</v>
      </c>
      <c r="BA300" s="26" t="s">
        <v>35</v>
      </c>
      <c r="BB300" s="26" t="s">
        <v>35</v>
      </c>
      <c r="BC300" s="34" t="s">
        <v>35</v>
      </c>
      <c r="BD300" s="41" t="s">
        <v>35</v>
      </c>
      <c r="BE300" s="26" t="s">
        <v>35</v>
      </c>
      <c r="BF300" s="26" t="s">
        <v>35</v>
      </c>
      <c r="BG300" s="26" t="s">
        <v>35</v>
      </c>
      <c r="BH300" s="34" t="s">
        <v>35</v>
      </c>
      <c r="BI300" s="41" t="s">
        <v>35</v>
      </c>
      <c r="BJ300" s="26" t="s">
        <v>35</v>
      </c>
      <c r="BK300" s="26" t="s">
        <v>35</v>
      </c>
      <c r="BL300" s="26" t="s">
        <v>35</v>
      </c>
      <c r="BM300" s="34" t="s">
        <v>35</v>
      </c>
      <c r="BN300" s="41">
        <f t="shared" si="80"/>
        <v>54</v>
      </c>
      <c r="BO300" s="41">
        <f t="shared" si="81"/>
        <v>35</v>
      </c>
      <c r="BP300" s="41">
        <f t="shared" si="82"/>
        <v>19</v>
      </c>
      <c r="BQ300" s="42">
        <f t="shared" si="83"/>
        <v>5.1351351351351351</v>
      </c>
      <c r="BR300" s="25"/>
    </row>
    <row r="301" spans="1:70" s="7" customFormat="1" ht="18" customHeight="1">
      <c r="A301" s="25"/>
      <c r="B301" s="35" t="s">
        <v>47</v>
      </c>
      <c r="C301" s="35">
        <v>431365</v>
      </c>
      <c r="D301" s="27" t="s">
        <v>341</v>
      </c>
      <c r="E301" s="26">
        <v>1497</v>
      </c>
      <c r="F301" s="41">
        <f t="shared" si="70"/>
        <v>1522</v>
      </c>
      <c r="G301" s="26">
        <v>62</v>
      </c>
      <c r="H301" s="26">
        <v>37</v>
      </c>
      <c r="I301" s="26">
        <v>25</v>
      </c>
      <c r="J301" s="42">
        <f t="shared" si="71"/>
        <v>1.6700066800267204</v>
      </c>
      <c r="K301" s="41">
        <f t="shared" si="72"/>
        <v>1532</v>
      </c>
      <c r="L301" s="26">
        <v>60</v>
      </c>
      <c r="M301" s="26">
        <v>50</v>
      </c>
      <c r="N301" s="26">
        <v>10</v>
      </c>
      <c r="O301" s="42">
        <f t="shared" si="73"/>
        <v>0.65703022339027595</v>
      </c>
      <c r="P301" s="41">
        <f t="shared" si="74"/>
        <v>1530</v>
      </c>
      <c r="Q301" s="26">
        <v>43</v>
      </c>
      <c r="R301" s="26">
        <v>45</v>
      </c>
      <c r="S301" s="26">
        <v>-2</v>
      </c>
      <c r="T301" s="42">
        <f t="shared" si="75"/>
        <v>-0.13054830287206268</v>
      </c>
      <c r="U301" s="41">
        <f t="shared" si="76"/>
        <v>1522</v>
      </c>
      <c r="V301" s="26">
        <v>45</v>
      </c>
      <c r="W301" s="26">
        <v>53</v>
      </c>
      <c r="X301" s="26">
        <v>-8</v>
      </c>
      <c r="Y301" s="42">
        <f t="shared" si="77"/>
        <v>-0.52287581699346397</v>
      </c>
      <c r="Z301" s="41">
        <f t="shared" si="78"/>
        <v>1512</v>
      </c>
      <c r="AA301" s="26">
        <v>18</v>
      </c>
      <c r="AB301" s="26">
        <v>28</v>
      </c>
      <c r="AC301" s="26">
        <v>-10</v>
      </c>
      <c r="AD301" s="42">
        <f t="shared" si="79"/>
        <v>-0.65703022339027595</v>
      </c>
      <c r="AE301" s="41" t="s">
        <v>35</v>
      </c>
      <c r="AF301" s="26" t="s">
        <v>35</v>
      </c>
      <c r="AG301" s="26" t="s">
        <v>35</v>
      </c>
      <c r="AH301" s="26" t="s">
        <v>35</v>
      </c>
      <c r="AI301" s="34" t="s">
        <v>35</v>
      </c>
      <c r="AJ301" s="41" t="s">
        <v>35</v>
      </c>
      <c r="AK301" s="26" t="s">
        <v>35</v>
      </c>
      <c r="AL301" s="26" t="s">
        <v>35</v>
      </c>
      <c r="AM301" s="26" t="s">
        <v>35</v>
      </c>
      <c r="AN301" s="34" t="s">
        <v>35</v>
      </c>
      <c r="AO301" s="41" t="s">
        <v>35</v>
      </c>
      <c r="AP301" s="26" t="s">
        <v>35</v>
      </c>
      <c r="AQ301" s="26" t="s">
        <v>35</v>
      </c>
      <c r="AR301" s="26" t="s">
        <v>35</v>
      </c>
      <c r="AS301" s="34" t="s">
        <v>35</v>
      </c>
      <c r="AT301" s="41" t="s">
        <v>35</v>
      </c>
      <c r="AU301" s="26" t="s">
        <v>35</v>
      </c>
      <c r="AV301" s="26" t="s">
        <v>35</v>
      </c>
      <c r="AW301" s="26" t="s">
        <v>35</v>
      </c>
      <c r="AX301" s="34" t="s">
        <v>35</v>
      </c>
      <c r="AY301" s="41" t="s">
        <v>35</v>
      </c>
      <c r="AZ301" s="26" t="s">
        <v>35</v>
      </c>
      <c r="BA301" s="26" t="s">
        <v>35</v>
      </c>
      <c r="BB301" s="26" t="s">
        <v>35</v>
      </c>
      <c r="BC301" s="34" t="s">
        <v>35</v>
      </c>
      <c r="BD301" s="41" t="s">
        <v>35</v>
      </c>
      <c r="BE301" s="26" t="s">
        <v>35</v>
      </c>
      <c r="BF301" s="26" t="s">
        <v>35</v>
      </c>
      <c r="BG301" s="26" t="s">
        <v>35</v>
      </c>
      <c r="BH301" s="34" t="s">
        <v>35</v>
      </c>
      <c r="BI301" s="41" t="s">
        <v>35</v>
      </c>
      <c r="BJ301" s="26" t="s">
        <v>35</v>
      </c>
      <c r="BK301" s="26" t="s">
        <v>35</v>
      </c>
      <c r="BL301" s="26" t="s">
        <v>35</v>
      </c>
      <c r="BM301" s="34" t="s">
        <v>35</v>
      </c>
      <c r="BN301" s="41">
        <f t="shared" si="80"/>
        <v>228</v>
      </c>
      <c r="BO301" s="41">
        <f t="shared" si="81"/>
        <v>213</v>
      </c>
      <c r="BP301" s="41">
        <f t="shared" si="82"/>
        <v>15</v>
      </c>
      <c r="BQ301" s="42">
        <f t="shared" si="83"/>
        <v>1.002004008016032</v>
      </c>
      <c r="BR301" s="25"/>
    </row>
    <row r="302" spans="1:70" s="7" customFormat="1" ht="18" customHeight="1">
      <c r="A302" s="25"/>
      <c r="B302" s="35" t="s">
        <v>47</v>
      </c>
      <c r="C302" s="35">
        <v>431370</v>
      </c>
      <c r="D302" s="27" t="s">
        <v>342</v>
      </c>
      <c r="E302" s="26">
        <v>5044</v>
      </c>
      <c r="F302" s="41">
        <f t="shared" si="70"/>
        <v>5049</v>
      </c>
      <c r="G302" s="26">
        <v>111</v>
      </c>
      <c r="H302" s="26">
        <v>106</v>
      </c>
      <c r="I302" s="26">
        <v>5</v>
      </c>
      <c r="J302" s="42">
        <f t="shared" si="71"/>
        <v>9.9127676447264071E-2</v>
      </c>
      <c r="K302" s="41">
        <f t="shared" si="72"/>
        <v>5038</v>
      </c>
      <c r="L302" s="26">
        <v>117</v>
      </c>
      <c r="M302" s="26">
        <v>128</v>
      </c>
      <c r="N302" s="26">
        <v>-11</v>
      </c>
      <c r="O302" s="42">
        <f t="shared" si="73"/>
        <v>-0.2178649237472767</v>
      </c>
      <c r="P302" s="41">
        <f t="shared" si="74"/>
        <v>5064</v>
      </c>
      <c r="Q302" s="26">
        <v>155</v>
      </c>
      <c r="R302" s="26">
        <v>129</v>
      </c>
      <c r="S302" s="26">
        <v>26</v>
      </c>
      <c r="T302" s="42">
        <f t="shared" si="75"/>
        <v>0.51607780865422792</v>
      </c>
      <c r="U302" s="41">
        <f t="shared" si="76"/>
        <v>4946</v>
      </c>
      <c r="V302" s="26">
        <v>45</v>
      </c>
      <c r="W302" s="26">
        <v>163</v>
      </c>
      <c r="X302" s="26">
        <v>-118</v>
      </c>
      <c r="Y302" s="42">
        <f t="shared" si="77"/>
        <v>-2.330173775671406</v>
      </c>
      <c r="Z302" s="41">
        <f t="shared" si="78"/>
        <v>4900</v>
      </c>
      <c r="AA302" s="26">
        <v>71</v>
      </c>
      <c r="AB302" s="26">
        <v>117</v>
      </c>
      <c r="AC302" s="26">
        <v>-46</v>
      </c>
      <c r="AD302" s="42">
        <f t="shared" si="79"/>
        <v>-0.93004448038819243</v>
      </c>
      <c r="AE302" s="41" t="s">
        <v>35</v>
      </c>
      <c r="AF302" s="26" t="s">
        <v>35</v>
      </c>
      <c r="AG302" s="26" t="s">
        <v>35</v>
      </c>
      <c r="AH302" s="26" t="s">
        <v>35</v>
      </c>
      <c r="AI302" s="34" t="s">
        <v>35</v>
      </c>
      <c r="AJ302" s="41" t="s">
        <v>35</v>
      </c>
      <c r="AK302" s="26" t="s">
        <v>35</v>
      </c>
      <c r="AL302" s="26" t="s">
        <v>35</v>
      </c>
      <c r="AM302" s="26" t="s">
        <v>35</v>
      </c>
      <c r="AN302" s="34" t="s">
        <v>35</v>
      </c>
      <c r="AO302" s="41" t="s">
        <v>35</v>
      </c>
      <c r="AP302" s="26" t="s">
        <v>35</v>
      </c>
      <c r="AQ302" s="26" t="s">
        <v>35</v>
      </c>
      <c r="AR302" s="26" t="s">
        <v>35</v>
      </c>
      <c r="AS302" s="34" t="s">
        <v>35</v>
      </c>
      <c r="AT302" s="41" t="s">
        <v>35</v>
      </c>
      <c r="AU302" s="26" t="s">
        <v>35</v>
      </c>
      <c r="AV302" s="26" t="s">
        <v>35</v>
      </c>
      <c r="AW302" s="26" t="s">
        <v>35</v>
      </c>
      <c r="AX302" s="34" t="s">
        <v>35</v>
      </c>
      <c r="AY302" s="41" t="s">
        <v>35</v>
      </c>
      <c r="AZ302" s="26" t="s">
        <v>35</v>
      </c>
      <c r="BA302" s="26" t="s">
        <v>35</v>
      </c>
      <c r="BB302" s="26" t="s">
        <v>35</v>
      </c>
      <c r="BC302" s="34" t="s">
        <v>35</v>
      </c>
      <c r="BD302" s="41" t="s">
        <v>35</v>
      </c>
      <c r="BE302" s="26" t="s">
        <v>35</v>
      </c>
      <c r="BF302" s="26" t="s">
        <v>35</v>
      </c>
      <c r="BG302" s="26" t="s">
        <v>35</v>
      </c>
      <c r="BH302" s="34" t="s">
        <v>35</v>
      </c>
      <c r="BI302" s="41" t="s">
        <v>35</v>
      </c>
      <c r="BJ302" s="26" t="s">
        <v>35</v>
      </c>
      <c r="BK302" s="26" t="s">
        <v>35</v>
      </c>
      <c r="BL302" s="26" t="s">
        <v>35</v>
      </c>
      <c r="BM302" s="34" t="s">
        <v>35</v>
      </c>
      <c r="BN302" s="41">
        <f t="shared" si="80"/>
        <v>499</v>
      </c>
      <c r="BO302" s="41">
        <f t="shared" si="81"/>
        <v>643</v>
      </c>
      <c r="BP302" s="41">
        <f t="shared" si="82"/>
        <v>-144</v>
      </c>
      <c r="BQ302" s="42">
        <f t="shared" si="83"/>
        <v>-2.8548770816812055</v>
      </c>
      <c r="BR302" s="25"/>
    </row>
    <row r="303" spans="1:70" s="7" customFormat="1" ht="18" customHeight="1">
      <c r="A303" s="25"/>
      <c r="B303" s="35" t="s">
        <v>47</v>
      </c>
      <c r="C303" s="35">
        <v>431380</v>
      </c>
      <c r="D303" s="27" t="s">
        <v>343</v>
      </c>
      <c r="E303" s="26">
        <v>1154</v>
      </c>
      <c r="F303" s="41">
        <f t="shared" si="70"/>
        <v>1155</v>
      </c>
      <c r="G303" s="26">
        <v>50</v>
      </c>
      <c r="H303" s="26">
        <v>49</v>
      </c>
      <c r="I303" s="26">
        <v>1</v>
      </c>
      <c r="J303" s="42">
        <f t="shared" si="71"/>
        <v>8.6655112651646438E-2</v>
      </c>
      <c r="K303" s="41">
        <f t="shared" si="72"/>
        <v>1150</v>
      </c>
      <c r="L303" s="26">
        <v>42</v>
      </c>
      <c r="M303" s="26">
        <v>47</v>
      </c>
      <c r="N303" s="26">
        <v>-5</v>
      </c>
      <c r="O303" s="42">
        <f t="shared" si="73"/>
        <v>-0.4329004329004329</v>
      </c>
      <c r="P303" s="41">
        <f t="shared" si="74"/>
        <v>1145</v>
      </c>
      <c r="Q303" s="26">
        <v>28</v>
      </c>
      <c r="R303" s="26">
        <v>33</v>
      </c>
      <c r="S303" s="26">
        <v>-5</v>
      </c>
      <c r="T303" s="42">
        <f t="shared" si="75"/>
        <v>-0.43478260869565216</v>
      </c>
      <c r="U303" s="41">
        <f t="shared" si="76"/>
        <v>1136</v>
      </c>
      <c r="V303" s="26">
        <v>21</v>
      </c>
      <c r="W303" s="26">
        <v>30</v>
      </c>
      <c r="X303" s="26">
        <v>-9</v>
      </c>
      <c r="Y303" s="42">
        <f t="shared" si="77"/>
        <v>-0.7860262008733625</v>
      </c>
      <c r="Z303" s="41">
        <f t="shared" si="78"/>
        <v>1113</v>
      </c>
      <c r="AA303" s="26">
        <v>7</v>
      </c>
      <c r="AB303" s="26">
        <v>30</v>
      </c>
      <c r="AC303" s="26">
        <v>-23</v>
      </c>
      <c r="AD303" s="42">
        <f t="shared" si="79"/>
        <v>-2.024647887323944</v>
      </c>
      <c r="AE303" s="41" t="s">
        <v>35</v>
      </c>
      <c r="AF303" s="26" t="s">
        <v>35</v>
      </c>
      <c r="AG303" s="26" t="s">
        <v>35</v>
      </c>
      <c r="AH303" s="26" t="s">
        <v>35</v>
      </c>
      <c r="AI303" s="34" t="s">
        <v>35</v>
      </c>
      <c r="AJ303" s="41" t="s">
        <v>35</v>
      </c>
      <c r="AK303" s="26" t="s">
        <v>35</v>
      </c>
      <c r="AL303" s="26" t="s">
        <v>35</v>
      </c>
      <c r="AM303" s="26" t="s">
        <v>35</v>
      </c>
      <c r="AN303" s="34" t="s">
        <v>35</v>
      </c>
      <c r="AO303" s="41" t="s">
        <v>35</v>
      </c>
      <c r="AP303" s="26" t="s">
        <v>35</v>
      </c>
      <c r="AQ303" s="26" t="s">
        <v>35</v>
      </c>
      <c r="AR303" s="26" t="s">
        <v>35</v>
      </c>
      <c r="AS303" s="34" t="s">
        <v>35</v>
      </c>
      <c r="AT303" s="41" t="s">
        <v>35</v>
      </c>
      <c r="AU303" s="26" t="s">
        <v>35</v>
      </c>
      <c r="AV303" s="26" t="s">
        <v>35</v>
      </c>
      <c r="AW303" s="26" t="s">
        <v>35</v>
      </c>
      <c r="AX303" s="34" t="s">
        <v>35</v>
      </c>
      <c r="AY303" s="41" t="s">
        <v>35</v>
      </c>
      <c r="AZ303" s="26" t="s">
        <v>35</v>
      </c>
      <c r="BA303" s="26" t="s">
        <v>35</v>
      </c>
      <c r="BB303" s="26" t="s">
        <v>35</v>
      </c>
      <c r="BC303" s="34" t="s">
        <v>35</v>
      </c>
      <c r="BD303" s="41" t="s">
        <v>35</v>
      </c>
      <c r="BE303" s="26" t="s">
        <v>35</v>
      </c>
      <c r="BF303" s="26" t="s">
        <v>35</v>
      </c>
      <c r="BG303" s="26" t="s">
        <v>35</v>
      </c>
      <c r="BH303" s="34" t="s">
        <v>35</v>
      </c>
      <c r="BI303" s="41" t="s">
        <v>35</v>
      </c>
      <c r="BJ303" s="26" t="s">
        <v>35</v>
      </c>
      <c r="BK303" s="26" t="s">
        <v>35</v>
      </c>
      <c r="BL303" s="26" t="s">
        <v>35</v>
      </c>
      <c r="BM303" s="34" t="s">
        <v>35</v>
      </c>
      <c r="BN303" s="41">
        <f t="shared" si="80"/>
        <v>148</v>
      </c>
      <c r="BO303" s="41">
        <f t="shared" si="81"/>
        <v>189</v>
      </c>
      <c r="BP303" s="41">
        <f t="shared" si="82"/>
        <v>-41</v>
      </c>
      <c r="BQ303" s="42">
        <f t="shared" si="83"/>
        <v>-3.5528596187175041</v>
      </c>
      <c r="BR303" s="25"/>
    </row>
    <row r="304" spans="1:70" s="7" customFormat="1" ht="18" customHeight="1">
      <c r="A304" s="25"/>
      <c r="B304" s="35" t="s">
        <v>47</v>
      </c>
      <c r="C304" s="35">
        <v>431390</v>
      </c>
      <c r="D304" s="27" t="s">
        <v>344</v>
      </c>
      <c r="E304" s="26">
        <v>11834</v>
      </c>
      <c r="F304" s="41">
        <f t="shared" si="70"/>
        <v>11975</v>
      </c>
      <c r="G304" s="26">
        <v>477</v>
      </c>
      <c r="H304" s="26">
        <v>336</v>
      </c>
      <c r="I304" s="26">
        <v>141</v>
      </c>
      <c r="J304" s="42">
        <f t="shared" si="71"/>
        <v>1.1914821700185905</v>
      </c>
      <c r="K304" s="41">
        <f t="shared" si="72"/>
        <v>12116</v>
      </c>
      <c r="L304" s="26">
        <v>468</v>
      </c>
      <c r="M304" s="26">
        <v>327</v>
      </c>
      <c r="N304" s="26">
        <v>141</v>
      </c>
      <c r="O304" s="42">
        <f t="shared" si="73"/>
        <v>1.1774530271398747</v>
      </c>
      <c r="P304" s="41">
        <f t="shared" si="74"/>
        <v>11985</v>
      </c>
      <c r="Q304" s="26">
        <v>299</v>
      </c>
      <c r="R304" s="26">
        <v>430</v>
      </c>
      <c r="S304" s="26">
        <v>-131</v>
      </c>
      <c r="T304" s="42">
        <f t="shared" si="75"/>
        <v>-1.0812149224166392</v>
      </c>
      <c r="U304" s="41">
        <f t="shared" si="76"/>
        <v>11543</v>
      </c>
      <c r="V304" s="26">
        <v>70</v>
      </c>
      <c r="W304" s="26">
        <v>512</v>
      </c>
      <c r="X304" s="26">
        <v>-442</v>
      </c>
      <c r="Y304" s="42">
        <f t="shared" si="77"/>
        <v>-3.6879432624113475</v>
      </c>
      <c r="Z304" s="41">
        <f t="shared" si="78"/>
        <v>11338</v>
      </c>
      <c r="AA304" s="26">
        <v>114</v>
      </c>
      <c r="AB304" s="26">
        <v>319</v>
      </c>
      <c r="AC304" s="26">
        <v>-205</v>
      </c>
      <c r="AD304" s="42">
        <f t="shared" si="79"/>
        <v>-1.7759681192064454</v>
      </c>
      <c r="AE304" s="41" t="s">
        <v>35</v>
      </c>
      <c r="AF304" s="26" t="s">
        <v>35</v>
      </c>
      <c r="AG304" s="26" t="s">
        <v>35</v>
      </c>
      <c r="AH304" s="26" t="s">
        <v>35</v>
      </c>
      <c r="AI304" s="34" t="s">
        <v>35</v>
      </c>
      <c r="AJ304" s="41" t="s">
        <v>35</v>
      </c>
      <c r="AK304" s="26" t="s">
        <v>35</v>
      </c>
      <c r="AL304" s="26" t="s">
        <v>35</v>
      </c>
      <c r="AM304" s="26" t="s">
        <v>35</v>
      </c>
      <c r="AN304" s="34" t="s">
        <v>35</v>
      </c>
      <c r="AO304" s="41" t="s">
        <v>35</v>
      </c>
      <c r="AP304" s="26" t="s">
        <v>35</v>
      </c>
      <c r="AQ304" s="26" t="s">
        <v>35</v>
      </c>
      <c r="AR304" s="26" t="s">
        <v>35</v>
      </c>
      <c r="AS304" s="34" t="s">
        <v>35</v>
      </c>
      <c r="AT304" s="41" t="s">
        <v>35</v>
      </c>
      <c r="AU304" s="26" t="s">
        <v>35</v>
      </c>
      <c r="AV304" s="26" t="s">
        <v>35</v>
      </c>
      <c r="AW304" s="26" t="s">
        <v>35</v>
      </c>
      <c r="AX304" s="34" t="s">
        <v>35</v>
      </c>
      <c r="AY304" s="41" t="s">
        <v>35</v>
      </c>
      <c r="AZ304" s="26" t="s">
        <v>35</v>
      </c>
      <c r="BA304" s="26" t="s">
        <v>35</v>
      </c>
      <c r="BB304" s="26" t="s">
        <v>35</v>
      </c>
      <c r="BC304" s="34" t="s">
        <v>35</v>
      </c>
      <c r="BD304" s="41" t="s">
        <v>35</v>
      </c>
      <c r="BE304" s="26" t="s">
        <v>35</v>
      </c>
      <c r="BF304" s="26" t="s">
        <v>35</v>
      </c>
      <c r="BG304" s="26" t="s">
        <v>35</v>
      </c>
      <c r="BH304" s="34" t="s">
        <v>35</v>
      </c>
      <c r="BI304" s="41" t="s">
        <v>35</v>
      </c>
      <c r="BJ304" s="26" t="s">
        <v>35</v>
      </c>
      <c r="BK304" s="26" t="s">
        <v>35</v>
      </c>
      <c r="BL304" s="26" t="s">
        <v>35</v>
      </c>
      <c r="BM304" s="34" t="s">
        <v>35</v>
      </c>
      <c r="BN304" s="41">
        <f t="shared" si="80"/>
        <v>1428</v>
      </c>
      <c r="BO304" s="41">
        <f t="shared" si="81"/>
        <v>1924</v>
      </c>
      <c r="BP304" s="41">
        <f t="shared" si="82"/>
        <v>-496</v>
      </c>
      <c r="BQ304" s="42">
        <f t="shared" si="83"/>
        <v>-4.1913131654554672</v>
      </c>
      <c r="BR304" s="25"/>
    </row>
    <row r="305" spans="1:70" s="7" customFormat="1" ht="18" customHeight="1">
      <c r="A305" s="25"/>
      <c r="B305" s="35" t="s">
        <v>47</v>
      </c>
      <c r="C305" s="35">
        <v>431395</v>
      </c>
      <c r="D305" s="27" t="s">
        <v>345</v>
      </c>
      <c r="E305" s="26">
        <v>1956</v>
      </c>
      <c r="F305" s="41">
        <f t="shared" si="70"/>
        <v>1938</v>
      </c>
      <c r="G305" s="26">
        <v>46</v>
      </c>
      <c r="H305" s="26">
        <v>64</v>
      </c>
      <c r="I305" s="26">
        <v>-18</v>
      </c>
      <c r="J305" s="42">
        <f t="shared" si="71"/>
        <v>-0.92024539877300615</v>
      </c>
      <c r="K305" s="41">
        <f t="shared" si="72"/>
        <v>1954</v>
      </c>
      <c r="L305" s="26">
        <v>61</v>
      </c>
      <c r="M305" s="26">
        <v>45</v>
      </c>
      <c r="N305" s="26">
        <v>16</v>
      </c>
      <c r="O305" s="42">
        <f t="shared" si="73"/>
        <v>0.82559339525283792</v>
      </c>
      <c r="P305" s="41">
        <f t="shared" si="74"/>
        <v>1942</v>
      </c>
      <c r="Q305" s="26">
        <v>48</v>
      </c>
      <c r="R305" s="26">
        <v>60</v>
      </c>
      <c r="S305" s="26">
        <v>-12</v>
      </c>
      <c r="T305" s="42">
        <f t="shared" si="75"/>
        <v>-0.61412487205731825</v>
      </c>
      <c r="U305" s="41">
        <f t="shared" si="76"/>
        <v>1893</v>
      </c>
      <c r="V305" s="26">
        <v>22</v>
      </c>
      <c r="W305" s="26">
        <v>71</v>
      </c>
      <c r="X305" s="26">
        <v>-49</v>
      </c>
      <c r="Y305" s="42">
        <f t="shared" si="77"/>
        <v>-2.5231719876416063</v>
      </c>
      <c r="Z305" s="41">
        <f t="shared" si="78"/>
        <v>1799</v>
      </c>
      <c r="AA305" s="26">
        <v>17</v>
      </c>
      <c r="AB305" s="26">
        <v>111</v>
      </c>
      <c r="AC305" s="26">
        <v>-94</v>
      </c>
      <c r="AD305" s="42">
        <f t="shared" si="79"/>
        <v>-4.9656629688325413</v>
      </c>
      <c r="AE305" s="41" t="s">
        <v>35</v>
      </c>
      <c r="AF305" s="26" t="s">
        <v>35</v>
      </c>
      <c r="AG305" s="26" t="s">
        <v>35</v>
      </c>
      <c r="AH305" s="26" t="s">
        <v>35</v>
      </c>
      <c r="AI305" s="34" t="s">
        <v>35</v>
      </c>
      <c r="AJ305" s="41" t="s">
        <v>35</v>
      </c>
      <c r="AK305" s="26" t="s">
        <v>35</v>
      </c>
      <c r="AL305" s="26" t="s">
        <v>35</v>
      </c>
      <c r="AM305" s="26" t="s">
        <v>35</v>
      </c>
      <c r="AN305" s="34" t="s">
        <v>35</v>
      </c>
      <c r="AO305" s="41" t="s">
        <v>35</v>
      </c>
      <c r="AP305" s="26" t="s">
        <v>35</v>
      </c>
      <c r="AQ305" s="26" t="s">
        <v>35</v>
      </c>
      <c r="AR305" s="26" t="s">
        <v>35</v>
      </c>
      <c r="AS305" s="34" t="s">
        <v>35</v>
      </c>
      <c r="AT305" s="41" t="s">
        <v>35</v>
      </c>
      <c r="AU305" s="26" t="s">
        <v>35</v>
      </c>
      <c r="AV305" s="26" t="s">
        <v>35</v>
      </c>
      <c r="AW305" s="26" t="s">
        <v>35</v>
      </c>
      <c r="AX305" s="34" t="s">
        <v>35</v>
      </c>
      <c r="AY305" s="41" t="s">
        <v>35</v>
      </c>
      <c r="AZ305" s="26" t="s">
        <v>35</v>
      </c>
      <c r="BA305" s="26" t="s">
        <v>35</v>
      </c>
      <c r="BB305" s="26" t="s">
        <v>35</v>
      </c>
      <c r="BC305" s="34" t="s">
        <v>35</v>
      </c>
      <c r="BD305" s="41" t="s">
        <v>35</v>
      </c>
      <c r="BE305" s="26" t="s">
        <v>35</v>
      </c>
      <c r="BF305" s="26" t="s">
        <v>35</v>
      </c>
      <c r="BG305" s="26" t="s">
        <v>35</v>
      </c>
      <c r="BH305" s="34" t="s">
        <v>35</v>
      </c>
      <c r="BI305" s="41" t="s">
        <v>35</v>
      </c>
      <c r="BJ305" s="26" t="s">
        <v>35</v>
      </c>
      <c r="BK305" s="26" t="s">
        <v>35</v>
      </c>
      <c r="BL305" s="26" t="s">
        <v>35</v>
      </c>
      <c r="BM305" s="34" t="s">
        <v>35</v>
      </c>
      <c r="BN305" s="41">
        <f t="shared" si="80"/>
        <v>194</v>
      </c>
      <c r="BO305" s="41">
        <f t="shared" si="81"/>
        <v>351</v>
      </c>
      <c r="BP305" s="41">
        <f t="shared" si="82"/>
        <v>-157</v>
      </c>
      <c r="BQ305" s="42">
        <f t="shared" si="83"/>
        <v>-8.0265848670756643</v>
      </c>
      <c r="BR305" s="25"/>
    </row>
    <row r="306" spans="1:70" s="7" customFormat="1" ht="18" customHeight="1">
      <c r="A306" s="25"/>
      <c r="B306" s="35" t="s">
        <v>47</v>
      </c>
      <c r="C306" s="35">
        <v>431400</v>
      </c>
      <c r="D306" s="27" t="s">
        <v>346</v>
      </c>
      <c r="E306" s="26">
        <v>2226</v>
      </c>
      <c r="F306" s="41">
        <f t="shared" si="70"/>
        <v>2254</v>
      </c>
      <c r="G306" s="26">
        <v>85</v>
      </c>
      <c r="H306" s="26">
        <v>57</v>
      </c>
      <c r="I306" s="26">
        <v>28</v>
      </c>
      <c r="J306" s="42">
        <f t="shared" si="71"/>
        <v>1.257861635220126</v>
      </c>
      <c r="K306" s="41">
        <f t="shared" si="72"/>
        <v>2246</v>
      </c>
      <c r="L306" s="26">
        <v>67</v>
      </c>
      <c r="M306" s="26">
        <v>75</v>
      </c>
      <c r="N306" s="26">
        <v>-8</v>
      </c>
      <c r="O306" s="42">
        <f t="shared" si="73"/>
        <v>-0.35492457852706299</v>
      </c>
      <c r="P306" s="41">
        <f t="shared" si="74"/>
        <v>2272</v>
      </c>
      <c r="Q306" s="26">
        <v>89</v>
      </c>
      <c r="R306" s="26">
        <v>63</v>
      </c>
      <c r="S306" s="26">
        <v>26</v>
      </c>
      <c r="T306" s="42">
        <f t="shared" si="75"/>
        <v>1.1576135351736421</v>
      </c>
      <c r="U306" s="41">
        <f t="shared" si="76"/>
        <v>2199</v>
      </c>
      <c r="V306" s="26">
        <v>34</v>
      </c>
      <c r="W306" s="26">
        <v>107</v>
      </c>
      <c r="X306" s="26">
        <v>-73</v>
      </c>
      <c r="Y306" s="42">
        <f t="shared" si="77"/>
        <v>-3.2130281690140845</v>
      </c>
      <c r="Z306" s="41">
        <f t="shared" si="78"/>
        <v>2184</v>
      </c>
      <c r="AA306" s="26">
        <v>39</v>
      </c>
      <c r="AB306" s="26">
        <v>54</v>
      </c>
      <c r="AC306" s="26">
        <v>-15</v>
      </c>
      <c r="AD306" s="42">
        <f t="shared" si="79"/>
        <v>-0.68212824010914053</v>
      </c>
      <c r="AE306" s="41" t="s">
        <v>35</v>
      </c>
      <c r="AF306" s="26" t="s">
        <v>35</v>
      </c>
      <c r="AG306" s="26" t="s">
        <v>35</v>
      </c>
      <c r="AH306" s="26" t="s">
        <v>35</v>
      </c>
      <c r="AI306" s="34" t="s">
        <v>35</v>
      </c>
      <c r="AJ306" s="41" t="s">
        <v>35</v>
      </c>
      <c r="AK306" s="26" t="s">
        <v>35</v>
      </c>
      <c r="AL306" s="26" t="s">
        <v>35</v>
      </c>
      <c r="AM306" s="26" t="s">
        <v>35</v>
      </c>
      <c r="AN306" s="34" t="s">
        <v>35</v>
      </c>
      <c r="AO306" s="41" t="s">
        <v>35</v>
      </c>
      <c r="AP306" s="26" t="s">
        <v>35</v>
      </c>
      <c r="AQ306" s="26" t="s">
        <v>35</v>
      </c>
      <c r="AR306" s="26" t="s">
        <v>35</v>
      </c>
      <c r="AS306" s="34" t="s">
        <v>35</v>
      </c>
      <c r="AT306" s="41" t="s">
        <v>35</v>
      </c>
      <c r="AU306" s="26" t="s">
        <v>35</v>
      </c>
      <c r="AV306" s="26" t="s">
        <v>35</v>
      </c>
      <c r="AW306" s="26" t="s">
        <v>35</v>
      </c>
      <c r="AX306" s="34" t="s">
        <v>35</v>
      </c>
      <c r="AY306" s="41" t="s">
        <v>35</v>
      </c>
      <c r="AZ306" s="26" t="s">
        <v>35</v>
      </c>
      <c r="BA306" s="26" t="s">
        <v>35</v>
      </c>
      <c r="BB306" s="26" t="s">
        <v>35</v>
      </c>
      <c r="BC306" s="34" t="s">
        <v>35</v>
      </c>
      <c r="BD306" s="41" t="s">
        <v>35</v>
      </c>
      <c r="BE306" s="26" t="s">
        <v>35</v>
      </c>
      <c r="BF306" s="26" t="s">
        <v>35</v>
      </c>
      <c r="BG306" s="26" t="s">
        <v>35</v>
      </c>
      <c r="BH306" s="34" t="s">
        <v>35</v>
      </c>
      <c r="BI306" s="41" t="s">
        <v>35</v>
      </c>
      <c r="BJ306" s="26" t="s">
        <v>35</v>
      </c>
      <c r="BK306" s="26" t="s">
        <v>35</v>
      </c>
      <c r="BL306" s="26" t="s">
        <v>35</v>
      </c>
      <c r="BM306" s="34" t="s">
        <v>35</v>
      </c>
      <c r="BN306" s="41">
        <f t="shared" si="80"/>
        <v>314</v>
      </c>
      <c r="BO306" s="41">
        <f t="shared" si="81"/>
        <v>356</v>
      </c>
      <c r="BP306" s="41">
        <f t="shared" si="82"/>
        <v>-42</v>
      </c>
      <c r="BQ306" s="42">
        <f t="shared" si="83"/>
        <v>-1.8867924528301887</v>
      </c>
      <c r="BR306" s="25"/>
    </row>
    <row r="307" spans="1:70" s="7" customFormat="1" ht="18" customHeight="1">
      <c r="A307" s="25"/>
      <c r="B307" s="35" t="s">
        <v>47</v>
      </c>
      <c r="C307" s="35">
        <v>431402</v>
      </c>
      <c r="D307" s="27" t="s">
        <v>347</v>
      </c>
      <c r="E307" s="26">
        <v>424</v>
      </c>
      <c r="F307" s="41">
        <f t="shared" si="70"/>
        <v>423</v>
      </c>
      <c r="G307" s="26">
        <v>8</v>
      </c>
      <c r="H307" s="26">
        <v>9</v>
      </c>
      <c r="I307" s="26">
        <v>-1</v>
      </c>
      <c r="J307" s="42">
        <f t="shared" si="71"/>
        <v>-0.23584905660377359</v>
      </c>
      <c r="K307" s="41">
        <f t="shared" si="72"/>
        <v>422</v>
      </c>
      <c r="L307" s="26">
        <v>11</v>
      </c>
      <c r="M307" s="26">
        <v>12</v>
      </c>
      <c r="N307" s="26">
        <v>-1</v>
      </c>
      <c r="O307" s="42">
        <f t="shared" si="73"/>
        <v>-0.2364066193853428</v>
      </c>
      <c r="P307" s="41">
        <f t="shared" si="74"/>
        <v>418</v>
      </c>
      <c r="Q307" s="26">
        <v>7</v>
      </c>
      <c r="R307" s="26">
        <v>11</v>
      </c>
      <c r="S307" s="26">
        <v>-4</v>
      </c>
      <c r="T307" s="42">
        <f t="shared" si="75"/>
        <v>-0.94786729857819907</v>
      </c>
      <c r="U307" s="41">
        <f t="shared" si="76"/>
        <v>412</v>
      </c>
      <c r="V307" s="26">
        <v>7</v>
      </c>
      <c r="W307" s="26">
        <v>13</v>
      </c>
      <c r="X307" s="26">
        <v>-6</v>
      </c>
      <c r="Y307" s="42">
        <f t="shared" si="77"/>
        <v>-1.4354066985645932</v>
      </c>
      <c r="Z307" s="41">
        <f t="shared" si="78"/>
        <v>409</v>
      </c>
      <c r="AA307" s="26">
        <v>7</v>
      </c>
      <c r="AB307" s="26">
        <v>10</v>
      </c>
      <c r="AC307" s="26">
        <v>-3</v>
      </c>
      <c r="AD307" s="42">
        <f t="shared" si="79"/>
        <v>-0.72815533980582525</v>
      </c>
      <c r="AE307" s="41" t="s">
        <v>35</v>
      </c>
      <c r="AF307" s="26" t="s">
        <v>35</v>
      </c>
      <c r="AG307" s="26" t="s">
        <v>35</v>
      </c>
      <c r="AH307" s="26" t="s">
        <v>35</v>
      </c>
      <c r="AI307" s="34" t="s">
        <v>35</v>
      </c>
      <c r="AJ307" s="41" t="s">
        <v>35</v>
      </c>
      <c r="AK307" s="26" t="s">
        <v>35</v>
      </c>
      <c r="AL307" s="26" t="s">
        <v>35</v>
      </c>
      <c r="AM307" s="26" t="s">
        <v>35</v>
      </c>
      <c r="AN307" s="34" t="s">
        <v>35</v>
      </c>
      <c r="AO307" s="41" t="s">
        <v>35</v>
      </c>
      <c r="AP307" s="26" t="s">
        <v>35</v>
      </c>
      <c r="AQ307" s="26" t="s">
        <v>35</v>
      </c>
      <c r="AR307" s="26" t="s">
        <v>35</v>
      </c>
      <c r="AS307" s="34" t="s">
        <v>35</v>
      </c>
      <c r="AT307" s="41" t="s">
        <v>35</v>
      </c>
      <c r="AU307" s="26" t="s">
        <v>35</v>
      </c>
      <c r="AV307" s="26" t="s">
        <v>35</v>
      </c>
      <c r="AW307" s="26" t="s">
        <v>35</v>
      </c>
      <c r="AX307" s="34" t="s">
        <v>35</v>
      </c>
      <c r="AY307" s="41" t="s">
        <v>35</v>
      </c>
      <c r="AZ307" s="26" t="s">
        <v>35</v>
      </c>
      <c r="BA307" s="26" t="s">
        <v>35</v>
      </c>
      <c r="BB307" s="26" t="s">
        <v>35</v>
      </c>
      <c r="BC307" s="34" t="s">
        <v>35</v>
      </c>
      <c r="BD307" s="41" t="s">
        <v>35</v>
      </c>
      <c r="BE307" s="26" t="s">
        <v>35</v>
      </c>
      <c r="BF307" s="26" t="s">
        <v>35</v>
      </c>
      <c r="BG307" s="26" t="s">
        <v>35</v>
      </c>
      <c r="BH307" s="34" t="s">
        <v>35</v>
      </c>
      <c r="BI307" s="41" t="s">
        <v>35</v>
      </c>
      <c r="BJ307" s="26" t="s">
        <v>35</v>
      </c>
      <c r="BK307" s="26" t="s">
        <v>35</v>
      </c>
      <c r="BL307" s="26" t="s">
        <v>35</v>
      </c>
      <c r="BM307" s="34" t="s">
        <v>35</v>
      </c>
      <c r="BN307" s="41">
        <f t="shared" si="80"/>
        <v>40</v>
      </c>
      <c r="BO307" s="41">
        <f t="shared" si="81"/>
        <v>55</v>
      </c>
      <c r="BP307" s="41">
        <f t="shared" si="82"/>
        <v>-15</v>
      </c>
      <c r="BQ307" s="42">
        <f t="shared" si="83"/>
        <v>-3.5377358490566038</v>
      </c>
      <c r="BR307" s="25"/>
    </row>
    <row r="308" spans="1:70" s="7" customFormat="1" ht="18" customHeight="1">
      <c r="A308" s="25"/>
      <c r="B308" s="35" t="s">
        <v>47</v>
      </c>
      <c r="C308" s="35">
        <v>431403</v>
      </c>
      <c r="D308" s="27" t="s">
        <v>348</v>
      </c>
      <c r="E308" s="26">
        <v>639</v>
      </c>
      <c r="F308" s="41">
        <f t="shared" si="70"/>
        <v>635</v>
      </c>
      <c r="G308" s="26">
        <v>28</v>
      </c>
      <c r="H308" s="26">
        <v>32</v>
      </c>
      <c r="I308" s="26">
        <v>-4</v>
      </c>
      <c r="J308" s="42">
        <f t="shared" si="71"/>
        <v>-0.6259780907668232</v>
      </c>
      <c r="K308" s="41">
        <f t="shared" si="72"/>
        <v>641</v>
      </c>
      <c r="L308" s="26">
        <v>25</v>
      </c>
      <c r="M308" s="26">
        <v>19</v>
      </c>
      <c r="N308" s="26">
        <v>6</v>
      </c>
      <c r="O308" s="42">
        <f t="shared" si="73"/>
        <v>0.94488188976377951</v>
      </c>
      <c r="P308" s="41">
        <f t="shared" si="74"/>
        <v>638</v>
      </c>
      <c r="Q308" s="26">
        <v>21</v>
      </c>
      <c r="R308" s="26">
        <v>24</v>
      </c>
      <c r="S308" s="26">
        <v>-3</v>
      </c>
      <c r="T308" s="42">
        <f t="shared" si="75"/>
        <v>-0.46801872074883</v>
      </c>
      <c r="U308" s="41">
        <f t="shared" si="76"/>
        <v>616</v>
      </c>
      <c r="V308" s="26">
        <v>10</v>
      </c>
      <c r="W308" s="26">
        <v>32</v>
      </c>
      <c r="X308" s="26">
        <v>-22</v>
      </c>
      <c r="Y308" s="42">
        <f t="shared" si="77"/>
        <v>-3.4482758620689653</v>
      </c>
      <c r="Z308" s="41">
        <f t="shared" si="78"/>
        <v>610</v>
      </c>
      <c r="AA308" s="26">
        <v>8</v>
      </c>
      <c r="AB308" s="26">
        <v>14</v>
      </c>
      <c r="AC308" s="26">
        <v>-6</v>
      </c>
      <c r="AD308" s="42">
        <f t="shared" si="79"/>
        <v>-0.97402597402597402</v>
      </c>
      <c r="AE308" s="41" t="s">
        <v>35</v>
      </c>
      <c r="AF308" s="26" t="s">
        <v>35</v>
      </c>
      <c r="AG308" s="26" t="s">
        <v>35</v>
      </c>
      <c r="AH308" s="26" t="s">
        <v>35</v>
      </c>
      <c r="AI308" s="34" t="s">
        <v>35</v>
      </c>
      <c r="AJ308" s="41" t="s">
        <v>35</v>
      </c>
      <c r="AK308" s="26" t="s">
        <v>35</v>
      </c>
      <c r="AL308" s="26" t="s">
        <v>35</v>
      </c>
      <c r="AM308" s="26" t="s">
        <v>35</v>
      </c>
      <c r="AN308" s="34" t="s">
        <v>35</v>
      </c>
      <c r="AO308" s="41" t="s">
        <v>35</v>
      </c>
      <c r="AP308" s="26" t="s">
        <v>35</v>
      </c>
      <c r="AQ308" s="26" t="s">
        <v>35</v>
      </c>
      <c r="AR308" s="26" t="s">
        <v>35</v>
      </c>
      <c r="AS308" s="34" t="s">
        <v>35</v>
      </c>
      <c r="AT308" s="41" t="s">
        <v>35</v>
      </c>
      <c r="AU308" s="26" t="s">
        <v>35</v>
      </c>
      <c r="AV308" s="26" t="s">
        <v>35</v>
      </c>
      <c r="AW308" s="26" t="s">
        <v>35</v>
      </c>
      <c r="AX308" s="34" t="s">
        <v>35</v>
      </c>
      <c r="AY308" s="41" t="s">
        <v>35</v>
      </c>
      <c r="AZ308" s="26" t="s">
        <v>35</v>
      </c>
      <c r="BA308" s="26" t="s">
        <v>35</v>
      </c>
      <c r="BB308" s="26" t="s">
        <v>35</v>
      </c>
      <c r="BC308" s="34" t="s">
        <v>35</v>
      </c>
      <c r="BD308" s="41" t="s">
        <v>35</v>
      </c>
      <c r="BE308" s="26" t="s">
        <v>35</v>
      </c>
      <c r="BF308" s="26" t="s">
        <v>35</v>
      </c>
      <c r="BG308" s="26" t="s">
        <v>35</v>
      </c>
      <c r="BH308" s="34" t="s">
        <v>35</v>
      </c>
      <c r="BI308" s="41" t="s">
        <v>35</v>
      </c>
      <c r="BJ308" s="26" t="s">
        <v>35</v>
      </c>
      <c r="BK308" s="26" t="s">
        <v>35</v>
      </c>
      <c r="BL308" s="26" t="s">
        <v>35</v>
      </c>
      <c r="BM308" s="34" t="s">
        <v>35</v>
      </c>
      <c r="BN308" s="41">
        <f t="shared" si="80"/>
        <v>92</v>
      </c>
      <c r="BO308" s="41">
        <f t="shared" si="81"/>
        <v>121</v>
      </c>
      <c r="BP308" s="41">
        <f t="shared" si="82"/>
        <v>-29</v>
      </c>
      <c r="BQ308" s="42">
        <f t="shared" si="83"/>
        <v>-4.5383411580594686</v>
      </c>
      <c r="BR308" s="25"/>
    </row>
    <row r="309" spans="1:70" s="7" customFormat="1" ht="18" customHeight="1">
      <c r="A309" s="25"/>
      <c r="B309" s="35" t="s">
        <v>47</v>
      </c>
      <c r="C309" s="35">
        <v>431405</v>
      </c>
      <c r="D309" s="27" t="s">
        <v>349</v>
      </c>
      <c r="E309" s="26">
        <v>11939</v>
      </c>
      <c r="F309" s="41">
        <f t="shared" si="70"/>
        <v>12176</v>
      </c>
      <c r="G309" s="26">
        <v>577</v>
      </c>
      <c r="H309" s="26">
        <v>340</v>
      </c>
      <c r="I309" s="26">
        <v>237</v>
      </c>
      <c r="J309" s="42">
        <f t="shared" si="71"/>
        <v>1.9850908786330514</v>
      </c>
      <c r="K309" s="41">
        <f t="shared" si="72"/>
        <v>12462</v>
      </c>
      <c r="L309" s="26">
        <v>761</v>
      </c>
      <c r="M309" s="26">
        <v>475</v>
      </c>
      <c r="N309" s="26">
        <v>286</v>
      </c>
      <c r="O309" s="42">
        <f t="shared" si="73"/>
        <v>2.3488830486202366</v>
      </c>
      <c r="P309" s="41">
        <f t="shared" si="74"/>
        <v>12237</v>
      </c>
      <c r="Q309" s="26">
        <v>578</v>
      </c>
      <c r="R309" s="26">
        <v>803</v>
      </c>
      <c r="S309" s="26">
        <v>-225</v>
      </c>
      <c r="T309" s="42">
        <f t="shared" si="75"/>
        <v>-1.8054886856042369</v>
      </c>
      <c r="U309" s="41">
        <f t="shared" si="76"/>
        <v>11532</v>
      </c>
      <c r="V309" s="26">
        <v>112</v>
      </c>
      <c r="W309" s="26">
        <v>817</v>
      </c>
      <c r="X309" s="26">
        <v>-705</v>
      </c>
      <c r="Y309" s="42">
        <f t="shared" si="77"/>
        <v>-5.7612159843098798</v>
      </c>
      <c r="Z309" s="41">
        <f t="shared" si="78"/>
        <v>11293</v>
      </c>
      <c r="AA309" s="26">
        <v>178</v>
      </c>
      <c r="AB309" s="26">
        <v>417</v>
      </c>
      <c r="AC309" s="26">
        <v>-239</v>
      </c>
      <c r="AD309" s="42">
        <f t="shared" si="79"/>
        <v>-2.0724939299340961</v>
      </c>
      <c r="AE309" s="41" t="s">
        <v>35</v>
      </c>
      <c r="AF309" s="26" t="s">
        <v>35</v>
      </c>
      <c r="AG309" s="26" t="s">
        <v>35</v>
      </c>
      <c r="AH309" s="26" t="s">
        <v>35</v>
      </c>
      <c r="AI309" s="34" t="s">
        <v>35</v>
      </c>
      <c r="AJ309" s="41" t="s">
        <v>35</v>
      </c>
      <c r="AK309" s="26" t="s">
        <v>35</v>
      </c>
      <c r="AL309" s="26" t="s">
        <v>35</v>
      </c>
      <c r="AM309" s="26" t="s">
        <v>35</v>
      </c>
      <c r="AN309" s="34" t="s">
        <v>35</v>
      </c>
      <c r="AO309" s="41" t="s">
        <v>35</v>
      </c>
      <c r="AP309" s="26" t="s">
        <v>35</v>
      </c>
      <c r="AQ309" s="26" t="s">
        <v>35</v>
      </c>
      <c r="AR309" s="26" t="s">
        <v>35</v>
      </c>
      <c r="AS309" s="34" t="s">
        <v>35</v>
      </c>
      <c r="AT309" s="41" t="s">
        <v>35</v>
      </c>
      <c r="AU309" s="26" t="s">
        <v>35</v>
      </c>
      <c r="AV309" s="26" t="s">
        <v>35</v>
      </c>
      <c r="AW309" s="26" t="s">
        <v>35</v>
      </c>
      <c r="AX309" s="34" t="s">
        <v>35</v>
      </c>
      <c r="AY309" s="41" t="s">
        <v>35</v>
      </c>
      <c r="AZ309" s="26" t="s">
        <v>35</v>
      </c>
      <c r="BA309" s="26" t="s">
        <v>35</v>
      </c>
      <c r="BB309" s="26" t="s">
        <v>35</v>
      </c>
      <c r="BC309" s="34" t="s">
        <v>35</v>
      </c>
      <c r="BD309" s="41" t="s">
        <v>35</v>
      </c>
      <c r="BE309" s="26" t="s">
        <v>35</v>
      </c>
      <c r="BF309" s="26" t="s">
        <v>35</v>
      </c>
      <c r="BG309" s="26" t="s">
        <v>35</v>
      </c>
      <c r="BH309" s="34" t="s">
        <v>35</v>
      </c>
      <c r="BI309" s="41" t="s">
        <v>35</v>
      </c>
      <c r="BJ309" s="26" t="s">
        <v>35</v>
      </c>
      <c r="BK309" s="26" t="s">
        <v>35</v>
      </c>
      <c r="BL309" s="26" t="s">
        <v>35</v>
      </c>
      <c r="BM309" s="34" t="s">
        <v>35</v>
      </c>
      <c r="BN309" s="41">
        <f t="shared" si="80"/>
        <v>2206</v>
      </c>
      <c r="BO309" s="41">
        <f t="shared" si="81"/>
        <v>2852</v>
      </c>
      <c r="BP309" s="41">
        <f t="shared" si="82"/>
        <v>-646</v>
      </c>
      <c r="BQ309" s="42">
        <f t="shared" si="83"/>
        <v>-5.4108384286791189</v>
      </c>
      <c r="BR309" s="25"/>
    </row>
    <row r="310" spans="1:70" s="7" customFormat="1" ht="18" customHeight="1">
      <c r="A310" s="25"/>
      <c r="B310" s="35" t="s">
        <v>47</v>
      </c>
      <c r="C310" s="35">
        <v>431406</v>
      </c>
      <c r="D310" s="27" t="s">
        <v>350</v>
      </c>
      <c r="E310" s="26">
        <v>84</v>
      </c>
      <c r="F310" s="41">
        <f t="shared" si="70"/>
        <v>83</v>
      </c>
      <c r="G310" s="26">
        <v>2</v>
      </c>
      <c r="H310" s="26">
        <v>3</v>
      </c>
      <c r="I310" s="26">
        <v>-1</v>
      </c>
      <c r="J310" s="42">
        <f t="shared" si="71"/>
        <v>-1.1904761904761905</v>
      </c>
      <c r="K310" s="41">
        <f t="shared" si="72"/>
        <v>82</v>
      </c>
      <c r="L310" s="26">
        <v>0</v>
      </c>
      <c r="M310" s="26">
        <v>1</v>
      </c>
      <c r="N310" s="26">
        <v>-1</v>
      </c>
      <c r="O310" s="42">
        <f t="shared" si="73"/>
        <v>-1.2048192771084338</v>
      </c>
      <c r="P310" s="41">
        <f t="shared" si="74"/>
        <v>78</v>
      </c>
      <c r="Q310" s="26">
        <v>2</v>
      </c>
      <c r="R310" s="26">
        <v>6</v>
      </c>
      <c r="S310" s="26">
        <v>-4</v>
      </c>
      <c r="T310" s="42">
        <f t="shared" si="75"/>
        <v>-4.8780487804878048</v>
      </c>
      <c r="U310" s="41">
        <f t="shared" si="76"/>
        <v>82</v>
      </c>
      <c r="V310" s="26">
        <v>5</v>
      </c>
      <c r="W310" s="26">
        <v>1</v>
      </c>
      <c r="X310" s="26">
        <v>4</v>
      </c>
      <c r="Y310" s="42">
        <f t="shared" si="77"/>
        <v>5.1282051282051277</v>
      </c>
      <c r="Z310" s="41">
        <f t="shared" si="78"/>
        <v>81</v>
      </c>
      <c r="AA310" s="26">
        <v>0</v>
      </c>
      <c r="AB310" s="26">
        <v>1</v>
      </c>
      <c r="AC310" s="26">
        <v>-1</v>
      </c>
      <c r="AD310" s="42">
        <f t="shared" si="79"/>
        <v>-1.2195121951219512</v>
      </c>
      <c r="AE310" s="41" t="s">
        <v>35</v>
      </c>
      <c r="AF310" s="26" t="s">
        <v>35</v>
      </c>
      <c r="AG310" s="26" t="s">
        <v>35</v>
      </c>
      <c r="AH310" s="26" t="s">
        <v>35</v>
      </c>
      <c r="AI310" s="34" t="s">
        <v>35</v>
      </c>
      <c r="AJ310" s="41" t="s">
        <v>35</v>
      </c>
      <c r="AK310" s="26" t="s">
        <v>35</v>
      </c>
      <c r="AL310" s="26" t="s">
        <v>35</v>
      </c>
      <c r="AM310" s="26" t="s">
        <v>35</v>
      </c>
      <c r="AN310" s="34" t="s">
        <v>35</v>
      </c>
      <c r="AO310" s="41" t="s">
        <v>35</v>
      </c>
      <c r="AP310" s="26" t="s">
        <v>35</v>
      </c>
      <c r="AQ310" s="26" t="s">
        <v>35</v>
      </c>
      <c r="AR310" s="26" t="s">
        <v>35</v>
      </c>
      <c r="AS310" s="34" t="s">
        <v>35</v>
      </c>
      <c r="AT310" s="41" t="s">
        <v>35</v>
      </c>
      <c r="AU310" s="26" t="s">
        <v>35</v>
      </c>
      <c r="AV310" s="26" t="s">
        <v>35</v>
      </c>
      <c r="AW310" s="26" t="s">
        <v>35</v>
      </c>
      <c r="AX310" s="34" t="s">
        <v>35</v>
      </c>
      <c r="AY310" s="41" t="s">
        <v>35</v>
      </c>
      <c r="AZ310" s="26" t="s">
        <v>35</v>
      </c>
      <c r="BA310" s="26" t="s">
        <v>35</v>
      </c>
      <c r="BB310" s="26" t="s">
        <v>35</v>
      </c>
      <c r="BC310" s="34" t="s">
        <v>35</v>
      </c>
      <c r="BD310" s="41" t="s">
        <v>35</v>
      </c>
      <c r="BE310" s="26" t="s">
        <v>35</v>
      </c>
      <c r="BF310" s="26" t="s">
        <v>35</v>
      </c>
      <c r="BG310" s="26" t="s">
        <v>35</v>
      </c>
      <c r="BH310" s="34" t="s">
        <v>35</v>
      </c>
      <c r="BI310" s="41" t="s">
        <v>35</v>
      </c>
      <c r="BJ310" s="26" t="s">
        <v>35</v>
      </c>
      <c r="BK310" s="26" t="s">
        <v>35</v>
      </c>
      <c r="BL310" s="26" t="s">
        <v>35</v>
      </c>
      <c r="BM310" s="34" t="s">
        <v>35</v>
      </c>
      <c r="BN310" s="41">
        <f t="shared" si="80"/>
        <v>9</v>
      </c>
      <c r="BO310" s="41">
        <f t="shared" si="81"/>
        <v>12</v>
      </c>
      <c r="BP310" s="41">
        <f t="shared" si="82"/>
        <v>-3</v>
      </c>
      <c r="BQ310" s="42">
        <f t="shared" si="83"/>
        <v>-3.5714285714285712</v>
      </c>
      <c r="BR310" s="25"/>
    </row>
    <row r="311" spans="1:70" s="7" customFormat="1" ht="18" customHeight="1">
      <c r="A311" s="25"/>
      <c r="B311" s="35" t="s">
        <v>47</v>
      </c>
      <c r="C311" s="35">
        <v>431407</v>
      </c>
      <c r="D311" s="27" t="s">
        <v>351</v>
      </c>
      <c r="E311" s="26">
        <v>576</v>
      </c>
      <c r="F311" s="41">
        <f t="shared" si="70"/>
        <v>566</v>
      </c>
      <c r="G311" s="26">
        <v>19</v>
      </c>
      <c r="H311" s="26">
        <v>29</v>
      </c>
      <c r="I311" s="26">
        <v>-10</v>
      </c>
      <c r="J311" s="42">
        <f t="shared" si="71"/>
        <v>-1.7361111111111112</v>
      </c>
      <c r="K311" s="41">
        <f t="shared" si="72"/>
        <v>574</v>
      </c>
      <c r="L311" s="26">
        <v>28</v>
      </c>
      <c r="M311" s="26">
        <v>20</v>
      </c>
      <c r="N311" s="26">
        <v>8</v>
      </c>
      <c r="O311" s="42">
        <f t="shared" si="73"/>
        <v>1.4134275618374559</v>
      </c>
      <c r="P311" s="41">
        <f t="shared" si="74"/>
        <v>576</v>
      </c>
      <c r="Q311" s="26">
        <v>15</v>
      </c>
      <c r="R311" s="26">
        <v>13</v>
      </c>
      <c r="S311" s="26">
        <v>2</v>
      </c>
      <c r="T311" s="42">
        <f t="shared" si="75"/>
        <v>0.34843205574912894</v>
      </c>
      <c r="U311" s="41">
        <f t="shared" si="76"/>
        <v>568</v>
      </c>
      <c r="V311" s="26">
        <v>20</v>
      </c>
      <c r="W311" s="26">
        <v>28</v>
      </c>
      <c r="X311" s="26">
        <v>-8</v>
      </c>
      <c r="Y311" s="42">
        <f t="shared" si="77"/>
        <v>-1.3888888888888888</v>
      </c>
      <c r="Z311" s="41">
        <f t="shared" si="78"/>
        <v>577</v>
      </c>
      <c r="AA311" s="26">
        <v>21</v>
      </c>
      <c r="AB311" s="26">
        <v>12</v>
      </c>
      <c r="AC311" s="26">
        <v>9</v>
      </c>
      <c r="AD311" s="42">
        <f t="shared" si="79"/>
        <v>1.584507042253521</v>
      </c>
      <c r="AE311" s="41" t="s">
        <v>35</v>
      </c>
      <c r="AF311" s="26" t="s">
        <v>35</v>
      </c>
      <c r="AG311" s="26" t="s">
        <v>35</v>
      </c>
      <c r="AH311" s="26" t="s">
        <v>35</v>
      </c>
      <c r="AI311" s="34" t="s">
        <v>35</v>
      </c>
      <c r="AJ311" s="41" t="s">
        <v>35</v>
      </c>
      <c r="AK311" s="26" t="s">
        <v>35</v>
      </c>
      <c r="AL311" s="26" t="s">
        <v>35</v>
      </c>
      <c r="AM311" s="26" t="s">
        <v>35</v>
      </c>
      <c r="AN311" s="34" t="s">
        <v>35</v>
      </c>
      <c r="AO311" s="41" t="s">
        <v>35</v>
      </c>
      <c r="AP311" s="26" t="s">
        <v>35</v>
      </c>
      <c r="AQ311" s="26" t="s">
        <v>35</v>
      </c>
      <c r="AR311" s="26" t="s">
        <v>35</v>
      </c>
      <c r="AS311" s="34" t="s">
        <v>35</v>
      </c>
      <c r="AT311" s="41" t="s">
        <v>35</v>
      </c>
      <c r="AU311" s="26" t="s">
        <v>35</v>
      </c>
      <c r="AV311" s="26" t="s">
        <v>35</v>
      </c>
      <c r="AW311" s="26" t="s">
        <v>35</v>
      </c>
      <c r="AX311" s="34" t="s">
        <v>35</v>
      </c>
      <c r="AY311" s="41" t="s">
        <v>35</v>
      </c>
      <c r="AZ311" s="26" t="s">
        <v>35</v>
      </c>
      <c r="BA311" s="26" t="s">
        <v>35</v>
      </c>
      <c r="BB311" s="26" t="s">
        <v>35</v>
      </c>
      <c r="BC311" s="34" t="s">
        <v>35</v>
      </c>
      <c r="BD311" s="41" t="s">
        <v>35</v>
      </c>
      <c r="BE311" s="26" t="s">
        <v>35</v>
      </c>
      <c r="BF311" s="26" t="s">
        <v>35</v>
      </c>
      <c r="BG311" s="26" t="s">
        <v>35</v>
      </c>
      <c r="BH311" s="34" t="s">
        <v>35</v>
      </c>
      <c r="BI311" s="41" t="s">
        <v>35</v>
      </c>
      <c r="BJ311" s="26" t="s">
        <v>35</v>
      </c>
      <c r="BK311" s="26" t="s">
        <v>35</v>
      </c>
      <c r="BL311" s="26" t="s">
        <v>35</v>
      </c>
      <c r="BM311" s="34" t="s">
        <v>35</v>
      </c>
      <c r="BN311" s="41">
        <f t="shared" si="80"/>
        <v>103</v>
      </c>
      <c r="BO311" s="41">
        <f t="shared" si="81"/>
        <v>102</v>
      </c>
      <c r="BP311" s="41">
        <f t="shared" si="82"/>
        <v>1</v>
      </c>
      <c r="BQ311" s="42">
        <f t="shared" si="83"/>
        <v>0.1736111111111111</v>
      </c>
      <c r="BR311" s="25"/>
    </row>
    <row r="312" spans="1:70" s="7" customFormat="1" ht="18" customHeight="1">
      <c r="A312" s="25"/>
      <c r="B312" s="35" t="s">
        <v>47</v>
      </c>
      <c r="C312" s="35">
        <v>431410</v>
      </c>
      <c r="D312" s="27" t="s">
        <v>352</v>
      </c>
      <c r="E312" s="26">
        <v>58201</v>
      </c>
      <c r="F312" s="41">
        <f t="shared" si="70"/>
        <v>58452</v>
      </c>
      <c r="G312" s="26">
        <v>2321</v>
      </c>
      <c r="H312" s="26">
        <v>2070</v>
      </c>
      <c r="I312" s="26">
        <v>251</v>
      </c>
      <c r="J312" s="42">
        <f t="shared" si="71"/>
        <v>0.43126406762770397</v>
      </c>
      <c r="K312" s="41">
        <f t="shared" si="72"/>
        <v>59258</v>
      </c>
      <c r="L312" s="26">
        <v>2804</v>
      </c>
      <c r="M312" s="26">
        <v>1998</v>
      </c>
      <c r="N312" s="26">
        <v>806</v>
      </c>
      <c r="O312" s="42">
        <f t="shared" si="73"/>
        <v>1.3789091904468622</v>
      </c>
      <c r="P312" s="41">
        <f t="shared" si="74"/>
        <v>59169</v>
      </c>
      <c r="Q312" s="26">
        <v>3100</v>
      </c>
      <c r="R312" s="26">
        <v>3189</v>
      </c>
      <c r="S312" s="26">
        <v>-89</v>
      </c>
      <c r="T312" s="42">
        <f t="shared" si="75"/>
        <v>-0.15019069155219547</v>
      </c>
      <c r="U312" s="41">
        <f t="shared" si="76"/>
        <v>57448</v>
      </c>
      <c r="V312" s="26">
        <v>720</v>
      </c>
      <c r="W312" s="26">
        <v>2441</v>
      </c>
      <c r="X312" s="26">
        <v>-1721</v>
      </c>
      <c r="Y312" s="42">
        <f t="shared" si="77"/>
        <v>-2.9086176883165171</v>
      </c>
      <c r="Z312" s="41">
        <f t="shared" si="78"/>
        <v>56843</v>
      </c>
      <c r="AA312" s="26">
        <v>897</v>
      </c>
      <c r="AB312" s="26">
        <v>1502</v>
      </c>
      <c r="AC312" s="26">
        <v>-605</v>
      </c>
      <c r="AD312" s="42">
        <f t="shared" si="79"/>
        <v>-1.0531263055284779</v>
      </c>
      <c r="AE312" s="41" t="s">
        <v>35</v>
      </c>
      <c r="AF312" s="26" t="s">
        <v>35</v>
      </c>
      <c r="AG312" s="26" t="s">
        <v>35</v>
      </c>
      <c r="AH312" s="26" t="s">
        <v>35</v>
      </c>
      <c r="AI312" s="34" t="s">
        <v>35</v>
      </c>
      <c r="AJ312" s="41" t="s">
        <v>35</v>
      </c>
      <c r="AK312" s="26" t="s">
        <v>35</v>
      </c>
      <c r="AL312" s="26" t="s">
        <v>35</v>
      </c>
      <c r="AM312" s="26" t="s">
        <v>35</v>
      </c>
      <c r="AN312" s="34" t="s">
        <v>35</v>
      </c>
      <c r="AO312" s="41" t="s">
        <v>35</v>
      </c>
      <c r="AP312" s="26" t="s">
        <v>35</v>
      </c>
      <c r="AQ312" s="26" t="s">
        <v>35</v>
      </c>
      <c r="AR312" s="26" t="s">
        <v>35</v>
      </c>
      <c r="AS312" s="34" t="s">
        <v>35</v>
      </c>
      <c r="AT312" s="41" t="s">
        <v>35</v>
      </c>
      <c r="AU312" s="26" t="s">
        <v>35</v>
      </c>
      <c r="AV312" s="26" t="s">
        <v>35</v>
      </c>
      <c r="AW312" s="26" t="s">
        <v>35</v>
      </c>
      <c r="AX312" s="34" t="s">
        <v>35</v>
      </c>
      <c r="AY312" s="41" t="s">
        <v>35</v>
      </c>
      <c r="AZ312" s="26" t="s">
        <v>35</v>
      </c>
      <c r="BA312" s="26" t="s">
        <v>35</v>
      </c>
      <c r="BB312" s="26" t="s">
        <v>35</v>
      </c>
      <c r="BC312" s="34" t="s">
        <v>35</v>
      </c>
      <c r="BD312" s="41" t="s">
        <v>35</v>
      </c>
      <c r="BE312" s="26" t="s">
        <v>35</v>
      </c>
      <c r="BF312" s="26" t="s">
        <v>35</v>
      </c>
      <c r="BG312" s="26" t="s">
        <v>35</v>
      </c>
      <c r="BH312" s="34" t="s">
        <v>35</v>
      </c>
      <c r="BI312" s="41" t="s">
        <v>35</v>
      </c>
      <c r="BJ312" s="26" t="s">
        <v>35</v>
      </c>
      <c r="BK312" s="26" t="s">
        <v>35</v>
      </c>
      <c r="BL312" s="26" t="s">
        <v>35</v>
      </c>
      <c r="BM312" s="34" t="s">
        <v>35</v>
      </c>
      <c r="BN312" s="41">
        <f t="shared" si="80"/>
        <v>9842</v>
      </c>
      <c r="BO312" s="41">
        <f t="shared" si="81"/>
        <v>11200</v>
      </c>
      <c r="BP312" s="41">
        <f t="shared" si="82"/>
        <v>-1358</v>
      </c>
      <c r="BQ312" s="42">
        <f t="shared" si="83"/>
        <v>-2.3332932423841513</v>
      </c>
      <c r="BR312" s="25"/>
    </row>
    <row r="313" spans="1:70" s="7" customFormat="1" ht="18" customHeight="1">
      <c r="A313" s="25"/>
      <c r="B313" s="35" t="s">
        <v>47</v>
      </c>
      <c r="C313" s="35">
        <v>431413</v>
      </c>
      <c r="D313" s="27" t="s">
        <v>353</v>
      </c>
      <c r="E313" s="26">
        <v>384</v>
      </c>
      <c r="F313" s="41">
        <f t="shared" si="70"/>
        <v>376</v>
      </c>
      <c r="G313" s="26">
        <v>7</v>
      </c>
      <c r="H313" s="26">
        <v>15</v>
      </c>
      <c r="I313" s="26">
        <v>-8</v>
      </c>
      <c r="J313" s="42">
        <f t="shared" si="71"/>
        <v>-2.083333333333333</v>
      </c>
      <c r="K313" s="41">
        <f t="shared" si="72"/>
        <v>373</v>
      </c>
      <c r="L313" s="26">
        <v>12</v>
      </c>
      <c r="M313" s="26">
        <v>15</v>
      </c>
      <c r="N313" s="26">
        <v>-3</v>
      </c>
      <c r="O313" s="42">
        <f t="shared" si="73"/>
        <v>-0.7978723404255319</v>
      </c>
      <c r="P313" s="41">
        <f t="shared" si="74"/>
        <v>375</v>
      </c>
      <c r="Q313" s="26">
        <v>13</v>
      </c>
      <c r="R313" s="26">
        <v>11</v>
      </c>
      <c r="S313" s="26">
        <v>2</v>
      </c>
      <c r="T313" s="42">
        <f t="shared" si="75"/>
        <v>0.53619302949061665</v>
      </c>
      <c r="U313" s="41">
        <f t="shared" si="76"/>
        <v>368</v>
      </c>
      <c r="V313" s="26">
        <v>9</v>
      </c>
      <c r="W313" s="26">
        <v>16</v>
      </c>
      <c r="X313" s="26">
        <v>-7</v>
      </c>
      <c r="Y313" s="42">
        <f t="shared" si="77"/>
        <v>-1.8666666666666669</v>
      </c>
      <c r="Z313" s="41">
        <f t="shared" si="78"/>
        <v>367</v>
      </c>
      <c r="AA313" s="26">
        <v>8</v>
      </c>
      <c r="AB313" s="26">
        <v>9</v>
      </c>
      <c r="AC313" s="26">
        <v>-1</v>
      </c>
      <c r="AD313" s="42">
        <f t="shared" si="79"/>
        <v>-0.27173913043478259</v>
      </c>
      <c r="AE313" s="41" t="s">
        <v>35</v>
      </c>
      <c r="AF313" s="26" t="s">
        <v>35</v>
      </c>
      <c r="AG313" s="26" t="s">
        <v>35</v>
      </c>
      <c r="AH313" s="26" t="s">
        <v>35</v>
      </c>
      <c r="AI313" s="34" t="s">
        <v>35</v>
      </c>
      <c r="AJ313" s="41" t="s">
        <v>35</v>
      </c>
      <c r="AK313" s="26" t="s">
        <v>35</v>
      </c>
      <c r="AL313" s="26" t="s">
        <v>35</v>
      </c>
      <c r="AM313" s="26" t="s">
        <v>35</v>
      </c>
      <c r="AN313" s="34" t="s">
        <v>35</v>
      </c>
      <c r="AO313" s="41" t="s">
        <v>35</v>
      </c>
      <c r="AP313" s="26" t="s">
        <v>35</v>
      </c>
      <c r="AQ313" s="26" t="s">
        <v>35</v>
      </c>
      <c r="AR313" s="26" t="s">
        <v>35</v>
      </c>
      <c r="AS313" s="34" t="s">
        <v>35</v>
      </c>
      <c r="AT313" s="41" t="s">
        <v>35</v>
      </c>
      <c r="AU313" s="26" t="s">
        <v>35</v>
      </c>
      <c r="AV313" s="26" t="s">
        <v>35</v>
      </c>
      <c r="AW313" s="26" t="s">
        <v>35</v>
      </c>
      <c r="AX313" s="34" t="s">
        <v>35</v>
      </c>
      <c r="AY313" s="41" t="s">
        <v>35</v>
      </c>
      <c r="AZ313" s="26" t="s">
        <v>35</v>
      </c>
      <c r="BA313" s="26" t="s">
        <v>35</v>
      </c>
      <c r="BB313" s="26" t="s">
        <v>35</v>
      </c>
      <c r="BC313" s="34" t="s">
        <v>35</v>
      </c>
      <c r="BD313" s="41" t="s">
        <v>35</v>
      </c>
      <c r="BE313" s="26" t="s">
        <v>35</v>
      </c>
      <c r="BF313" s="26" t="s">
        <v>35</v>
      </c>
      <c r="BG313" s="26" t="s">
        <v>35</v>
      </c>
      <c r="BH313" s="34" t="s">
        <v>35</v>
      </c>
      <c r="BI313" s="41" t="s">
        <v>35</v>
      </c>
      <c r="BJ313" s="26" t="s">
        <v>35</v>
      </c>
      <c r="BK313" s="26" t="s">
        <v>35</v>
      </c>
      <c r="BL313" s="26" t="s">
        <v>35</v>
      </c>
      <c r="BM313" s="34" t="s">
        <v>35</v>
      </c>
      <c r="BN313" s="41">
        <f t="shared" si="80"/>
        <v>49</v>
      </c>
      <c r="BO313" s="41">
        <f t="shared" si="81"/>
        <v>66</v>
      </c>
      <c r="BP313" s="41">
        <f t="shared" si="82"/>
        <v>-17</v>
      </c>
      <c r="BQ313" s="42">
        <f t="shared" si="83"/>
        <v>-4.4270833333333339</v>
      </c>
      <c r="BR313" s="25"/>
    </row>
    <row r="314" spans="1:70" s="7" customFormat="1" ht="18" customHeight="1">
      <c r="A314" s="25"/>
      <c r="B314" s="35" t="s">
        <v>47</v>
      </c>
      <c r="C314" s="35">
        <v>431415</v>
      </c>
      <c r="D314" s="27" t="s">
        <v>354</v>
      </c>
      <c r="E314" s="26">
        <v>1068</v>
      </c>
      <c r="F314" s="41">
        <f t="shared" si="70"/>
        <v>1110</v>
      </c>
      <c r="G314" s="26">
        <v>70</v>
      </c>
      <c r="H314" s="26">
        <v>28</v>
      </c>
      <c r="I314" s="26">
        <v>42</v>
      </c>
      <c r="J314" s="42">
        <f t="shared" si="71"/>
        <v>3.9325842696629212</v>
      </c>
      <c r="K314" s="41">
        <f t="shared" si="72"/>
        <v>1125</v>
      </c>
      <c r="L314" s="26">
        <v>57</v>
      </c>
      <c r="M314" s="26">
        <v>42</v>
      </c>
      <c r="N314" s="26">
        <v>15</v>
      </c>
      <c r="O314" s="42">
        <f t="shared" si="73"/>
        <v>1.3513513513513513</v>
      </c>
      <c r="P314" s="41">
        <f t="shared" si="74"/>
        <v>1138</v>
      </c>
      <c r="Q314" s="26">
        <v>61</v>
      </c>
      <c r="R314" s="26">
        <v>48</v>
      </c>
      <c r="S314" s="26">
        <v>13</v>
      </c>
      <c r="T314" s="42">
        <f t="shared" si="75"/>
        <v>1.1555555555555554</v>
      </c>
      <c r="U314" s="41">
        <f t="shared" si="76"/>
        <v>1082</v>
      </c>
      <c r="V314" s="26">
        <v>10</v>
      </c>
      <c r="W314" s="26">
        <v>66</v>
      </c>
      <c r="X314" s="26">
        <v>-56</v>
      </c>
      <c r="Y314" s="42">
        <f t="shared" si="77"/>
        <v>-4.9209138840070299</v>
      </c>
      <c r="Z314" s="41">
        <f t="shared" si="78"/>
        <v>1027</v>
      </c>
      <c r="AA314" s="26">
        <v>12</v>
      </c>
      <c r="AB314" s="26">
        <v>67</v>
      </c>
      <c r="AC314" s="26">
        <v>-55</v>
      </c>
      <c r="AD314" s="42">
        <f t="shared" si="79"/>
        <v>-5.0831792975970425</v>
      </c>
      <c r="AE314" s="41" t="s">
        <v>35</v>
      </c>
      <c r="AF314" s="26" t="s">
        <v>35</v>
      </c>
      <c r="AG314" s="26" t="s">
        <v>35</v>
      </c>
      <c r="AH314" s="26" t="s">
        <v>35</v>
      </c>
      <c r="AI314" s="34" t="s">
        <v>35</v>
      </c>
      <c r="AJ314" s="41" t="s">
        <v>35</v>
      </c>
      <c r="AK314" s="26" t="s">
        <v>35</v>
      </c>
      <c r="AL314" s="26" t="s">
        <v>35</v>
      </c>
      <c r="AM314" s="26" t="s">
        <v>35</v>
      </c>
      <c r="AN314" s="34" t="s">
        <v>35</v>
      </c>
      <c r="AO314" s="41" t="s">
        <v>35</v>
      </c>
      <c r="AP314" s="26" t="s">
        <v>35</v>
      </c>
      <c r="AQ314" s="26" t="s">
        <v>35</v>
      </c>
      <c r="AR314" s="26" t="s">
        <v>35</v>
      </c>
      <c r="AS314" s="34" t="s">
        <v>35</v>
      </c>
      <c r="AT314" s="41" t="s">
        <v>35</v>
      </c>
      <c r="AU314" s="26" t="s">
        <v>35</v>
      </c>
      <c r="AV314" s="26" t="s">
        <v>35</v>
      </c>
      <c r="AW314" s="26" t="s">
        <v>35</v>
      </c>
      <c r="AX314" s="34" t="s">
        <v>35</v>
      </c>
      <c r="AY314" s="41" t="s">
        <v>35</v>
      </c>
      <c r="AZ314" s="26" t="s">
        <v>35</v>
      </c>
      <c r="BA314" s="26" t="s">
        <v>35</v>
      </c>
      <c r="BB314" s="26" t="s">
        <v>35</v>
      </c>
      <c r="BC314" s="34" t="s">
        <v>35</v>
      </c>
      <c r="BD314" s="41" t="s">
        <v>35</v>
      </c>
      <c r="BE314" s="26" t="s">
        <v>35</v>
      </c>
      <c r="BF314" s="26" t="s">
        <v>35</v>
      </c>
      <c r="BG314" s="26" t="s">
        <v>35</v>
      </c>
      <c r="BH314" s="34" t="s">
        <v>35</v>
      </c>
      <c r="BI314" s="41" t="s">
        <v>35</v>
      </c>
      <c r="BJ314" s="26" t="s">
        <v>35</v>
      </c>
      <c r="BK314" s="26" t="s">
        <v>35</v>
      </c>
      <c r="BL314" s="26" t="s">
        <v>35</v>
      </c>
      <c r="BM314" s="34" t="s">
        <v>35</v>
      </c>
      <c r="BN314" s="41">
        <f t="shared" si="80"/>
        <v>210</v>
      </c>
      <c r="BO314" s="41">
        <f t="shared" si="81"/>
        <v>251</v>
      </c>
      <c r="BP314" s="41">
        <f t="shared" si="82"/>
        <v>-41</v>
      </c>
      <c r="BQ314" s="42">
        <f t="shared" si="83"/>
        <v>-3.838951310861423</v>
      </c>
      <c r="BR314" s="25"/>
    </row>
    <row r="315" spans="1:70" s="7" customFormat="1" ht="18" customHeight="1">
      <c r="A315" s="25"/>
      <c r="B315" s="35" t="s">
        <v>47</v>
      </c>
      <c r="C315" s="35">
        <v>431417</v>
      </c>
      <c r="D315" s="27" t="s">
        <v>355</v>
      </c>
      <c r="E315" s="26">
        <v>162</v>
      </c>
      <c r="F315" s="41">
        <f t="shared" si="70"/>
        <v>162</v>
      </c>
      <c r="G315" s="26">
        <v>1</v>
      </c>
      <c r="H315" s="26">
        <v>1</v>
      </c>
      <c r="I315" s="26">
        <v>0</v>
      </c>
      <c r="J315" s="42">
        <f t="shared" si="71"/>
        <v>0</v>
      </c>
      <c r="K315" s="41">
        <f t="shared" si="72"/>
        <v>164</v>
      </c>
      <c r="L315" s="26">
        <v>3</v>
      </c>
      <c r="M315" s="26">
        <v>1</v>
      </c>
      <c r="N315" s="26">
        <v>2</v>
      </c>
      <c r="O315" s="42">
        <f t="shared" si="73"/>
        <v>1.2345679012345678</v>
      </c>
      <c r="P315" s="41">
        <f t="shared" si="74"/>
        <v>168</v>
      </c>
      <c r="Q315" s="26">
        <v>7</v>
      </c>
      <c r="R315" s="26">
        <v>3</v>
      </c>
      <c r="S315" s="26">
        <v>4</v>
      </c>
      <c r="T315" s="42">
        <f t="shared" si="75"/>
        <v>2.4390243902439024</v>
      </c>
      <c r="U315" s="41">
        <f t="shared" si="76"/>
        <v>173</v>
      </c>
      <c r="V315" s="26">
        <v>7</v>
      </c>
      <c r="W315" s="26">
        <v>2</v>
      </c>
      <c r="X315" s="26">
        <v>5</v>
      </c>
      <c r="Y315" s="42">
        <f t="shared" si="77"/>
        <v>2.9761904761904758</v>
      </c>
      <c r="Z315" s="41">
        <f t="shared" si="78"/>
        <v>170</v>
      </c>
      <c r="AA315" s="26">
        <v>4</v>
      </c>
      <c r="AB315" s="26">
        <v>7</v>
      </c>
      <c r="AC315" s="26">
        <v>-3</v>
      </c>
      <c r="AD315" s="42">
        <f t="shared" si="79"/>
        <v>-1.7341040462427744</v>
      </c>
      <c r="AE315" s="41" t="s">
        <v>35</v>
      </c>
      <c r="AF315" s="26" t="s">
        <v>35</v>
      </c>
      <c r="AG315" s="26" t="s">
        <v>35</v>
      </c>
      <c r="AH315" s="26" t="s">
        <v>35</v>
      </c>
      <c r="AI315" s="34" t="s">
        <v>35</v>
      </c>
      <c r="AJ315" s="41" t="s">
        <v>35</v>
      </c>
      <c r="AK315" s="26" t="s">
        <v>35</v>
      </c>
      <c r="AL315" s="26" t="s">
        <v>35</v>
      </c>
      <c r="AM315" s="26" t="s">
        <v>35</v>
      </c>
      <c r="AN315" s="34" t="s">
        <v>35</v>
      </c>
      <c r="AO315" s="41" t="s">
        <v>35</v>
      </c>
      <c r="AP315" s="26" t="s">
        <v>35</v>
      </c>
      <c r="AQ315" s="26" t="s">
        <v>35</v>
      </c>
      <c r="AR315" s="26" t="s">
        <v>35</v>
      </c>
      <c r="AS315" s="34" t="s">
        <v>35</v>
      </c>
      <c r="AT315" s="41" t="s">
        <v>35</v>
      </c>
      <c r="AU315" s="26" t="s">
        <v>35</v>
      </c>
      <c r="AV315" s="26" t="s">
        <v>35</v>
      </c>
      <c r="AW315" s="26" t="s">
        <v>35</v>
      </c>
      <c r="AX315" s="34" t="s">
        <v>35</v>
      </c>
      <c r="AY315" s="41" t="s">
        <v>35</v>
      </c>
      <c r="AZ315" s="26" t="s">
        <v>35</v>
      </c>
      <c r="BA315" s="26" t="s">
        <v>35</v>
      </c>
      <c r="BB315" s="26" t="s">
        <v>35</v>
      </c>
      <c r="BC315" s="34" t="s">
        <v>35</v>
      </c>
      <c r="BD315" s="41" t="s">
        <v>35</v>
      </c>
      <c r="BE315" s="26" t="s">
        <v>35</v>
      </c>
      <c r="BF315" s="26" t="s">
        <v>35</v>
      </c>
      <c r="BG315" s="26" t="s">
        <v>35</v>
      </c>
      <c r="BH315" s="34" t="s">
        <v>35</v>
      </c>
      <c r="BI315" s="41" t="s">
        <v>35</v>
      </c>
      <c r="BJ315" s="26" t="s">
        <v>35</v>
      </c>
      <c r="BK315" s="26" t="s">
        <v>35</v>
      </c>
      <c r="BL315" s="26" t="s">
        <v>35</v>
      </c>
      <c r="BM315" s="34" t="s">
        <v>35</v>
      </c>
      <c r="BN315" s="41">
        <f t="shared" si="80"/>
        <v>22</v>
      </c>
      <c r="BO315" s="41">
        <f t="shared" si="81"/>
        <v>14</v>
      </c>
      <c r="BP315" s="41">
        <f t="shared" si="82"/>
        <v>8</v>
      </c>
      <c r="BQ315" s="42">
        <f t="shared" si="83"/>
        <v>4.9382716049382713</v>
      </c>
      <c r="BR315" s="25"/>
    </row>
    <row r="316" spans="1:70" s="7" customFormat="1" ht="18" customHeight="1">
      <c r="A316" s="25"/>
      <c r="B316" s="35" t="s">
        <v>47</v>
      </c>
      <c r="C316" s="35">
        <v>431420</v>
      </c>
      <c r="D316" s="27" t="s">
        <v>356</v>
      </c>
      <c r="E316" s="26">
        <v>919</v>
      </c>
      <c r="F316" s="41">
        <f t="shared" si="70"/>
        <v>926</v>
      </c>
      <c r="G316" s="26">
        <v>26</v>
      </c>
      <c r="H316" s="26">
        <v>19</v>
      </c>
      <c r="I316" s="26">
        <v>7</v>
      </c>
      <c r="J316" s="42">
        <f t="shared" si="71"/>
        <v>0.76169749727965186</v>
      </c>
      <c r="K316" s="41">
        <f t="shared" si="72"/>
        <v>929</v>
      </c>
      <c r="L316" s="26">
        <v>26</v>
      </c>
      <c r="M316" s="26">
        <v>23</v>
      </c>
      <c r="N316" s="26">
        <v>3</v>
      </c>
      <c r="O316" s="42">
        <f t="shared" si="73"/>
        <v>0.32397408207343414</v>
      </c>
      <c r="P316" s="41">
        <f t="shared" si="74"/>
        <v>918</v>
      </c>
      <c r="Q316" s="26">
        <v>39</v>
      </c>
      <c r="R316" s="26">
        <v>50</v>
      </c>
      <c r="S316" s="26">
        <v>-11</v>
      </c>
      <c r="T316" s="42">
        <f t="shared" si="75"/>
        <v>-1.1840688912809472</v>
      </c>
      <c r="U316" s="41">
        <f t="shared" si="76"/>
        <v>911</v>
      </c>
      <c r="V316" s="26">
        <v>7</v>
      </c>
      <c r="W316" s="26">
        <v>14</v>
      </c>
      <c r="X316" s="26">
        <v>-7</v>
      </c>
      <c r="Y316" s="42">
        <f t="shared" si="77"/>
        <v>-0.76252723311546844</v>
      </c>
      <c r="Z316" s="41">
        <f t="shared" si="78"/>
        <v>905</v>
      </c>
      <c r="AA316" s="26">
        <v>17</v>
      </c>
      <c r="AB316" s="26">
        <v>23</v>
      </c>
      <c r="AC316" s="26">
        <v>-6</v>
      </c>
      <c r="AD316" s="42">
        <f t="shared" si="79"/>
        <v>-0.65861690450054877</v>
      </c>
      <c r="AE316" s="41" t="s">
        <v>35</v>
      </c>
      <c r="AF316" s="26" t="s">
        <v>35</v>
      </c>
      <c r="AG316" s="26" t="s">
        <v>35</v>
      </c>
      <c r="AH316" s="26" t="s">
        <v>35</v>
      </c>
      <c r="AI316" s="34" t="s">
        <v>35</v>
      </c>
      <c r="AJ316" s="41" t="s">
        <v>35</v>
      </c>
      <c r="AK316" s="26" t="s">
        <v>35</v>
      </c>
      <c r="AL316" s="26" t="s">
        <v>35</v>
      </c>
      <c r="AM316" s="26" t="s">
        <v>35</v>
      </c>
      <c r="AN316" s="34" t="s">
        <v>35</v>
      </c>
      <c r="AO316" s="41" t="s">
        <v>35</v>
      </c>
      <c r="AP316" s="26" t="s">
        <v>35</v>
      </c>
      <c r="AQ316" s="26" t="s">
        <v>35</v>
      </c>
      <c r="AR316" s="26" t="s">
        <v>35</v>
      </c>
      <c r="AS316" s="34" t="s">
        <v>35</v>
      </c>
      <c r="AT316" s="41" t="s">
        <v>35</v>
      </c>
      <c r="AU316" s="26" t="s">
        <v>35</v>
      </c>
      <c r="AV316" s="26" t="s">
        <v>35</v>
      </c>
      <c r="AW316" s="26" t="s">
        <v>35</v>
      </c>
      <c r="AX316" s="34" t="s">
        <v>35</v>
      </c>
      <c r="AY316" s="41" t="s">
        <v>35</v>
      </c>
      <c r="AZ316" s="26" t="s">
        <v>35</v>
      </c>
      <c r="BA316" s="26" t="s">
        <v>35</v>
      </c>
      <c r="BB316" s="26" t="s">
        <v>35</v>
      </c>
      <c r="BC316" s="34" t="s">
        <v>35</v>
      </c>
      <c r="BD316" s="41" t="s">
        <v>35</v>
      </c>
      <c r="BE316" s="26" t="s">
        <v>35</v>
      </c>
      <c r="BF316" s="26" t="s">
        <v>35</v>
      </c>
      <c r="BG316" s="26" t="s">
        <v>35</v>
      </c>
      <c r="BH316" s="34" t="s">
        <v>35</v>
      </c>
      <c r="BI316" s="41" t="s">
        <v>35</v>
      </c>
      <c r="BJ316" s="26" t="s">
        <v>35</v>
      </c>
      <c r="BK316" s="26" t="s">
        <v>35</v>
      </c>
      <c r="BL316" s="26" t="s">
        <v>35</v>
      </c>
      <c r="BM316" s="34" t="s">
        <v>35</v>
      </c>
      <c r="BN316" s="41">
        <f t="shared" si="80"/>
        <v>115</v>
      </c>
      <c r="BO316" s="41">
        <f t="shared" si="81"/>
        <v>129</v>
      </c>
      <c r="BP316" s="41">
        <f t="shared" si="82"/>
        <v>-14</v>
      </c>
      <c r="BQ316" s="42">
        <f t="shared" si="83"/>
        <v>-1.5233949945593037</v>
      </c>
      <c r="BR316" s="25"/>
    </row>
    <row r="317" spans="1:70" s="7" customFormat="1" ht="18" customHeight="1">
      <c r="A317" s="25"/>
      <c r="B317" s="35" t="s">
        <v>47</v>
      </c>
      <c r="C317" s="35">
        <v>431430</v>
      </c>
      <c r="D317" s="27" t="s">
        <v>357</v>
      </c>
      <c r="E317" s="26">
        <v>467</v>
      </c>
      <c r="F317" s="41">
        <f t="shared" si="70"/>
        <v>462</v>
      </c>
      <c r="G317" s="26">
        <v>2</v>
      </c>
      <c r="H317" s="26">
        <v>7</v>
      </c>
      <c r="I317" s="26">
        <v>-5</v>
      </c>
      <c r="J317" s="42">
        <f t="shared" si="71"/>
        <v>-1.070663811563169</v>
      </c>
      <c r="K317" s="41">
        <f t="shared" si="72"/>
        <v>476</v>
      </c>
      <c r="L317" s="26">
        <v>21</v>
      </c>
      <c r="M317" s="26">
        <v>7</v>
      </c>
      <c r="N317" s="26">
        <v>14</v>
      </c>
      <c r="O317" s="42">
        <f t="shared" si="73"/>
        <v>3.0303030303030303</v>
      </c>
      <c r="P317" s="41">
        <f t="shared" si="74"/>
        <v>481</v>
      </c>
      <c r="Q317" s="26">
        <v>12</v>
      </c>
      <c r="R317" s="26">
        <v>7</v>
      </c>
      <c r="S317" s="26">
        <v>5</v>
      </c>
      <c r="T317" s="42">
        <f t="shared" si="75"/>
        <v>1.0504201680672269</v>
      </c>
      <c r="U317" s="41">
        <f t="shared" si="76"/>
        <v>466</v>
      </c>
      <c r="V317" s="26">
        <v>0</v>
      </c>
      <c r="W317" s="26">
        <v>15</v>
      </c>
      <c r="X317" s="26">
        <v>-15</v>
      </c>
      <c r="Y317" s="42">
        <f t="shared" si="77"/>
        <v>-3.1185031185031189</v>
      </c>
      <c r="Z317" s="41">
        <f t="shared" si="78"/>
        <v>461</v>
      </c>
      <c r="AA317" s="26">
        <v>1</v>
      </c>
      <c r="AB317" s="26">
        <v>6</v>
      </c>
      <c r="AC317" s="26">
        <v>-5</v>
      </c>
      <c r="AD317" s="42">
        <f t="shared" si="79"/>
        <v>-1.0729613733905579</v>
      </c>
      <c r="AE317" s="41" t="s">
        <v>35</v>
      </c>
      <c r="AF317" s="26" t="s">
        <v>35</v>
      </c>
      <c r="AG317" s="26" t="s">
        <v>35</v>
      </c>
      <c r="AH317" s="26" t="s">
        <v>35</v>
      </c>
      <c r="AI317" s="34" t="s">
        <v>35</v>
      </c>
      <c r="AJ317" s="41" t="s">
        <v>35</v>
      </c>
      <c r="AK317" s="26" t="s">
        <v>35</v>
      </c>
      <c r="AL317" s="26" t="s">
        <v>35</v>
      </c>
      <c r="AM317" s="26" t="s">
        <v>35</v>
      </c>
      <c r="AN317" s="34" t="s">
        <v>35</v>
      </c>
      <c r="AO317" s="41" t="s">
        <v>35</v>
      </c>
      <c r="AP317" s="26" t="s">
        <v>35</v>
      </c>
      <c r="AQ317" s="26" t="s">
        <v>35</v>
      </c>
      <c r="AR317" s="26" t="s">
        <v>35</v>
      </c>
      <c r="AS317" s="34" t="s">
        <v>35</v>
      </c>
      <c r="AT317" s="41" t="s">
        <v>35</v>
      </c>
      <c r="AU317" s="26" t="s">
        <v>35</v>
      </c>
      <c r="AV317" s="26" t="s">
        <v>35</v>
      </c>
      <c r="AW317" s="26" t="s">
        <v>35</v>
      </c>
      <c r="AX317" s="34" t="s">
        <v>35</v>
      </c>
      <c r="AY317" s="41" t="s">
        <v>35</v>
      </c>
      <c r="AZ317" s="26" t="s">
        <v>35</v>
      </c>
      <c r="BA317" s="26" t="s">
        <v>35</v>
      </c>
      <c r="BB317" s="26" t="s">
        <v>35</v>
      </c>
      <c r="BC317" s="34" t="s">
        <v>35</v>
      </c>
      <c r="BD317" s="41" t="s">
        <v>35</v>
      </c>
      <c r="BE317" s="26" t="s">
        <v>35</v>
      </c>
      <c r="BF317" s="26" t="s">
        <v>35</v>
      </c>
      <c r="BG317" s="26" t="s">
        <v>35</v>
      </c>
      <c r="BH317" s="34" t="s">
        <v>35</v>
      </c>
      <c r="BI317" s="41" t="s">
        <v>35</v>
      </c>
      <c r="BJ317" s="26" t="s">
        <v>35</v>
      </c>
      <c r="BK317" s="26" t="s">
        <v>35</v>
      </c>
      <c r="BL317" s="26" t="s">
        <v>35</v>
      </c>
      <c r="BM317" s="34" t="s">
        <v>35</v>
      </c>
      <c r="BN317" s="41">
        <f t="shared" si="80"/>
        <v>36</v>
      </c>
      <c r="BO317" s="41">
        <f t="shared" si="81"/>
        <v>42</v>
      </c>
      <c r="BP317" s="41">
        <f t="shared" si="82"/>
        <v>-6</v>
      </c>
      <c r="BQ317" s="42">
        <f t="shared" si="83"/>
        <v>-1.2847965738758029</v>
      </c>
      <c r="BR317" s="25"/>
    </row>
    <row r="318" spans="1:70" s="7" customFormat="1" ht="18" customHeight="1">
      <c r="A318" s="25"/>
      <c r="B318" s="35" t="s">
        <v>47</v>
      </c>
      <c r="C318" s="35">
        <v>431440</v>
      </c>
      <c r="D318" s="27" t="s">
        <v>358</v>
      </c>
      <c r="E318" s="26">
        <v>61185</v>
      </c>
      <c r="F318" s="41">
        <f t="shared" si="70"/>
        <v>60414</v>
      </c>
      <c r="G318" s="26">
        <v>1766</v>
      </c>
      <c r="H318" s="26">
        <v>2537</v>
      </c>
      <c r="I318" s="26">
        <v>-771</v>
      </c>
      <c r="J318" s="42">
        <f t="shared" si="71"/>
        <v>-1.2601127727384163</v>
      </c>
      <c r="K318" s="41">
        <f t="shared" si="72"/>
        <v>60429</v>
      </c>
      <c r="L318" s="26">
        <v>1859</v>
      </c>
      <c r="M318" s="26">
        <v>1844</v>
      </c>
      <c r="N318" s="26">
        <v>15</v>
      </c>
      <c r="O318" s="42">
        <f t="shared" si="73"/>
        <v>2.4828682093554478E-2</v>
      </c>
      <c r="P318" s="41">
        <f t="shared" si="74"/>
        <v>60234</v>
      </c>
      <c r="Q318" s="26">
        <v>1879</v>
      </c>
      <c r="R318" s="26">
        <v>2074</v>
      </c>
      <c r="S318" s="26">
        <v>-195</v>
      </c>
      <c r="T318" s="42">
        <f t="shared" si="75"/>
        <v>-0.32269274685995136</v>
      </c>
      <c r="U318" s="41">
        <f t="shared" si="76"/>
        <v>58973</v>
      </c>
      <c r="V318" s="26">
        <v>867</v>
      </c>
      <c r="W318" s="26">
        <v>2128</v>
      </c>
      <c r="X318" s="26">
        <v>-1261</v>
      </c>
      <c r="Y318" s="42">
        <f t="shared" si="77"/>
        <v>-2.0935020088322212</v>
      </c>
      <c r="Z318" s="41">
        <f t="shared" si="78"/>
        <v>58303</v>
      </c>
      <c r="AA318" s="26">
        <v>872</v>
      </c>
      <c r="AB318" s="26">
        <v>1542</v>
      </c>
      <c r="AC318" s="26">
        <v>-670</v>
      </c>
      <c r="AD318" s="42">
        <f t="shared" si="79"/>
        <v>-1.1361131365201025</v>
      </c>
      <c r="AE318" s="41" t="s">
        <v>35</v>
      </c>
      <c r="AF318" s="26" t="s">
        <v>35</v>
      </c>
      <c r="AG318" s="26" t="s">
        <v>35</v>
      </c>
      <c r="AH318" s="26" t="s">
        <v>35</v>
      </c>
      <c r="AI318" s="34" t="s">
        <v>35</v>
      </c>
      <c r="AJ318" s="41" t="s">
        <v>35</v>
      </c>
      <c r="AK318" s="26" t="s">
        <v>35</v>
      </c>
      <c r="AL318" s="26" t="s">
        <v>35</v>
      </c>
      <c r="AM318" s="26" t="s">
        <v>35</v>
      </c>
      <c r="AN318" s="34" t="s">
        <v>35</v>
      </c>
      <c r="AO318" s="41" t="s">
        <v>35</v>
      </c>
      <c r="AP318" s="26" t="s">
        <v>35</v>
      </c>
      <c r="AQ318" s="26" t="s">
        <v>35</v>
      </c>
      <c r="AR318" s="26" t="s">
        <v>35</v>
      </c>
      <c r="AS318" s="34" t="s">
        <v>35</v>
      </c>
      <c r="AT318" s="41" t="s">
        <v>35</v>
      </c>
      <c r="AU318" s="26" t="s">
        <v>35</v>
      </c>
      <c r="AV318" s="26" t="s">
        <v>35</v>
      </c>
      <c r="AW318" s="26" t="s">
        <v>35</v>
      </c>
      <c r="AX318" s="34" t="s">
        <v>35</v>
      </c>
      <c r="AY318" s="41" t="s">
        <v>35</v>
      </c>
      <c r="AZ318" s="26" t="s">
        <v>35</v>
      </c>
      <c r="BA318" s="26" t="s">
        <v>35</v>
      </c>
      <c r="BB318" s="26" t="s">
        <v>35</v>
      </c>
      <c r="BC318" s="34" t="s">
        <v>35</v>
      </c>
      <c r="BD318" s="41" t="s">
        <v>35</v>
      </c>
      <c r="BE318" s="26" t="s">
        <v>35</v>
      </c>
      <c r="BF318" s="26" t="s">
        <v>35</v>
      </c>
      <c r="BG318" s="26" t="s">
        <v>35</v>
      </c>
      <c r="BH318" s="34" t="s">
        <v>35</v>
      </c>
      <c r="BI318" s="41" t="s">
        <v>35</v>
      </c>
      <c r="BJ318" s="26" t="s">
        <v>35</v>
      </c>
      <c r="BK318" s="26" t="s">
        <v>35</v>
      </c>
      <c r="BL318" s="26" t="s">
        <v>35</v>
      </c>
      <c r="BM318" s="34" t="s">
        <v>35</v>
      </c>
      <c r="BN318" s="41">
        <f t="shared" si="80"/>
        <v>7243</v>
      </c>
      <c r="BO318" s="41">
        <f t="shared" si="81"/>
        <v>10125</v>
      </c>
      <c r="BP318" s="41">
        <f t="shared" si="82"/>
        <v>-2882</v>
      </c>
      <c r="BQ318" s="42">
        <f t="shared" si="83"/>
        <v>-4.7103048132712271</v>
      </c>
      <c r="BR318" s="25"/>
    </row>
    <row r="319" spans="1:70" s="7" customFormat="1" ht="18" customHeight="1">
      <c r="A319" s="25"/>
      <c r="B319" s="35" t="s">
        <v>47</v>
      </c>
      <c r="C319" s="35">
        <v>431442</v>
      </c>
      <c r="D319" s="27" t="s">
        <v>359</v>
      </c>
      <c r="E319" s="26">
        <v>2505</v>
      </c>
      <c r="F319" s="41">
        <f t="shared" si="70"/>
        <v>2583</v>
      </c>
      <c r="G319" s="26">
        <v>167</v>
      </c>
      <c r="H319" s="26">
        <v>89</v>
      </c>
      <c r="I319" s="26">
        <v>78</v>
      </c>
      <c r="J319" s="42">
        <f t="shared" si="71"/>
        <v>3.1137724550898205</v>
      </c>
      <c r="K319" s="41">
        <f t="shared" si="72"/>
        <v>2642</v>
      </c>
      <c r="L319" s="26">
        <v>160</v>
      </c>
      <c r="M319" s="26">
        <v>101</v>
      </c>
      <c r="N319" s="26">
        <v>59</v>
      </c>
      <c r="O319" s="42">
        <f t="shared" si="73"/>
        <v>2.2841656987998453</v>
      </c>
      <c r="P319" s="41">
        <f t="shared" si="74"/>
        <v>2597</v>
      </c>
      <c r="Q319" s="26">
        <v>120</v>
      </c>
      <c r="R319" s="26">
        <v>165</v>
      </c>
      <c r="S319" s="26">
        <v>-45</v>
      </c>
      <c r="T319" s="42">
        <f t="shared" si="75"/>
        <v>-1.7032551097653292</v>
      </c>
      <c r="U319" s="41">
        <f t="shared" si="76"/>
        <v>2343</v>
      </c>
      <c r="V319" s="26">
        <v>2</v>
      </c>
      <c r="W319" s="26">
        <v>256</v>
      </c>
      <c r="X319" s="26">
        <v>-254</v>
      </c>
      <c r="Y319" s="42">
        <f t="shared" si="77"/>
        <v>-9.7805159799768955</v>
      </c>
      <c r="Z319" s="41">
        <f t="shared" si="78"/>
        <v>2283</v>
      </c>
      <c r="AA319" s="26">
        <v>14</v>
      </c>
      <c r="AB319" s="26">
        <v>74</v>
      </c>
      <c r="AC319" s="26">
        <v>-60</v>
      </c>
      <c r="AD319" s="42">
        <f t="shared" si="79"/>
        <v>-2.5608194622279128</v>
      </c>
      <c r="AE319" s="41" t="s">
        <v>35</v>
      </c>
      <c r="AF319" s="26" t="s">
        <v>35</v>
      </c>
      <c r="AG319" s="26" t="s">
        <v>35</v>
      </c>
      <c r="AH319" s="26" t="s">
        <v>35</v>
      </c>
      <c r="AI319" s="34" t="s">
        <v>35</v>
      </c>
      <c r="AJ319" s="41" t="s">
        <v>35</v>
      </c>
      <c r="AK319" s="26" t="s">
        <v>35</v>
      </c>
      <c r="AL319" s="26" t="s">
        <v>35</v>
      </c>
      <c r="AM319" s="26" t="s">
        <v>35</v>
      </c>
      <c r="AN319" s="34" t="s">
        <v>35</v>
      </c>
      <c r="AO319" s="41" t="s">
        <v>35</v>
      </c>
      <c r="AP319" s="26" t="s">
        <v>35</v>
      </c>
      <c r="AQ319" s="26" t="s">
        <v>35</v>
      </c>
      <c r="AR319" s="26" t="s">
        <v>35</v>
      </c>
      <c r="AS319" s="34" t="s">
        <v>35</v>
      </c>
      <c r="AT319" s="41" t="s">
        <v>35</v>
      </c>
      <c r="AU319" s="26" t="s">
        <v>35</v>
      </c>
      <c r="AV319" s="26" t="s">
        <v>35</v>
      </c>
      <c r="AW319" s="26" t="s">
        <v>35</v>
      </c>
      <c r="AX319" s="34" t="s">
        <v>35</v>
      </c>
      <c r="AY319" s="41" t="s">
        <v>35</v>
      </c>
      <c r="AZ319" s="26" t="s">
        <v>35</v>
      </c>
      <c r="BA319" s="26" t="s">
        <v>35</v>
      </c>
      <c r="BB319" s="26" t="s">
        <v>35</v>
      </c>
      <c r="BC319" s="34" t="s">
        <v>35</v>
      </c>
      <c r="BD319" s="41" t="s">
        <v>35</v>
      </c>
      <c r="BE319" s="26" t="s">
        <v>35</v>
      </c>
      <c r="BF319" s="26" t="s">
        <v>35</v>
      </c>
      <c r="BG319" s="26" t="s">
        <v>35</v>
      </c>
      <c r="BH319" s="34" t="s">
        <v>35</v>
      </c>
      <c r="BI319" s="41" t="s">
        <v>35</v>
      </c>
      <c r="BJ319" s="26" t="s">
        <v>35</v>
      </c>
      <c r="BK319" s="26" t="s">
        <v>35</v>
      </c>
      <c r="BL319" s="26" t="s">
        <v>35</v>
      </c>
      <c r="BM319" s="34" t="s">
        <v>35</v>
      </c>
      <c r="BN319" s="41">
        <f t="shared" si="80"/>
        <v>463</v>
      </c>
      <c r="BO319" s="41">
        <f t="shared" si="81"/>
        <v>685</v>
      </c>
      <c r="BP319" s="41">
        <f t="shared" si="82"/>
        <v>-222</v>
      </c>
      <c r="BQ319" s="42">
        <f t="shared" si="83"/>
        <v>-8.8622754491017961</v>
      </c>
      <c r="BR319" s="25"/>
    </row>
    <row r="320" spans="1:70" s="7" customFormat="1" ht="18" customHeight="1">
      <c r="A320" s="25"/>
      <c r="B320" s="35" t="s">
        <v>47</v>
      </c>
      <c r="C320" s="35">
        <v>431445</v>
      </c>
      <c r="D320" s="27" t="s">
        <v>360</v>
      </c>
      <c r="E320" s="26">
        <v>674</v>
      </c>
      <c r="F320" s="41">
        <f t="shared" si="70"/>
        <v>669</v>
      </c>
      <c r="G320" s="26">
        <v>12</v>
      </c>
      <c r="H320" s="26">
        <v>17</v>
      </c>
      <c r="I320" s="26">
        <v>-5</v>
      </c>
      <c r="J320" s="42">
        <f t="shared" si="71"/>
        <v>-0.74183976261127604</v>
      </c>
      <c r="K320" s="41">
        <f t="shared" si="72"/>
        <v>681</v>
      </c>
      <c r="L320" s="26">
        <v>21</v>
      </c>
      <c r="M320" s="26">
        <v>9</v>
      </c>
      <c r="N320" s="26">
        <v>12</v>
      </c>
      <c r="O320" s="42">
        <f t="shared" si="73"/>
        <v>1.7937219730941705</v>
      </c>
      <c r="P320" s="41">
        <f t="shared" si="74"/>
        <v>683</v>
      </c>
      <c r="Q320" s="26">
        <v>14</v>
      </c>
      <c r="R320" s="26">
        <v>12</v>
      </c>
      <c r="S320" s="26">
        <v>2</v>
      </c>
      <c r="T320" s="42">
        <f t="shared" si="75"/>
        <v>0.29368575624082233</v>
      </c>
      <c r="U320" s="41">
        <f t="shared" si="76"/>
        <v>657</v>
      </c>
      <c r="V320" s="26">
        <v>2</v>
      </c>
      <c r="W320" s="26">
        <v>28</v>
      </c>
      <c r="X320" s="26">
        <v>-26</v>
      </c>
      <c r="Y320" s="42">
        <f t="shared" si="77"/>
        <v>-3.8067349926793561</v>
      </c>
      <c r="Z320" s="41">
        <f t="shared" si="78"/>
        <v>663</v>
      </c>
      <c r="AA320" s="26">
        <v>12</v>
      </c>
      <c r="AB320" s="26">
        <v>6</v>
      </c>
      <c r="AC320" s="26">
        <v>6</v>
      </c>
      <c r="AD320" s="42">
        <f t="shared" si="79"/>
        <v>0.91324200913242004</v>
      </c>
      <c r="AE320" s="41" t="s">
        <v>35</v>
      </c>
      <c r="AF320" s="26" t="s">
        <v>35</v>
      </c>
      <c r="AG320" s="26" t="s">
        <v>35</v>
      </c>
      <c r="AH320" s="26" t="s">
        <v>35</v>
      </c>
      <c r="AI320" s="34" t="s">
        <v>35</v>
      </c>
      <c r="AJ320" s="41" t="s">
        <v>35</v>
      </c>
      <c r="AK320" s="26" t="s">
        <v>35</v>
      </c>
      <c r="AL320" s="26" t="s">
        <v>35</v>
      </c>
      <c r="AM320" s="26" t="s">
        <v>35</v>
      </c>
      <c r="AN320" s="34" t="s">
        <v>35</v>
      </c>
      <c r="AO320" s="41" t="s">
        <v>35</v>
      </c>
      <c r="AP320" s="26" t="s">
        <v>35</v>
      </c>
      <c r="AQ320" s="26" t="s">
        <v>35</v>
      </c>
      <c r="AR320" s="26" t="s">
        <v>35</v>
      </c>
      <c r="AS320" s="34" t="s">
        <v>35</v>
      </c>
      <c r="AT320" s="41" t="s">
        <v>35</v>
      </c>
      <c r="AU320" s="26" t="s">
        <v>35</v>
      </c>
      <c r="AV320" s="26" t="s">
        <v>35</v>
      </c>
      <c r="AW320" s="26" t="s">
        <v>35</v>
      </c>
      <c r="AX320" s="34" t="s">
        <v>35</v>
      </c>
      <c r="AY320" s="41" t="s">
        <v>35</v>
      </c>
      <c r="AZ320" s="26" t="s">
        <v>35</v>
      </c>
      <c r="BA320" s="26" t="s">
        <v>35</v>
      </c>
      <c r="BB320" s="26" t="s">
        <v>35</v>
      </c>
      <c r="BC320" s="34" t="s">
        <v>35</v>
      </c>
      <c r="BD320" s="41" t="s">
        <v>35</v>
      </c>
      <c r="BE320" s="26" t="s">
        <v>35</v>
      </c>
      <c r="BF320" s="26" t="s">
        <v>35</v>
      </c>
      <c r="BG320" s="26" t="s">
        <v>35</v>
      </c>
      <c r="BH320" s="34" t="s">
        <v>35</v>
      </c>
      <c r="BI320" s="41" t="s">
        <v>35</v>
      </c>
      <c r="BJ320" s="26" t="s">
        <v>35</v>
      </c>
      <c r="BK320" s="26" t="s">
        <v>35</v>
      </c>
      <c r="BL320" s="26" t="s">
        <v>35</v>
      </c>
      <c r="BM320" s="34" t="s">
        <v>35</v>
      </c>
      <c r="BN320" s="41">
        <f t="shared" si="80"/>
        <v>61</v>
      </c>
      <c r="BO320" s="41">
        <f t="shared" si="81"/>
        <v>72</v>
      </c>
      <c r="BP320" s="41">
        <f t="shared" si="82"/>
        <v>-11</v>
      </c>
      <c r="BQ320" s="42">
        <f t="shared" si="83"/>
        <v>-1.6320474777448073</v>
      </c>
      <c r="BR320" s="25"/>
    </row>
    <row r="321" spans="1:70" s="7" customFormat="1" ht="18" customHeight="1">
      <c r="A321" s="25"/>
      <c r="B321" s="35" t="s">
        <v>47</v>
      </c>
      <c r="C321" s="35">
        <v>431446</v>
      </c>
      <c r="D321" s="27" t="s">
        <v>361</v>
      </c>
      <c r="E321" s="26">
        <v>120</v>
      </c>
      <c r="F321" s="41">
        <f t="shared" si="70"/>
        <v>119</v>
      </c>
      <c r="G321" s="26">
        <v>1</v>
      </c>
      <c r="H321" s="26">
        <v>2</v>
      </c>
      <c r="I321" s="26">
        <v>-1</v>
      </c>
      <c r="J321" s="42">
        <f t="shared" si="71"/>
        <v>-0.83333333333333337</v>
      </c>
      <c r="K321" s="41">
        <f t="shared" si="72"/>
        <v>128</v>
      </c>
      <c r="L321" s="26">
        <v>11</v>
      </c>
      <c r="M321" s="26">
        <v>2</v>
      </c>
      <c r="N321" s="26">
        <v>9</v>
      </c>
      <c r="O321" s="42">
        <f t="shared" si="73"/>
        <v>7.5630252100840334</v>
      </c>
      <c r="P321" s="41">
        <f t="shared" si="74"/>
        <v>128</v>
      </c>
      <c r="Q321" s="26">
        <v>2</v>
      </c>
      <c r="R321" s="26">
        <v>2</v>
      </c>
      <c r="S321" s="26">
        <v>0</v>
      </c>
      <c r="T321" s="42">
        <f t="shared" si="75"/>
        <v>0</v>
      </c>
      <c r="U321" s="41">
        <f t="shared" si="76"/>
        <v>127</v>
      </c>
      <c r="V321" s="26">
        <v>0</v>
      </c>
      <c r="W321" s="26">
        <v>1</v>
      </c>
      <c r="X321" s="26">
        <v>-1</v>
      </c>
      <c r="Y321" s="42">
        <f t="shared" si="77"/>
        <v>-0.78125</v>
      </c>
      <c r="Z321" s="41">
        <f t="shared" si="78"/>
        <v>119</v>
      </c>
      <c r="AA321" s="26">
        <v>1</v>
      </c>
      <c r="AB321" s="26">
        <v>9</v>
      </c>
      <c r="AC321" s="26">
        <v>-8</v>
      </c>
      <c r="AD321" s="42">
        <f t="shared" si="79"/>
        <v>-6.2992125984251963</v>
      </c>
      <c r="AE321" s="41" t="s">
        <v>35</v>
      </c>
      <c r="AF321" s="26" t="s">
        <v>35</v>
      </c>
      <c r="AG321" s="26" t="s">
        <v>35</v>
      </c>
      <c r="AH321" s="26" t="s">
        <v>35</v>
      </c>
      <c r="AI321" s="34" t="s">
        <v>35</v>
      </c>
      <c r="AJ321" s="41" t="s">
        <v>35</v>
      </c>
      <c r="AK321" s="26" t="s">
        <v>35</v>
      </c>
      <c r="AL321" s="26" t="s">
        <v>35</v>
      </c>
      <c r="AM321" s="26" t="s">
        <v>35</v>
      </c>
      <c r="AN321" s="34" t="s">
        <v>35</v>
      </c>
      <c r="AO321" s="41" t="s">
        <v>35</v>
      </c>
      <c r="AP321" s="26" t="s">
        <v>35</v>
      </c>
      <c r="AQ321" s="26" t="s">
        <v>35</v>
      </c>
      <c r="AR321" s="26" t="s">
        <v>35</v>
      </c>
      <c r="AS321" s="34" t="s">
        <v>35</v>
      </c>
      <c r="AT321" s="41" t="s">
        <v>35</v>
      </c>
      <c r="AU321" s="26" t="s">
        <v>35</v>
      </c>
      <c r="AV321" s="26" t="s">
        <v>35</v>
      </c>
      <c r="AW321" s="26" t="s">
        <v>35</v>
      </c>
      <c r="AX321" s="34" t="s">
        <v>35</v>
      </c>
      <c r="AY321" s="41" t="s">
        <v>35</v>
      </c>
      <c r="AZ321" s="26" t="s">
        <v>35</v>
      </c>
      <c r="BA321" s="26" t="s">
        <v>35</v>
      </c>
      <c r="BB321" s="26" t="s">
        <v>35</v>
      </c>
      <c r="BC321" s="34" t="s">
        <v>35</v>
      </c>
      <c r="BD321" s="41" t="s">
        <v>35</v>
      </c>
      <c r="BE321" s="26" t="s">
        <v>35</v>
      </c>
      <c r="BF321" s="26" t="s">
        <v>35</v>
      </c>
      <c r="BG321" s="26" t="s">
        <v>35</v>
      </c>
      <c r="BH321" s="34" t="s">
        <v>35</v>
      </c>
      <c r="BI321" s="41" t="s">
        <v>35</v>
      </c>
      <c r="BJ321" s="26" t="s">
        <v>35</v>
      </c>
      <c r="BK321" s="26" t="s">
        <v>35</v>
      </c>
      <c r="BL321" s="26" t="s">
        <v>35</v>
      </c>
      <c r="BM321" s="34" t="s">
        <v>35</v>
      </c>
      <c r="BN321" s="41">
        <f t="shared" si="80"/>
        <v>15</v>
      </c>
      <c r="BO321" s="41">
        <f t="shared" si="81"/>
        <v>16</v>
      </c>
      <c r="BP321" s="41">
        <f t="shared" si="82"/>
        <v>-1</v>
      </c>
      <c r="BQ321" s="42">
        <f t="shared" si="83"/>
        <v>-0.83333333333333337</v>
      </c>
      <c r="BR321" s="25"/>
    </row>
    <row r="322" spans="1:70" s="7" customFormat="1" ht="18" customHeight="1">
      <c r="A322" s="25"/>
      <c r="B322" s="35" t="s">
        <v>47</v>
      </c>
      <c r="C322" s="35">
        <v>431447</v>
      </c>
      <c r="D322" s="27" t="s">
        <v>362</v>
      </c>
      <c r="E322" s="26">
        <v>215</v>
      </c>
      <c r="F322" s="41">
        <f t="shared" si="70"/>
        <v>215</v>
      </c>
      <c r="G322" s="26">
        <v>3</v>
      </c>
      <c r="H322" s="26">
        <v>3</v>
      </c>
      <c r="I322" s="26">
        <v>0</v>
      </c>
      <c r="J322" s="42">
        <f t="shared" si="71"/>
        <v>0</v>
      </c>
      <c r="K322" s="41">
        <f t="shared" si="72"/>
        <v>215</v>
      </c>
      <c r="L322" s="26">
        <v>5</v>
      </c>
      <c r="M322" s="26">
        <v>5</v>
      </c>
      <c r="N322" s="26">
        <v>0</v>
      </c>
      <c r="O322" s="42">
        <f t="shared" si="73"/>
        <v>0</v>
      </c>
      <c r="P322" s="41">
        <f t="shared" si="74"/>
        <v>219</v>
      </c>
      <c r="Q322" s="26">
        <v>9</v>
      </c>
      <c r="R322" s="26">
        <v>5</v>
      </c>
      <c r="S322" s="26">
        <v>4</v>
      </c>
      <c r="T322" s="42">
        <f t="shared" si="75"/>
        <v>1.8604651162790697</v>
      </c>
      <c r="U322" s="41">
        <f t="shared" si="76"/>
        <v>215</v>
      </c>
      <c r="V322" s="26">
        <v>3</v>
      </c>
      <c r="W322" s="26">
        <v>7</v>
      </c>
      <c r="X322" s="26">
        <v>-4</v>
      </c>
      <c r="Y322" s="42">
        <f t="shared" si="77"/>
        <v>-1.8264840182648401</v>
      </c>
      <c r="Z322" s="41">
        <f t="shared" si="78"/>
        <v>215</v>
      </c>
      <c r="AA322" s="26">
        <v>4</v>
      </c>
      <c r="AB322" s="26">
        <v>4</v>
      </c>
      <c r="AC322" s="26">
        <v>0</v>
      </c>
      <c r="AD322" s="42">
        <f t="shared" si="79"/>
        <v>0</v>
      </c>
      <c r="AE322" s="41" t="s">
        <v>35</v>
      </c>
      <c r="AF322" s="26" t="s">
        <v>35</v>
      </c>
      <c r="AG322" s="26" t="s">
        <v>35</v>
      </c>
      <c r="AH322" s="26" t="s">
        <v>35</v>
      </c>
      <c r="AI322" s="34" t="s">
        <v>35</v>
      </c>
      <c r="AJ322" s="41" t="s">
        <v>35</v>
      </c>
      <c r="AK322" s="26" t="s">
        <v>35</v>
      </c>
      <c r="AL322" s="26" t="s">
        <v>35</v>
      </c>
      <c r="AM322" s="26" t="s">
        <v>35</v>
      </c>
      <c r="AN322" s="34" t="s">
        <v>35</v>
      </c>
      <c r="AO322" s="41" t="s">
        <v>35</v>
      </c>
      <c r="AP322" s="26" t="s">
        <v>35</v>
      </c>
      <c r="AQ322" s="26" t="s">
        <v>35</v>
      </c>
      <c r="AR322" s="26" t="s">
        <v>35</v>
      </c>
      <c r="AS322" s="34" t="s">
        <v>35</v>
      </c>
      <c r="AT322" s="41" t="s">
        <v>35</v>
      </c>
      <c r="AU322" s="26" t="s">
        <v>35</v>
      </c>
      <c r="AV322" s="26" t="s">
        <v>35</v>
      </c>
      <c r="AW322" s="26" t="s">
        <v>35</v>
      </c>
      <c r="AX322" s="34" t="s">
        <v>35</v>
      </c>
      <c r="AY322" s="41" t="s">
        <v>35</v>
      </c>
      <c r="AZ322" s="26" t="s">
        <v>35</v>
      </c>
      <c r="BA322" s="26" t="s">
        <v>35</v>
      </c>
      <c r="BB322" s="26" t="s">
        <v>35</v>
      </c>
      <c r="BC322" s="34" t="s">
        <v>35</v>
      </c>
      <c r="BD322" s="41" t="s">
        <v>35</v>
      </c>
      <c r="BE322" s="26" t="s">
        <v>35</v>
      </c>
      <c r="BF322" s="26" t="s">
        <v>35</v>
      </c>
      <c r="BG322" s="26" t="s">
        <v>35</v>
      </c>
      <c r="BH322" s="34" t="s">
        <v>35</v>
      </c>
      <c r="BI322" s="41" t="s">
        <v>35</v>
      </c>
      <c r="BJ322" s="26" t="s">
        <v>35</v>
      </c>
      <c r="BK322" s="26" t="s">
        <v>35</v>
      </c>
      <c r="BL322" s="26" t="s">
        <v>35</v>
      </c>
      <c r="BM322" s="34" t="s">
        <v>35</v>
      </c>
      <c r="BN322" s="41">
        <f t="shared" si="80"/>
        <v>24</v>
      </c>
      <c r="BO322" s="41">
        <f t="shared" si="81"/>
        <v>24</v>
      </c>
      <c r="BP322" s="41">
        <f t="shared" si="82"/>
        <v>0</v>
      </c>
      <c r="BQ322" s="42">
        <f t="shared" si="83"/>
        <v>0</v>
      </c>
      <c r="BR322" s="25"/>
    </row>
    <row r="323" spans="1:70" s="7" customFormat="1" ht="18" customHeight="1">
      <c r="A323" s="25"/>
      <c r="B323" s="35" t="s">
        <v>47</v>
      </c>
      <c r="C323" s="35">
        <v>431449</v>
      </c>
      <c r="D323" s="27" t="s">
        <v>363</v>
      </c>
      <c r="E323" s="26">
        <v>296</v>
      </c>
      <c r="F323" s="41">
        <f t="shared" si="70"/>
        <v>300</v>
      </c>
      <c r="G323" s="26">
        <v>7</v>
      </c>
      <c r="H323" s="26">
        <v>3</v>
      </c>
      <c r="I323" s="26">
        <v>4</v>
      </c>
      <c r="J323" s="42">
        <f t="shared" si="71"/>
        <v>1.3513513513513513</v>
      </c>
      <c r="K323" s="41">
        <f t="shared" si="72"/>
        <v>301</v>
      </c>
      <c r="L323" s="26">
        <v>6</v>
      </c>
      <c r="M323" s="26">
        <v>5</v>
      </c>
      <c r="N323" s="26">
        <v>1</v>
      </c>
      <c r="O323" s="42">
        <f t="shared" si="73"/>
        <v>0.33333333333333337</v>
      </c>
      <c r="P323" s="41">
        <f t="shared" si="74"/>
        <v>304</v>
      </c>
      <c r="Q323" s="26">
        <v>11</v>
      </c>
      <c r="R323" s="26">
        <v>8</v>
      </c>
      <c r="S323" s="26">
        <v>3</v>
      </c>
      <c r="T323" s="42">
        <f t="shared" si="75"/>
        <v>0.99667774086378735</v>
      </c>
      <c r="U323" s="41">
        <f t="shared" si="76"/>
        <v>303</v>
      </c>
      <c r="V323" s="26">
        <v>2</v>
      </c>
      <c r="W323" s="26">
        <v>3</v>
      </c>
      <c r="X323" s="26">
        <v>-1</v>
      </c>
      <c r="Y323" s="42">
        <f t="shared" si="77"/>
        <v>-0.3289473684210526</v>
      </c>
      <c r="Z323" s="41">
        <f t="shared" si="78"/>
        <v>301</v>
      </c>
      <c r="AA323" s="26">
        <v>4</v>
      </c>
      <c r="AB323" s="26">
        <v>6</v>
      </c>
      <c r="AC323" s="26">
        <v>-2</v>
      </c>
      <c r="AD323" s="42">
        <f t="shared" si="79"/>
        <v>-0.66006600660066006</v>
      </c>
      <c r="AE323" s="41" t="s">
        <v>35</v>
      </c>
      <c r="AF323" s="26" t="s">
        <v>35</v>
      </c>
      <c r="AG323" s="26" t="s">
        <v>35</v>
      </c>
      <c r="AH323" s="26" t="s">
        <v>35</v>
      </c>
      <c r="AI323" s="34" t="s">
        <v>35</v>
      </c>
      <c r="AJ323" s="41" t="s">
        <v>35</v>
      </c>
      <c r="AK323" s="26" t="s">
        <v>35</v>
      </c>
      <c r="AL323" s="26" t="s">
        <v>35</v>
      </c>
      <c r="AM323" s="26" t="s">
        <v>35</v>
      </c>
      <c r="AN323" s="34" t="s">
        <v>35</v>
      </c>
      <c r="AO323" s="41" t="s">
        <v>35</v>
      </c>
      <c r="AP323" s="26" t="s">
        <v>35</v>
      </c>
      <c r="AQ323" s="26" t="s">
        <v>35</v>
      </c>
      <c r="AR323" s="26" t="s">
        <v>35</v>
      </c>
      <c r="AS323" s="34" t="s">
        <v>35</v>
      </c>
      <c r="AT323" s="41" t="s">
        <v>35</v>
      </c>
      <c r="AU323" s="26" t="s">
        <v>35</v>
      </c>
      <c r="AV323" s="26" t="s">
        <v>35</v>
      </c>
      <c r="AW323" s="26" t="s">
        <v>35</v>
      </c>
      <c r="AX323" s="34" t="s">
        <v>35</v>
      </c>
      <c r="AY323" s="41" t="s">
        <v>35</v>
      </c>
      <c r="AZ323" s="26" t="s">
        <v>35</v>
      </c>
      <c r="BA323" s="26" t="s">
        <v>35</v>
      </c>
      <c r="BB323" s="26" t="s">
        <v>35</v>
      </c>
      <c r="BC323" s="34" t="s">
        <v>35</v>
      </c>
      <c r="BD323" s="41" t="s">
        <v>35</v>
      </c>
      <c r="BE323" s="26" t="s">
        <v>35</v>
      </c>
      <c r="BF323" s="26" t="s">
        <v>35</v>
      </c>
      <c r="BG323" s="26" t="s">
        <v>35</v>
      </c>
      <c r="BH323" s="34" t="s">
        <v>35</v>
      </c>
      <c r="BI323" s="41" t="s">
        <v>35</v>
      </c>
      <c r="BJ323" s="26" t="s">
        <v>35</v>
      </c>
      <c r="BK323" s="26" t="s">
        <v>35</v>
      </c>
      <c r="BL323" s="26" t="s">
        <v>35</v>
      </c>
      <c r="BM323" s="34" t="s">
        <v>35</v>
      </c>
      <c r="BN323" s="41">
        <f t="shared" si="80"/>
        <v>30</v>
      </c>
      <c r="BO323" s="41">
        <f t="shared" si="81"/>
        <v>25</v>
      </c>
      <c r="BP323" s="41">
        <f t="shared" si="82"/>
        <v>5</v>
      </c>
      <c r="BQ323" s="42">
        <f t="shared" si="83"/>
        <v>1.6891891891891893</v>
      </c>
      <c r="BR323" s="25"/>
    </row>
    <row r="324" spans="1:70" s="7" customFormat="1" ht="18" customHeight="1">
      <c r="A324" s="25"/>
      <c r="B324" s="35" t="s">
        <v>47</v>
      </c>
      <c r="C324" s="35">
        <v>431450</v>
      </c>
      <c r="D324" s="27" t="s">
        <v>364</v>
      </c>
      <c r="E324" s="26">
        <v>935</v>
      </c>
      <c r="F324" s="41">
        <f t="shared" si="70"/>
        <v>940</v>
      </c>
      <c r="G324" s="26">
        <v>17</v>
      </c>
      <c r="H324" s="26">
        <v>12</v>
      </c>
      <c r="I324" s="26">
        <v>5</v>
      </c>
      <c r="J324" s="42">
        <f t="shared" si="71"/>
        <v>0.53475935828876997</v>
      </c>
      <c r="K324" s="41">
        <f t="shared" si="72"/>
        <v>925</v>
      </c>
      <c r="L324" s="26">
        <v>10</v>
      </c>
      <c r="M324" s="26">
        <v>25</v>
      </c>
      <c r="N324" s="26">
        <v>-15</v>
      </c>
      <c r="O324" s="42">
        <f t="shared" si="73"/>
        <v>-1.5957446808510638</v>
      </c>
      <c r="P324" s="41">
        <f t="shared" si="74"/>
        <v>924</v>
      </c>
      <c r="Q324" s="26">
        <v>18</v>
      </c>
      <c r="R324" s="26">
        <v>19</v>
      </c>
      <c r="S324" s="26">
        <v>-1</v>
      </c>
      <c r="T324" s="42">
        <f t="shared" si="75"/>
        <v>-0.10810810810810811</v>
      </c>
      <c r="U324" s="41">
        <f t="shared" si="76"/>
        <v>911</v>
      </c>
      <c r="V324" s="26">
        <v>2</v>
      </c>
      <c r="W324" s="26">
        <v>15</v>
      </c>
      <c r="X324" s="26">
        <v>-13</v>
      </c>
      <c r="Y324" s="42">
        <f t="shared" si="77"/>
        <v>-1.4069264069264069</v>
      </c>
      <c r="Z324" s="41">
        <f t="shared" si="78"/>
        <v>909</v>
      </c>
      <c r="AA324" s="26">
        <v>4</v>
      </c>
      <c r="AB324" s="26">
        <v>6</v>
      </c>
      <c r="AC324" s="26">
        <v>-2</v>
      </c>
      <c r="AD324" s="42">
        <f t="shared" si="79"/>
        <v>-0.21953896816684962</v>
      </c>
      <c r="AE324" s="41" t="s">
        <v>35</v>
      </c>
      <c r="AF324" s="26" t="s">
        <v>35</v>
      </c>
      <c r="AG324" s="26" t="s">
        <v>35</v>
      </c>
      <c r="AH324" s="26" t="s">
        <v>35</v>
      </c>
      <c r="AI324" s="34" t="s">
        <v>35</v>
      </c>
      <c r="AJ324" s="41" t="s">
        <v>35</v>
      </c>
      <c r="AK324" s="26" t="s">
        <v>35</v>
      </c>
      <c r="AL324" s="26" t="s">
        <v>35</v>
      </c>
      <c r="AM324" s="26" t="s">
        <v>35</v>
      </c>
      <c r="AN324" s="34" t="s">
        <v>35</v>
      </c>
      <c r="AO324" s="41" t="s">
        <v>35</v>
      </c>
      <c r="AP324" s="26" t="s">
        <v>35</v>
      </c>
      <c r="AQ324" s="26" t="s">
        <v>35</v>
      </c>
      <c r="AR324" s="26" t="s">
        <v>35</v>
      </c>
      <c r="AS324" s="34" t="s">
        <v>35</v>
      </c>
      <c r="AT324" s="41" t="s">
        <v>35</v>
      </c>
      <c r="AU324" s="26" t="s">
        <v>35</v>
      </c>
      <c r="AV324" s="26" t="s">
        <v>35</v>
      </c>
      <c r="AW324" s="26" t="s">
        <v>35</v>
      </c>
      <c r="AX324" s="34" t="s">
        <v>35</v>
      </c>
      <c r="AY324" s="41" t="s">
        <v>35</v>
      </c>
      <c r="AZ324" s="26" t="s">
        <v>35</v>
      </c>
      <c r="BA324" s="26" t="s">
        <v>35</v>
      </c>
      <c r="BB324" s="26" t="s">
        <v>35</v>
      </c>
      <c r="BC324" s="34" t="s">
        <v>35</v>
      </c>
      <c r="BD324" s="41" t="s">
        <v>35</v>
      </c>
      <c r="BE324" s="26" t="s">
        <v>35</v>
      </c>
      <c r="BF324" s="26" t="s">
        <v>35</v>
      </c>
      <c r="BG324" s="26" t="s">
        <v>35</v>
      </c>
      <c r="BH324" s="34" t="s">
        <v>35</v>
      </c>
      <c r="BI324" s="41" t="s">
        <v>35</v>
      </c>
      <c r="BJ324" s="26" t="s">
        <v>35</v>
      </c>
      <c r="BK324" s="26" t="s">
        <v>35</v>
      </c>
      <c r="BL324" s="26" t="s">
        <v>35</v>
      </c>
      <c r="BM324" s="34" t="s">
        <v>35</v>
      </c>
      <c r="BN324" s="41">
        <f t="shared" si="80"/>
        <v>51</v>
      </c>
      <c r="BO324" s="41">
        <f t="shared" si="81"/>
        <v>77</v>
      </c>
      <c r="BP324" s="41">
        <f t="shared" si="82"/>
        <v>-26</v>
      </c>
      <c r="BQ324" s="42">
        <f t="shared" si="83"/>
        <v>-2.7807486631016043</v>
      </c>
      <c r="BR324" s="25"/>
    </row>
    <row r="325" spans="1:70" s="7" customFormat="1" ht="18" customHeight="1">
      <c r="A325" s="25"/>
      <c r="B325" s="35" t="s">
        <v>47</v>
      </c>
      <c r="C325" s="35">
        <v>431453</v>
      </c>
      <c r="D325" s="27" t="s">
        <v>365</v>
      </c>
      <c r="E325" s="26">
        <v>0</v>
      </c>
      <c r="F325" s="41">
        <f t="shared" si="70"/>
        <v>0</v>
      </c>
      <c r="G325" s="26">
        <v>0</v>
      </c>
      <c r="H325" s="26">
        <v>0</v>
      </c>
      <c r="I325" s="26">
        <v>0</v>
      </c>
      <c r="J325" s="42" t="e">
        <f t="shared" si="71"/>
        <v>#DIV/0!</v>
      </c>
      <c r="K325" s="41">
        <f t="shared" si="72"/>
        <v>0</v>
      </c>
      <c r="L325" s="26">
        <v>0</v>
      </c>
      <c r="M325" s="26">
        <v>0</v>
      </c>
      <c r="N325" s="26">
        <v>0</v>
      </c>
      <c r="O325" s="42" t="e">
        <f t="shared" si="73"/>
        <v>#DIV/0!</v>
      </c>
      <c r="P325" s="41">
        <f t="shared" si="74"/>
        <v>0</v>
      </c>
      <c r="Q325" s="26">
        <v>0</v>
      </c>
      <c r="R325" s="26">
        <v>0</v>
      </c>
      <c r="S325" s="26">
        <v>0</v>
      </c>
      <c r="T325" s="42" t="e">
        <f t="shared" si="75"/>
        <v>#DIV/0!</v>
      </c>
      <c r="U325" s="41">
        <f t="shared" si="76"/>
        <v>0</v>
      </c>
      <c r="V325" s="26">
        <v>0</v>
      </c>
      <c r="W325" s="26">
        <v>0</v>
      </c>
      <c r="X325" s="26">
        <v>0</v>
      </c>
      <c r="Y325" s="42" t="e">
        <f t="shared" si="77"/>
        <v>#DIV/0!</v>
      </c>
      <c r="Z325" s="41">
        <f t="shared" si="78"/>
        <v>0</v>
      </c>
      <c r="AA325" s="26">
        <v>0</v>
      </c>
      <c r="AB325" s="26">
        <v>0</v>
      </c>
      <c r="AC325" s="26">
        <v>0</v>
      </c>
      <c r="AD325" s="42" t="e">
        <f t="shared" si="79"/>
        <v>#DIV/0!</v>
      </c>
      <c r="AE325" s="41" t="s">
        <v>35</v>
      </c>
      <c r="AF325" s="26" t="s">
        <v>35</v>
      </c>
      <c r="AG325" s="26" t="s">
        <v>35</v>
      </c>
      <c r="AH325" s="26" t="s">
        <v>35</v>
      </c>
      <c r="AI325" s="34" t="s">
        <v>35</v>
      </c>
      <c r="AJ325" s="41" t="s">
        <v>35</v>
      </c>
      <c r="AK325" s="26" t="s">
        <v>35</v>
      </c>
      <c r="AL325" s="26" t="s">
        <v>35</v>
      </c>
      <c r="AM325" s="26" t="s">
        <v>35</v>
      </c>
      <c r="AN325" s="34" t="s">
        <v>35</v>
      </c>
      <c r="AO325" s="41" t="s">
        <v>35</v>
      </c>
      <c r="AP325" s="26" t="s">
        <v>35</v>
      </c>
      <c r="AQ325" s="26" t="s">
        <v>35</v>
      </c>
      <c r="AR325" s="26" t="s">
        <v>35</v>
      </c>
      <c r="AS325" s="34" t="s">
        <v>35</v>
      </c>
      <c r="AT325" s="41" t="s">
        <v>35</v>
      </c>
      <c r="AU325" s="26" t="s">
        <v>35</v>
      </c>
      <c r="AV325" s="26" t="s">
        <v>35</v>
      </c>
      <c r="AW325" s="26" t="s">
        <v>35</v>
      </c>
      <c r="AX325" s="34" t="s">
        <v>35</v>
      </c>
      <c r="AY325" s="41" t="s">
        <v>35</v>
      </c>
      <c r="AZ325" s="26" t="s">
        <v>35</v>
      </c>
      <c r="BA325" s="26" t="s">
        <v>35</v>
      </c>
      <c r="BB325" s="26" t="s">
        <v>35</v>
      </c>
      <c r="BC325" s="34" t="s">
        <v>35</v>
      </c>
      <c r="BD325" s="41" t="s">
        <v>35</v>
      </c>
      <c r="BE325" s="26" t="s">
        <v>35</v>
      </c>
      <c r="BF325" s="26" t="s">
        <v>35</v>
      </c>
      <c r="BG325" s="26" t="s">
        <v>35</v>
      </c>
      <c r="BH325" s="34" t="s">
        <v>35</v>
      </c>
      <c r="BI325" s="41" t="s">
        <v>35</v>
      </c>
      <c r="BJ325" s="26" t="s">
        <v>35</v>
      </c>
      <c r="BK325" s="26" t="s">
        <v>35</v>
      </c>
      <c r="BL325" s="26" t="s">
        <v>35</v>
      </c>
      <c r="BM325" s="34" t="s">
        <v>35</v>
      </c>
      <c r="BN325" s="41">
        <f t="shared" si="80"/>
        <v>0</v>
      </c>
      <c r="BO325" s="41">
        <f t="shared" si="81"/>
        <v>0</v>
      </c>
      <c r="BP325" s="41">
        <f t="shared" si="82"/>
        <v>0</v>
      </c>
      <c r="BQ325" s="42" t="e">
        <f t="shared" si="83"/>
        <v>#DIV/0!</v>
      </c>
      <c r="BR325" s="25"/>
    </row>
    <row r="326" spans="1:70" s="7" customFormat="1" ht="18" customHeight="1">
      <c r="A326" s="25"/>
      <c r="B326" s="35" t="s">
        <v>47</v>
      </c>
      <c r="C326" s="35">
        <v>431454</v>
      </c>
      <c r="D326" s="27" t="s">
        <v>365</v>
      </c>
      <c r="E326" s="26">
        <v>323</v>
      </c>
      <c r="F326" s="41">
        <f t="shared" si="70"/>
        <v>311</v>
      </c>
      <c r="G326" s="26">
        <v>5</v>
      </c>
      <c r="H326" s="26">
        <v>17</v>
      </c>
      <c r="I326" s="26">
        <v>-12</v>
      </c>
      <c r="J326" s="42">
        <f t="shared" si="71"/>
        <v>-3.7151702786377707</v>
      </c>
      <c r="K326" s="41">
        <f t="shared" si="72"/>
        <v>313</v>
      </c>
      <c r="L326" s="26">
        <v>8</v>
      </c>
      <c r="M326" s="26">
        <v>6</v>
      </c>
      <c r="N326" s="26">
        <v>2</v>
      </c>
      <c r="O326" s="42">
        <f t="shared" si="73"/>
        <v>0.64308681672025725</v>
      </c>
      <c r="P326" s="41">
        <f t="shared" si="74"/>
        <v>306</v>
      </c>
      <c r="Q326" s="26">
        <v>2</v>
      </c>
      <c r="R326" s="26">
        <v>9</v>
      </c>
      <c r="S326" s="26">
        <v>-7</v>
      </c>
      <c r="T326" s="42">
        <f t="shared" si="75"/>
        <v>-2.2364217252396164</v>
      </c>
      <c r="U326" s="41">
        <f t="shared" si="76"/>
        <v>301</v>
      </c>
      <c r="V326" s="26">
        <v>7</v>
      </c>
      <c r="W326" s="26">
        <v>12</v>
      </c>
      <c r="X326" s="26">
        <v>-5</v>
      </c>
      <c r="Y326" s="42">
        <f t="shared" si="77"/>
        <v>-1.6339869281045754</v>
      </c>
      <c r="Z326" s="41">
        <f t="shared" si="78"/>
        <v>296</v>
      </c>
      <c r="AA326" s="26">
        <v>4</v>
      </c>
      <c r="AB326" s="26">
        <v>9</v>
      </c>
      <c r="AC326" s="26">
        <v>-5</v>
      </c>
      <c r="AD326" s="42">
        <f t="shared" si="79"/>
        <v>-1.6611295681063125</v>
      </c>
      <c r="AE326" s="41" t="s">
        <v>35</v>
      </c>
      <c r="AF326" s="26" t="s">
        <v>35</v>
      </c>
      <c r="AG326" s="26" t="s">
        <v>35</v>
      </c>
      <c r="AH326" s="26" t="s">
        <v>35</v>
      </c>
      <c r="AI326" s="34" t="s">
        <v>35</v>
      </c>
      <c r="AJ326" s="41" t="s">
        <v>35</v>
      </c>
      <c r="AK326" s="26" t="s">
        <v>35</v>
      </c>
      <c r="AL326" s="26" t="s">
        <v>35</v>
      </c>
      <c r="AM326" s="26" t="s">
        <v>35</v>
      </c>
      <c r="AN326" s="34" t="s">
        <v>35</v>
      </c>
      <c r="AO326" s="41" t="s">
        <v>35</v>
      </c>
      <c r="AP326" s="26" t="s">
        <v>35</v>
      </c>
      <c r="AQ326" s="26" t="s">
        <v>35</v>
      </c>
      <c r="AR326" s="26" t="s">
        <v>35</v>
      </c>
      <c r="AS326" s="34" t="s">
        <v>35</v>
      </c>
      <c r="AT326" s="41" t="s">
        <v>35</v>
      </c>
      <c r="AU326" s="26" t="s">
        <v>35</v>
      </c>
      <c r="AV326" s="26" t="s">
        <v>35</v>
      </c>
      <c r="AW326" s="26" t="s">
        <v>35</v>
      </c>
      <c r="AX326" s="34" t="s">
        <v>35</v>
      </c>
      <c r="AY326" s="41" t="s">
        <v>35</v>
      </c>
      <c r="AZ326" s="26" t="s">
        <v>35</v>
      </c>
      <c r="BA326" s="26" t="s">
        <v>35</v>
      </c>
      <c r="BB326" s="26" t="s">
        <v>35</v>
      </c>
      <c r="BC326" s="34" t="s">
        <v>35</v>
      </c>
      <c r="BD326" s="41" t="s">
        <v>35</v>
      </c>
      <c r="BE326" s="26" t="s">
        <v>35</v>
      </c>
      <c r="BF326" s="26" t="s">
        <v>35</v>
      </c>
      <c r="BG326" s="26" t="s">
        <v>35</v>
      </c>
      <c r="BH326" s="34" t="s">
        <v>35</v>
      </c>
      <c r="BI326" s="41" t="s">
        <v>35</v>
      </c>
      <c r="BJ326" s="26" t="s">
        <v>35</v>
      </c>
      <c r="BK326" s="26" t="s">
        <v>35</v>
      </c>
      <c r="BL326" s="26" t="s">
        <v>35</v>
      </c>
      <c r="BM326" s="34" t="s">
        <v>35</v>
      </c>
      <c r="BN326" s="41">
        <f t="shared" si="80"/>
        <v>26</v>
      </c>
      <c r="BO326" s="41">
        <f t="shared" si="81"/>
        <v>53</v>
      </c>
      <c r="BP326" s="41">
        <f t="shared" si="82"/>
        <v>-27</v>
      </c>
      <c r="BQ326" s="42">
        <f t="shared" si="83"/>
        <v>-8.3591331269349833</v>
      </c>
      <c r="BR326" s="25"/>
    </row>
    <row r="327" spans="1:70" s="7" customFormat="1" ht="18" customHeight="1">
      <c r="A327" s="25"/>
      <c r="B327" s="35" t="s">
        <v>47</v>
      </c>
      <c r="C327" s="35">
        <v>431455</v>
      </c>
      <c r="D327" s="27" t="s">
        <v>366</v>
      </c>
      <c r="E327" s="26">
        <v>81</v>
      </c>
      <c r="F327" s="41">
        <f t="shared" si="70"/>
        <v>81</v>
      </c>
      <c r="G327" s="26">
        <v>0</v>
      </c>
      <c r="H327" s="26">
        <v>0</v>
      </c>
      <c r="I327" s="26">
        <v>0</v>
      </c>
      <c r="J327" s="42">
        <f t="shared" si="71"/>
        <v>0</v>
      </c>
      <c r="K327" s="41">
        <f t="shared" si="72"/>
        <v>82</v>
      </c>
      <c r="L327" s="26">
        <v>1</v>
      </c>
      <c r="M327" s="26">
        <v>0</v>
      </c>
      <c r="N327" s="26">
        <v>1</v>
      </c>
      <c r="O327" s="42">
        <f t="shared" si="73"/>
        <v>1.2345679012345678</v>
      </c>
      <c r="P327" s="41">
        <f t="shared" si="74"/>
        <v>82</v>
      </c>
      <c r="Q327" s="26">
        <v>2</v>
      </c>
      <c r="R327" s="26">
        <v>2</v>
      </c>
      <c r="S327" s="26">
        <v>0</v>
      </c>
      <c r="T327" s="42">
        <f t="shared" si="75"/>
        <v>0</v>
      </c>
      <c r="U327" s="41">
        <f t="shared" si="76"/>
        <v>83</v>
      </c>
      <c r="V327" s="26">
        <v>1</v>
      </c>
      <c r="W327" s="26">
        <v>0</v>
      </c>
      <c r="X327" s="26">
        <v>1</v>
      </c>
      <c r="Y327" s="42">
        <f t="shared" si="77"/>
        <v>1.2195121951219512</v>
      </c>
      <c r="Z327" s="41">
        <f t="shared" si="78"/>
        <v>81</v>
      </c>
      <c r="AA327" s="26">
        <v>1</v>
      </c>
      <c r="AB327" s="26">
        <v>3</v>
      </c>
      <c r="AC327" s="26">
        <v>-2</v>
      </c>
      <c r="AD327" s="42">
        <f t="shared" si="79"/>
        <v>-2.4096385542168677</v>
      </c>
      <c r="AE327" s="41" t="s">
        <v>35</v>
      </c>
      <c r="AF327" s="26" t="s">
        <v>35</v>
      </c>
      <c r="AG327" s="26" t="s">
        <v>35</v>
      </c>
      <c r="AH327" s="26" t="s">
        <v>35</v>
      </c>
      <c r="AI327" s="34" t="s">
        <v>35</v>
      </c>
      <c r="AJ327" s="41" t="s">
        <v>35</v>
      </c>
      <c r="AK327" s="26" t="s">
        <v>35</v>
      </c>
      <c r="AL327" s="26" t="s">
        <v>35</v>
      </c>
      <c r="AM327" s="26" t="s">
        <v>35</v>
      </c>
      <c r="AN327" s="34" t="s">
        <v>35</v>
      </c>
      <c r="AO327" s="41" t="s">
        <v>35</v>
      </c>
      <c r="AP327" s="26" t="s">
        <v>35</v>
      </c>
      <c r="AQ327" s="26" t="s">
        <v>35</v>
      </c>
      <c r="AR327" s="26" t="s">
        <v>35</v>
      </c>
      <c r="AS327" s="34" t="s">
        <v>35</v>
      </c>
      <c r="AT327" s="41" t="s">
        <v>35</v>
      </c>
      <c r="AU327" s="26" t="s">
        <v>35</v>
      </c>
      <c r="AV327" s="26" t="s">
        <v>35</v>
      </c>
      <c r="AW327" s="26" t="s">
        <v>35</v>
      </c>
      <c r="AX327" s="34" t="s">
        <v>35</v>
      </c>
      <c r="AY327" s="41" t="s">
        <v>35</v>
      </c>
      <c r="AZ327" s="26" t="s">
        <v>35</v>
      </c>
      <c r="BA327" s="26" t="s">
        <v>35</v>
      </c>
      <c r="BB327" s="26" t="s">
        <v>35</v>
      </c>
      <c r="BC327" s="34" t="s">
        <v>35</v>
      </c>
      <c r="BD327" s="41" t="s">
        <v>35</v>
      </c>
      <c r="BE327" s="26" t="s">
        <v>35</v>
      </c>
      <c r="BF327" s="26" t="s">
        <v>35</v>
      </c>
      <c r="BG327" s="26" t="s">
        <v>35</v>
      </c>
      <c r="BH327" s="34" t="s">
        <v>35</v>
      </c>
      <c r="BI327" s="41" t="s">
        <v>35</v>
      </c>
      <c r="BJ327" s="26" t="s">
        <v>35</v>
      </c>
      <c r="BK327" s="26" t="s">
        <v>35</v>
      </c>
      <c r="BL327" s="26" t="s">
        <v>35</v>
      </c>
      <c r="BM327" s="34" t="s">
        <v>35</v>
      </c>
      <c r="BN327" s="41">
        <f t="shared" si="80"/>
        <v>5</v>
      </c>
      <c r="BO327" s="41">
        <f t="shared" si="81"/>
        <v>5</v>
      </c>
      <c r="BP327" s="41">
        <f t="shared" si="82"/>
        <v>0</v>
      </c>
      <c r="BQ327" s="42">
        <f t="shared" si="83"/>
        <v>0</v>
      </c>
      <c r="BR327" s="25"/>
    </row>
    <row r="328" spans="1:70" s="7" customFormat="1" ht="18" customHeight="1">
      <c r="A328" s="25"/>
      <c r="B328" s="35" t="s">
        <v>47</v>
      </c>
      <c r="C328" s="35">
        <v>431460</v>
      </c>
      <c r="D328" s="27" t="s">
        <v>367</v>
      </c>
      <c r="E328" s="26">
        <v>1989</v>
      </c>
      <c r="F328" s="41">
        <f t="shared" si="70"/>
        <v>2018</v>
      </c>
      <c r="G328" s="26">
        <v>73</v>
      </c>
      <c r="H328" s="26">
        <v>44</v>
      </c>
      <c r="I328" s="26">
        <v>29</v>
      </c>
      <c r="J328" s="42">
        <f t="shared" si="71"/>
        <v>1.4580191050779285</v>
      </c>
      <c r="K328" s="41">
        <f t="shared" si="72"/>
        <v>2015</v>
      </c>
      <c r="L328" s="26">
        <v>53</v>
      </c>
      <c r="M328" s="26">
        <v>56</v>
      </c>
      <c r="N328" s="26">
        <v>-3</v>
      </c>
      <c r="O328" s="42">
        <f t="shared" si="73"/>
        <v>-0.14866204162537167</v>
      </c>
      <c r="P328" s="41">
        <f t="shared" si="74"/>
        <v>2022</v>
      </c>
      <c r="Q328" s="26">
        <v>67</v>
      </c>
      <c r="R328" s="26">
        <v>60</v>
      </c>
      <c r="S328" s="26">
        <v>7</v>
      </c>
      <c r="T328" s="42">
        <f t="shared" si="75"/>
        <v>0.34739454094292804</v>
      </c>
      <c r="U328" s="41">
        <f t="shared" si="76"/>
        <v>2050</v>
      </c>
      <c r="V328" s="26">
        <v>71</v>
      </c>
      <c r="W328" s="26">
        <v>43</v>
      </c>
      <c r="X328" s="26">
        <v>28</v>
      </c>
      <c r="Y328" s="42">
        <f t="shared" si="77"/>
        <v>1.3847675568743818</v>
      </c>
      <c r="Z328" s="41">
        <f t="shared" si="78"/>
        <v>2034</v>
      </c>
      <c r="AA328" s="26">
        <v>37</v>
      </c>
      <c r="AB328" s="26">
        <v>53</v>
      </c>
      <c r="AC328" s="26">
        <v>-16</v>
      </c>
      <c r="AD328" s="42">
        <f t="shared" si="79"/>
        <v>-0.78048780487804881</v>
      </c>
      <c r="AE328" s="41" t="s">
        <v>35</v>
      </c>
      <c r="AF328" s="26" t="s">
        <v>35</v>
      </c>
      <c r="AG328" s="26" t="s">
        <v>35</v>
      </c>
      <c r="AH328" s="26" t="s">
        <v>35</v>
      </c>
      <c r="AI328" s="34" t="s">
        <v>35</v>
      </c>
      <c r="AJ328" s="41" t="s">
        <v>35</v>
      </c>
      <c r="AK328" s="26" t="s">
        <v>35</v>
      </c>
      <c r="AL328" s="26" t="s">
        <v>35</v>
      </c>
      <c r="AM328" s="26" t="s">
        <v>35</v>
      </c>
      <c r="AN328" s="34" t="s">
        <v>35</v>
      </c>
      <c r="AO328" s="41" t="s">
        <v>35</v>
      </c>
      <c r="AP328" s="26" t="s">
        <v>35</v>
      </c>
      <c r="AQ328" s="26" t="s">
        <v>35</v>
      </c>
      <c r="AR328" s="26" t="s">
        <v>35</v>
      </c>
      <c r="AS328" s="34" t="s">
        <v>35</v>
      </c>
      <c r="AT328" s="41" t="s">
        <v>35</v>
      </c>
      <c r="AU328" s="26" t="s">
        <v>35</v>
      </c>
      <c r="AV328" s="26" t="s">
        <v>35</v>
      </c>
      <c r="AW328" s="26" t="s">
        <v>35</v>
      </c>
      <c r="AX328" s="34" t="s">
        <v>35</v>
      </c>
      <c r="AY328" s="41" t="s">
        <v>35</v>
      </c>
      <c r="AZ328" s="26" t="s">
        <v>35</v>
      </c>
      <c r="BA328" s="26" t="s">
        <v>35</v>
      </c>
      <c r="BB328" s="26" t="s">
        <v>35</v>
      </c>
      <c r="BC328" s="34" t="s">
        <v>35</v>
      </c>
      <c r="BD328" s="41" t="s">
        <v>35</v>
      </c>
      <c r="BE328" s="26" t="s">
        <v>35</v>
      </c>
      <c r="BF328" s="26" t="s">
        <v>35</v>
      </c>
      <c r="BG328" s="26" t="s">
        <v>35</v>
      </c>
      <c r="BH328" s="34" t="s">
        <v>35</v>
      </c>
      <c r="BI328" s="41" t="s">
        <v>35</v>
      </c>
      <c r="BJ328" s="26" t="s">
        <v>35</v>
      </c>
      <c r="BK328" s="26" t="s">
        <v>35</v>
      </c>
      <c r="BL328" s="26" t="s">
        <v>35</v>
      </c>
      <c r="BM328" s="34" t="s">
        <v>35</v>
      </c>
      <c r="BN328" s="41">
        <f t="shared" si="80"/>
        <v>301</v>
      </c>
      <c r="BO328" s="41">
        <f t="shared" si="81"/>
        <v>256</v>
      </c>
      <c r="BP328" s="41">
        <f t="shared" si="82"/>
        <v>45</v>
      </c>
      <c r="BQ328" s="42">
        <f t="shared" si="83"/>
        <v>2.2624434389140271</v>
      </c>
      <c r="BR328" s="25"/>
    </row>
    <row r="329" spans="1:70" s="7" customFormat="1" ht="18" customHeight="1">
      <c r="A329" s="25"/>
      <c r="B329" s="35" t="s">
        <v>47</v>
      </c>
      <c r="C329" s="35">
        <v>431470</v>
      </c>
      <c r="D329" s="27" t="s">
        <v>368</v>
      </c>
      <c r="E329" s="26">
        <v>1133</v>
      </c>
      <c r="F329" s="41">
        <f t="shared" si="70"/>
        <v>1118</v>
      </c>
      <c r="G329" s="26">
        <v>15</v>
      </c>
      <c r="H329" s="26">
        <v>30</v>
      </c>
      <c r="I329" s="26">
        <v>-15</v>
      </c>
      <c r="J329" s="42">
        <f t="shared" si="71"/>
        <v>-1.323918799646955</v>
      </c>
      <c r="K329" s="41">
        <f t="shared" si="72"/>
        <v>1133</v>
      </c>
      <c r="L329" s="26">
        <v>31</v>
      </c>
      <c r="M329" s="26">
        <v>16</v>
      </c>
      <c r="N329" s="26">
        <v>15</v>
      </c>
      <c r="O329" s="42">
        <f t="shared" si="73"/>
        <v>1.3416815742397137</v>
      </c>
      <c r="P329" s="41">
        <f t="shared" si="74"/>
        <v>1134</v>
      </c>
      <c r="Q329" s="26">
        <v>22</v>
      </c>
      <c r="R329" s="26">
        <v>21</v>
      </c>
      <c r="S329" s="26">
        <v>1</v>
      </c>
      <c r="T329" s="42">
        <f t="shared" si="75"/>
        <v>8.8261253309797005E-2</v>
      </c>
      <c r="U329" s="41">
        <f t="shared" si="76"/>
        <v>1127</v>
      </c>
      <c r="V329" s="26">
        <v>11</v>
      </c>
      <c r="W329" s="26">
        <v>18</v>
      </c>
      <c r="X329" s="26">
        <v>-7</v>
      </c>
      <c r="Y329" s="42">
        <f t="shared" si="77"/>
        <v>-0.61728395061728392</v>
      </c>
      <c r="Z329" s="41">
        <f t="shared" si="78"/>
        <v>1115</v>
      </c>
      <c r="AA329" s="26">
        <v>11</v>
      </c>
      <c r="AB329" s="26">
        <v>23</v>
      </c>
      <c r="AC329" s="26">
        <v>-12</v>
      </c>
      <c r="AD329" s="42">
        <f t="shared" si="79"/>
        <v>-1.064773735581189</v>
      </c>
      <c r="AE329" s="41" t="s">
        <v>35</v>
      </c>
      <c r="AF329" s="26" t="s">
        <v>35</v>
      </c>
      <c r="AG329" s="26" t="s">
        <v>35</v>
      </c>
      <c r="AH329" s="26" t="s">
        <v>35</v>
      </c>
      <c r="AI329" s="34" t="s">
        <v>35</v>
      </c>
      <c r="AJ329" s="41" t="s">
        <v>35</v>
      </c>
      <c r="AK329" s="26" t="s">
        <v>35</v>
      </c>
      <c r="AL329" s="26" t="s">
        <v>35</v>
      </c>
      <c r="AM329" s="26" t="s">
        <v>35</v>
      </c>
      <c r="AN329" s="34" t="s">
        <v>35</v>
      </c>
      <c r="AO329" s="41" t="s">
        <v>35</v>
      </c>
      <c r="AP329" s="26" t="s">
        <v>35</v>
      </c>
      <c r="AQ329" s="26" t="s">
        <v>35</v>
      </c>
      <c r="AR329" s="26" t="s">
        <v>35</v>
      </c>
      <c r="AS329" s="34" t="s">
        <v>35</v>
      </c>
      <c r="AT329" s="41" t="s">
        <v>35</v>
      </c>
      <c r="AU329" s="26" t="s">
        <v>35</v>
      </c>
      <c r="AV329" s="26" t="s">
        <v>35</v>
      </c>
      <c r="AW329" s="26" t="s">
        <v>35</v>
      </c>
      <c r="AX329" s="34" t="s">
        <v>35</v>
      </c>
      <c r="AY329" s="41" t="s">
        <v>35</v>
      </c>
      <c r="AZ329" s="26" t="s">
        <v>35</v>
      </c>
      <c r="BA329" s="26" t="s">
        <v>35</v>
      </c>
      <c r="BB329" s="26" t="s">
        <v>35</v>
      </c>
      <c r="BC329" s="34" t="s">
        <v>35</v>
      </c>
      <c r="BD329" s="41" t="s">
        <v>35</v>
      </c>
      <c r="BE329" s="26" t="s">
        <v>35</v>
      </c>
      <c r="BF329" s="26" t="s">
        <v>35</v>
      </c>
      <c r="BG329" s="26" t="s">
        <v>35</v>
      </c>
      <c r="BH329" s="34" t="s">
        <v>35</v>
      </c>
      <c r="BI329" s="41" t="s">
        <v>35</v>
      </c>
      <c r="BJ329" s="26" t="s">
        <v>35</v>
      </c>
      <c r="BK329" s="26" t="s">
        <v>35</v>
      </c>
      <c r="BL329" s="26" t="s">
        <v>35</v>
      </c>
      <c r="BM329" s="34" t="s">
        <v>35</v>
      </c>
      <c r="BN329" s="41">
        <f t="shared" si="80"/>
        <v>90</v>
      </c>
      <c r="BO329" s="41">
        <f t="shared" si="81"/>
        <v>108</v>
      </c>
      <c r="BP329" s="41">
        <f t="shared" si="82"/>
        <v>-18</v>
      </c>
      <c r="BQ329" s="42">
        <f t="shared" si="83"/>
        <v>-1.5887025595763458</v>
      </c>
      <c r="BR329" s="25"/>
    </row>
    <row r="330" spans="1:70" s="7" customFormat="1" ht="18" customHeight="1">
      <c r="A330" s="25"/>
      <c r="B330" s="35" t="s">
        <v>47</v>
      </c>
      <c r="C330" s="35">
        <v>431475</v>
      </c>
      <c r="D330" s="27" t="s">
        <v>369</v>
      </c>
      <c r="E330" s="26">
        <v>885</v>
      </c>
      <c r="F330" s="41">
        <f t="shared" si="70"/>
        <v>856</v>
      </c>
      <c r="G330" s="26">
        <v>12</v>
      </c>
      <c r="H330" s="26">
        <v>41</v>
      </c>
      <c r="I330" s="26">
        <v>-29</v>
      </c>
      <c r="J330" s="42">
        <f t="shared" si="71"/>
        <v>-3.2768361581920904</v>
      </c>
      <c r="K330" s="41">
        <f t="shared" si="72"/>
        <v>877</v>
      </c>
      <c r="L330" s="26">
        <v>43</v>
      </c>
      <c r="M330" s="26">
        <v>22</v>
      </c>
      <c r="N330" s="26">
        <v>21</v>
      </c>
      <c r="O330" s="42">
        <f t="shared" si="73"/>
        <v>2.4532710280373831</v>
      </c>
      <c r="P330" s="41">
        <f t="shared" si="74"/>
        <v>872</v>
      </c>
      <c r="Q330" s="26">
        <v>25</v>
      </c>
      <c r="R330" s="26">
        <v>30</v>
      </c>
      <c r="S330" s="26">
        <v>-5</v>
      </c>
      <c r="T330" s="42">
        <f t="shared" si="75"/>
        <v>-0.5701254275940707</v>
      </c>
      <c r="U330" s="41">
        <f t="shared" si="76"/>
        <v>892</v>
      </c>
      <c r="V330" s="26">
        <v>39</v>
      </c>
      <c r="W330" s="26">
        <v>19</v>
      </c>
      <c r="X330" s="26">
        <v>20</v>
      </c>
      <c r="Y330" s="42">
        <f t="shared" si="77"/>
        <v>2.2935779816513762</v>
      </c>
      <c r="Z330" s="41">
        <f t="shared" si="78"/>
        <v>880</v>
      </c>
      <c r="AA330" s="26">
        <v>9</v>
      </c>
      <c r="AB330" s="26">
        <v>21</v>
      </c>
      <c r="AC330" s="26">
        <v>-12</v>
      </c>
      <c r="AD330" s="42">
        <f t="shared" si="79"/>
        <v>-1.3452914798206279</v>
      </c>
      <c r="AE330" s="41" t="s">
        <v>35</v>
      </c>
      <c r="AF330" s="26" t="s">
        <v>35</v>
      </c>
      <c r="AG330" s="26" t="s">
        <v>35</v>
      </c>
      <c r="AH330" s="26" t="s">
        <v>35</v>
      </c>
      <c r="AI330" s="34" t="s">
        <v>35</v>
      </c>
      <c r="AJ330" s="41" t="s">
        <v>35</v>
      </c>
      <c r="AK330" s="26" t="s">
        <v>35</v>
      </c>
      <c r="AL330" s="26" t="s">
        <v>35</v>
      </c>
      <c r="AM330" s="26" t="s">
        <v>35</v>
      </c>
      <c r="AN330" s="34" t="s">
        <v>35</v>
      </c>
      <c r="AO330" s="41" t="s">
        <v>35</v>
      </c>
      <c r="AP330" s="26" t="s">
        <v>35</v>
      </c>
      <c r="AQ330" s="26" t="s">
        <v>35</v>
      </c>
      <c r="AR330" s="26" t="s">
        <v>35</v>
      </c>
      <c r="AS330" s="34" t="s">
        <v>35</v>
      </c>
      <c r="AT330" s="41" t="s">
        <v>35</v>
      </c>
      <c r="AU330" s="26" t="s">
        <v>35</v>
      </c>
      <c r="AV330" s="26" t="s">
        <v>35</v>
      </c>
      <c r="AW330" s="26" t="s">
        <v>35</v>
      </c>
      <c r="AX330" s="34" t="s">
        <v>35</v>
      </c>
      <c r="AY330" s="41" t="s">
        <v>35</v>
      </c>
      <c r="AZ330" s="26" t="s">
        <v>35</v>
      </c>
      <c r="BA330" s="26" t="s">
        <v>35</v>
      </c>
      <c r="BB330" s="26" t="s">
        <v>35</v>
      </c>
      <c r="BC330" s="34" t="s">
        <v>35</v>
      </c>
      <c r="BD330" s="41" t="s">
        <v>35</v>
      </c>
      <c r="BE330" s="26" t="s">
        <v>35</v>
      </c>
      <c r="BF330" s="26" t="s">
        <v>35</v>
      </c>
      <c r="BG330" s="26" t="s">
        <v>35</v>
      </c>
      <c r="BH330" s="34" t="s">
        <v>35</v>
      </c>
      <c r="BI330" s="41" t="s">
        <v>35</v>
      </c>
      <c r="BJ330" s="26" t="s">
        <v>35</v>
      </c>
      <c r="BK330" s="26" t="s">
        <v>35</v>
      </c>
      <c r="BL330" s="26" t="s">
        <v>35</v>
      </c>
      <c r="BM330" s="34" t="s">
        <v>35</v>
      </c>
      <c r="BN330" s="41">
        <f t="shared" si="80"/>
        <v>128</v>
      </c>
      <c r="BO330" s="41">
        <f t="shared" si="81"/>
        <v>133</v>
      </c>
      <c r="BP330" s="41">
        <f t="shared" si="82"/>
        <v>-5</v>
      </c>
      <c r="BQ330" s="42">
        <f t="shared" si="83"/>
        <v>-0.56497175141242939</v>
      </c>
      <c r="BR330" s="25"/>
    </row>
    <row r="331" spans="1:70" s="7" customFormat="1" ht="18" customHeight="1">
      <c r="A331" s="25"/>
      <c r="B331" s="35" t="s">
        <v>47</v>
      </c>
      <c r="C331" s="35">
        <v>431477</v>
      </c>
      <c r="D331" s="27" t="s">
        <v>370</v>
      </c>
      <c r="E331" s="26">
        <v>307</v>
      </c>
      <c r="F331" s="41">
        <f t="shared" ref="F331:F394" si="84">E331+I331</f>
        <v>302</v>
      </c>
      <c r="G331" s="26">
        <v>0</v>
      </c>
      <c r="H331" s="26">
        <v>5</v>
      </c>
      <c r="I331" s="26">
        <v>-5</v>
      </c>
      <c r="J331" s="42">
        <f t="shared" ref="J331:J394" si="85">(I331/E331)*100</f>
        <v>-1.6286644951140066</v>
      </c>
      <c r="K331" s="41">
        <f t="shared" ref="K331:K394" si="86">N331+F331</f>
        <v>322</v>
      </c>
      <c r="L331" s="26">
        <v>21</v>
      </c>
      <c r="M331" s="26">
        <v>1</v>
      </c>
      <c r="N331" s="26">
        <v>20</v>
      </c>
      <c r="O331" s="42">
        <f t="shared" ref="O331:O394" si="87">(N331/F331)*100</f>
        <v>6.6225165562913908</v>
      </c>
      <c r="P331" s="41">
        <f t="shared" ref="P331:P394" si="88">S331+K331</f>
        <v>327</v>
      </c>
      <c r="Q331" s="26">
        <v>15</v>
      </c>
      <c r="R331" s="26">
        <v>10</v>
      </c>
      <c r="S331" s="26">
        <v>5</v>
      </c>
      <c r="T331" s="42">
        <f t="shared" ref="T331:T394" si="89">(S331/K331)*100</f>
        <v>1.5527950310559007</v>
      </c>
      <c r="U331" s="41">
        <f t="shared" ref="U331:U394" si="90">X331+P331</f>
        <v>301</v>
      </c>
      <c r="V331" s="26">
        <v>4</v>
      </c>
      <c r="W331" s="26">
        <v>30</v>
      </c>
      <c r="X331" s="26">
        <v>-26</v>
      </c>
      <c r="Y331" s="42">
        <f t="shared" ref="Y331:Y394" si="91">(X331/P331)*100</f>
        <v>-7.951070336391437</v>
      </c>
      <c r="Z331" s="41">
        <f t="shared" ref="Z331:Z394" si="92">AC331+U331</f>
        <v>300</v>
      </c>
      <c r="AA331" s="26">
        <v>4</v>
      </c>
      <c r="AB331" s="26">
        <v>5</v>
      </c>
      <c r="AC331" s="26">
        <v>-1</v>
      </c>
      <c r="AD331" s="42">
        <f t="shared" ref="AD331:AD394" si="93">(AC331/U331)*100</f>
        <v>-0.33222591362126247</v>
      </c>
      <c r="AE331" s="41" t="s">
        <v>35</v>
      </c>
      <c r="AF331" s="26" t="s">
        <v>35</v>
      </c>
      <c r="AG331" s="26" t="s">
        <v>35</v>
      </c>
      <c r="AH331" s="26" t="s">
        <v>35</v>
      </c>
      <c r="AI331" s="34" t="s">
        <v>35</v>
      </c>
      <c r="AJ331" s="41" t="s">
        <v>35</v>
      </c>
      <c r="AK331" s="26" t="s">
        <v>35</v>
      </c>
      <c r="AL331" s="26" t="s">
        <v>35</v>
      </c>
      <c r="AM331" s="26" t="s">
        <v>35</v>
      </c>
      <c r="AN331" s="34" t="s">
        <v>35</v>
      </c>
      <c r="AO331" s="41" t="s">
        <v>35</v>
      </c>
      <c r="AP331" s="26" t="s">
        <v>35</v>
      </c>
      <c r="AQ331" s="26" t="s">
        <v>35</v>
      </c>
      <c r="AR331" s="26" t="s">
        <v>35</v>
      </c>
      <c r="AS331" s="34" t="s">
        <v>35</v>
      </c>
      <c r="AT331" s="41" t="s">
        <v>35</v>
      </c>
      <c r="AU331" s="26" t="s">
        <v>35</v>
      </c>
      <c r="AV331" s="26" t="s">
        <v>35</v>
      </c>
      <c r="AW331" s="26" t="s">
        <v>35</v>
      </c>
      <c r="AX331" s="34" t="s">
        <v>35</v>
      </c>
      <c r="AY331" s="41" t="s">
        <v>35</v>
      </c>
      <c r="AZ331" s="26" t="s">
        <v>35</v>
      </c>
      <c r="BA331" s="26" t="s">
        <v>35</v>
      </c>
      <c r="BB331" s="26" t="s">
        <v>35</v>
      </c>
      <c r="BC331" s="34" t="s">
        <v>35</v>
      </c>
      <c r="BD331" s="41" t="s">
        <v>35</v>
      </c>
      <c r="BE331" s="26" t="s">
        <v>35</v>
      </c>
      <c r="BF331" s="26" t="s">
        <v>35</v>
      </c>
      <c r="BG331" s="26" t="s">
        <v>35</v>
      </c>
      <c r="BH331" s="34" t="s">
        <v>35</v>
      </c>
      <c r="BI331" s="41" t="s">
        <v>35</v>
      </c>
      <c r="BJ331" s="26" t="s">
        <v>35</v>
      </c>
      <c r="BK331" s="26" t="s">
        <v>35</v>
      </c>
      <c r="BL331" s="26" t="s">
        <v>35</v>
      </c>
      <c r="BM331" s="34" t="s">
        <v>35</v>
      </c>
      <c r="BN331" s="41">
        <f t="shared" ref="BN331:BN394" si="94">SUM(G331,L331,Q331,V331,AA331,AF331,AK331,AP331,AU331,AZ331,BE331,BJ331)</f>
        <v>44</v>
      </c>
      <c r="BO331" s="41">
        <f t="shared" ref="BO331:BO394" si="95">SUM(H331,M331,R331,W331,AB331,AG331,AL331,AQ331,AV331,BA331,BF331,BK331)</f>
        <v>51</v>
      </c>
      <c r="BP331" s="41">
        <f t="shared" ref="BP331:BP394" si="96">SUM(I331,N331,S331,X331,AC331,AH331,AM331,AR331,AW331,BB331,BG331,BL331)</f>
        <v>-7</v>
      </c>
      <c r="BQ331" s="42">
        <f t="shared" ref="BQ331:BQ394" si="97">(BP331/E331)*100</f>
        <v>-2.2801302931596092</v>
      </c>
      <c r="BR331" s="25"/>
    </row>
    <row r="332" spans="1:70" s="7" customFormat="1" ht="18" customHeight="1">
      <c r="A332" s="25"/>
      <c r="B332" s="35" t="s">
        <v>47</v>
      </c>
      <c r="C332" s="35">
        <v>431478</v>
      </c>
      <c r="D332" s="27" t="s">
        <v>371</v>
      </c>
      <c r="E332" s="26">
        <v>105</v>
      </c>
      <c r="F332" s="41">
        <f t="shared" si="84"/>
        <v>99</v>
      </c>
      <c r="G332" s="26">
        <v>2</v>
      </c>
      <c r="H332" s="26">
        <v>8</v>
      </c>
      <c r="I332" s="26">
        <v>-6</v>
      </c>
      <c r="J332" s="42">
        <f t="shared" si="85"/>
        <v>-5.7142857142857144</v>
      </c>
      <c r="K332" s="41">
        <f t="shared" si="86"/>
        <v>102</v>
      </c>
      <c r="L332" s="26">
        <v>6</v>
      </c>
      <c r="M332" s="26">
        <v>3</v>
      </c>
      <c r="N332" s="26">
        <v>3</v>
      </c>
      <c r="O332" s="42">
        <f t="shared" si="87"/>
        <v>3.0303030303030303</v>
      </c>
      <c r="P332" s="41">
        <f t="shared" si="88"/>
        <v>105</v>
      </c>
      <c r="Q332" s="26">
        <v>4</v>
      </c>
      <c r="R332" s="26">
        <v>1</v>
      </c>
      <c r="S332" s="26">
        <v>3</v>
      </c>
      <c r="T332" s="42">
        <f t="shared" si="89"/>
        <v>2.9411764705882351</v>
      </c>
      <c r="U332" s="41">
        <f t="shared" si="90"/>
        <v>104</v>
      </c>
      <c r="V332" s="26">
        <v>1</v>
      </c>
      <c r="W332" s="26">
        <v>2</v>
      </c>
      <c r="X332" s="26">
        <v>-1</v>
      </c>
      <c r="Y332" s="42">
        <f t="shared" si="91"/>
        <v>-0.95238095238095244</v>
      </c>
      <c r="Z332" s="41">
        <f t="shared" si="92"/>
        <v>103</v>
      </c>
      <c r="AA332" s="26">
        <v>2</v>
      </c>
      <c r="AB332" s="26">
        <v>3</v>
      </c>
      <c r="AC332" s="26">
        <v>-1</v>
      </c>
      <c r="AD332" s="42">
        <f t="shared" si="93"/>
        <v>-0.96153846153846156</v>
      </c>
      <c r="AE332" s="41" t="s">
        <v>35</v>
      </c>
      <c r="AF332" s="26" t="s">
        <v>35</v>
      </c>
      <c r="AG332" s="26" t="s">
        <v>35</v>
      </c>
      <c r="AH332" s="26" t="s">
        <v>35</v>
      </c>
      <c r="AI332" s="34" t="s">
        <v>35</v>
      </c>
      <c r="AJ332" s="41" t="s">
        <v>35</v>
      </c>
      <c r="AK332" s="26" t="s">
        <v>35</v>
      </c>
      <c r="AL332" s="26" t="s">
        <v>35</v>
      </c>
      <c r="AM332" s="26" t="s">
        <v>35</v>
      </c>
      <c r="AN332" s="34" t="s">
        <v>35</v>
      </c>
      <c r="AO332" s="41" t="s">
        <v>35</v>
      </c>
      <c r="AP332" s="26" t="s">
        <v>35</v>
      </c>
      <c r="AQ332" s="26" t="s">
        <v>35</v>
      </c>
      <c r="AR332" s="26" t="s">
        <v>35</v>
      </c>
      <c r="AS332" s="34" t="s">
        <v>35</v>
      </c>
      <c r="AT332" s="41" t="s">
        <v>35</v>
      </c>
      <c r="AU332" s="26" t="s">
        <v>35</v>
      </c>
      <c r="AV332" s="26" t="s">
        <v>35</v>
      </c>
      <c r="AW332" s="26" t="s">
        <v>35</v>
      </c>
      <c r="AX332" s="34" t="s">
        <v>35</v>
      </c>
      <c r="AY332" s="41" t="s">
        <v>35</v>
      </c>
      <c r="AZ332" s="26" t="s">
        <v>35</v>
      </c>
      <c r="BA332" s="26" t="s">
        <v>35</v>
      </c>
      <c r="BB332" s="26" t="s">
        <v>35</v>
      </c>
      <c r="BC332" s="34" t="s">
        <v>35</v>
      </c>
      <c r="BD332" s="41" t="s">
        <v>35</v>
      </c>
      <c r="BE332" s="26" t="s">
        <v>35</v>
      </c>
      <c r="BF332" s="26" t="s">
        <v>35</v>
      </c>
      <c r="BG332" s="26" t="s">
        <v>35</v>
      </c>
      <c r="BH332" s="34" t="s">
        <v>35</v>
      </c>
      <c r="BI332" s="41" t="s">
        <v>35</v>
      </c>
      <c r="BJ332" s="26" t="s">
        <v>35</v>
      </c>
      <c r="BK332" s="26" t="s">
        <v>35</v>
      </c>
      <c r="BL332" s="26" t="s">
        <v>35</v>
      </c>
      <c r="BM332" s="34" t="s">
        <v>35</v>
      </c>
      <c r="BN332" s="41">
        <f t="shared" si="94"/>
        <v>15</v>
      </c>
      <c r="BO332" s="41">
        <f t="shared" si="95"/>
        <v>17</v>
      </c>
      <c r="BP332" s="41">
        <f t="shared" si="96"/>
        <v>-2</v>
      </c>
      <c r="BQ332" s="42">
        <f t="shared" si="97"/>
        <v>-1.9047619047619049</v>
      </c>
      <c r="BR332" s="25"/>
    </row>
    <row r="333" spans="1:70" s="7" customFormat="1" ht="18" customHeight="1">
      <c r="A333" s="25"/>
      <c r="B333" s="35" t="s">
        <v>47</v>
      </c>
      <c r="C333" s="35">
        <v>431480</v>
      </c>
      <c r="D333" s="27" t="s">
        <v>372</v>
      </c>
      <c r="E333" s="26">
        <v>8013</v>
      </c>
      <c r="F333" s="41">
        <f t="shared" si="84"/>
        <v>8058</v>
      </c>
      <c r="G333" s="26">
        <v>326</v>
      </c>
      <c r="H333" s="26">
        <v>281</v>
      </c>
      <c r="I333" s="26">
        <v>45</v>
      </c>
      <c r="J333" s="42">
        <f t="shared" si="85"/>
        <v>0.56158742044178211</v>
      </c>
      <c r="K333" s="41">
        <f t="shared" si="86"/>
        <v>8191</v>
      </c>
      <c r="L333" s="26">
        <v>386</v>
      </c>
      <c r="M333" s="26">
        <v>253</v>
      </c>
      <c r="N333" s="26">
        <v>133</v>
      </c>
      <c r="O333" s="42">
        <f t="shared" si="87"/>
        <v>1.6505336311739887</v>
      </c>
      <c r="P333" s="41">
        <f t="shared" si="88"/>
        <v>8266</v>
      </c>
      <c r="Q333" s="26">
        <v>410</v>
      </c>
      <c r="R333" s="26">
        <v>335</v>
      </c>
      <c r="S333" s="26">
        <v>75</v>
      </c>
      <c r="T333" s="42">
        <f t="shared" si="89"/>
        <v>0.91563911610303994</v>
      </c>
      <c r="U333" s="41">
        <f t="shared" si="90"/>
        <v>7909</v>
      </c>
      <c r="V333" s="26">
        <v>120</v>
      </c>
      <c r="W333" s="26">
        <v>477</v>
      </c>
      <c r="X333" s="26">
        <v>-357</v>
      </c>
      <c r="Y333" s="42">
        <f t="shared" si="91"/>
        <v>-4.3188966852165498</v>
      </c>
      <c r="Z333" s="41">
        <f t="shared" si="92"/>
        <v>7745</v>
      </c>
      <c r="AA333" s="26">
        <v>73</v>
      </c>
      <c r="AB333" s="26">
        <v>237</v>
      </c>
      <c r="AC333" s="26">
        <v>-164</v>
      </c>
      <c r="AD333" s="42">
        <f t="shared" si="93"/>
        <v>-2.073587052724744</v>
      </c>
      <c r="AE333" s="41" t="s">
        <v>35</v>
      </c>
      <c r="AF333" s="26" t="s">
        <v>35</v>
      </c>
      <c r="AG333" s="26" t="s">
        <v>35</v>
      </c>
      <c r="AH333" s="26" t="s">
        <v>35</v>
      </c>
      <c r="AI333" s="34" t="s">
        <v>35</v>
      </c>
      <c r="AJ333" s="41" t="s">
        <v>35</v>
      </c>
      <c r="AK333" s="26" t="s">
        <v>35</v>
      </c>
      <c r="AL333" s="26" t="s">
        <v>35</v>
      </c>
      <c r="AM333" s="26" t="s">
        <v>35</v>
      </c>
      <c r="AN333" s="34" t="s">
        <v>35</v>
      </c>
      <c r="AO333" s="41" t="s">
        <v>35</v>
      </c>
      <c r="AP333" s="26" t="s">
        <v>35</v>
      </c>
      <c r="AQ333" s="26" t="s">
        <v>35</v>
      </c>
      <c r="AR333" s="26" t="s">
        <v>35</v>
      </c>
      <c r="AS333" s="34" t="s">
        <v>35</v>
      </c>
      <c r="AT333" s="41" t="s">
        <v>35</v>
      </c>
      <c r="AU333" s="26" t="s">
        <v>35</v>
      </c>
      <c r="AV333" s="26" t="s">
        <v>35</v>
      </c>
      <c r="AW333" s="26" t="s">
        <v>35</v>
      </c>
      <c r="AX333" s="34" t="s">
        <v>35</v>
      </c>
      <c r="AY333" s="41" t="s">
        <v>35</v>
      </c>
      <c r="AZ333" s="26" t="s">
        <v>35</v>
      </c>
      <c r="BA333" s="26" t="s">
        <v>35</v>
      </c>
      <c r="BB333" s="26" t="s">
        <v>35</v>
      </c>
      <c r="BC333" s="34" t="s">
        <v>35</v>
      </c>
      <c r="BD333" s="41" t="s">
        <v>35</v>
      </c>
      <c r="BE333" s="26" t="s">
        <v>35</v>
      </c>
      <c r="BF333" s="26" t="s">
        <v>35</v>
      </c>
      <c r="BG333" s="26" t="s">
        <v>35</v>
      </c>
      <c r="BH333" s="34" t="s">
        <v>35</v>
      </c>
      <c r="BI333" s="41" t="s">
        <v>35</v>
      </c>
      <c r="BJ333" s="26" t="s">
        <v>35</v>
      </c>
      <c r="BK333" s="26" t="s">
        <v>35</v>
      </c>
      <c r="BL333" s="26" t="s">
        <v>35</v>
      </c>
      <c r="BM333" s="34" t="s">
        <v>35</v>
      </c>
      <c r="BN333" s="41">
        <f t="shared" si="94"/>
        <v>1315</v>
      </c>
      <c r="BO333" s="41">
        <f t="shared" si="95"/>
        <v>1583</v>
      </c>
      <c r="BP333" s="41">
        <f t="shared" si="96"/>
        <v>-268</v>
      </c>
      <c r="BQ333" s="42">
        <f t="shared" si="97"/>
        <v>-3.3445650817421693</v>
      </c>
      <c r="BR333" s="25"/>
    </row>
    <row r="334" spans="1:70" s="7" customFormat="1" ht="18" customHeight="1">
      <c r="A334" s="25"/>
      <c r="B334" s="35" t="s">
        <v>47</v>
      </c>
      <c r="C334" s="35">
        <v>431490</v>
      </c>
      <c r="D334" s="27" t="s">
        <v>373</v>
      </c>
      <c r="E334" s="26">
        <v>545766</v>
      </c>
      <c r="F334" s="41">
        <f t="shared" si="84"/>
        <v>544740</v>
      </c>
      <c r="G334" s="26">
        <v>17393</v>
      </c>
      <c r="H334" s="26">
        <v>18419</v>
      </c>
      <c r="I334" s="26">
        <v>-1026</v>
      </c>
      <c r="J334" s="42">
        <f t="shared" si="85"/>
        <v>-0.18799265619331362</v>
      </c>
      <c r="K334" s="41">
        <f t="shared" si="86"/>
        <v>545722</v>
      </c>
      <c r="L334" s="26">
        <v>18364</v>
      </c>
      <c r="M334" s="26">
        <v>17382</v>
      </c>
      <c r="N334" s="26">
        <v>982</v>
      </c>
      <c r="O334" s="42">
        <f t="shared" si="87"/>
        <v>0.18026948636046555</v>
      </c>
      <c r="P334" s="41">
        <f t="shared" si="88"/>
        <v>543536</v>
      </c>
      <c r="Q334" s="26">
        <v>18790</v>
      </c>
      <c r="R334" s="26">
        <v>20976</v>
      </c>
      <c r="S334" s="26">
        <v>-2186</v>
      </c>
      <c r="T334" s="42">
        <f t="shared" si="89"/>
        <v>-0.40057025371892652</v>
      </c>
      <c r="U334" s="41">
        <f t="shared" si="90"/>
        <v>530906</v>
      </c>
      <c r="V334" s="26">
        <v>8182</v>
      </c>
      <c r="W334" s="26">
        <v>20812</v>
      </c>
      <c r="X334" s="26">
        <v>-12630</v>
      </c>
      <c r="Y334" s="42">
        <f t="shared" si="91"/>
        <v>-2.3236731329663538</v>
      </c>
      <c r="Z334" s="41">
        <f t="shared" si="92"/>
        <v>526519</v>
      </c>
      <c r="AA334" s="26">
        <v>9331</v>
      </c>
      <c r="AB334" s="26">
        <v>13718</v>
      </c>
      <c r="AC334" s="26">
        <v>-4387</v>
      </c>
      <c r="AD334" s="42">
        <f t="shared" si="93"/>
        <v>-0.82632330393704345</v>
      </c>
      <c r="AE334" s="41" t="s">
        <v>35</v>
      </c>
      <c r="AF334" s="26" t="s">
        <v>35</v>
      </c>
      <c r="AG334" s="26" t="s">
        <v>35</v>
      </c>
      <c r="AH334" s="26" t="s">
        <v>35</v>
      </c>
      <c r="AI334" s="34" t="s">
        <v>35</v>
      </c>
      <c r="AJ334" s="41" t="s">
        <v>35</v>
      </c>
      <c r="AK334" s="26" t="s">
        <v>35</v>
      </c>
      <c r="AL334" s="26" t="s">
        <v>35</v>
      </c>
      <c r="AM334" s="26" t="s">
        <v>35</v>
      </c>
      <c r="AN334" s="34" t="s">
        <v>35</v>
      </c>
      <c r="AO334" s="41" t="s">
        <v>35</v>
      </c>
      <c r="AP334" s="26" t="s">
        <v>35</v>
      </c>
      <c r="AQ334" s="26" t="s">
        <v>35</v>
      </c>
      <c r="AR334" s="26" t="s">
        <v>35</v>
      </c>
      <c r="AS334" s="34" t="s">
        <v>35</v>
      </c>
      <c r="AT334" s="41" t="s">
        <v>35</v>
      </c>
      <c r="AU334" s="26" t="s">
        <v>35</v>
      </c>
      <c r="AV334" s="26" t="s">
        <v>35</v>
      </c>
      <c r="AW334" s="26" t="s">
        <v>35</v>
      </c>
      <c r="AX334" s="34" t="s">
        <v>35</v>
      </c>
      <c r="AY334" s="41" t="s">
        <v>35</v>
      </c>
      <c r="AZ334" s="26" t="s">
        <v>35</v>
      </c>
      <c r="BA334" s="26" t="s">
        <v>35</v>
      </c>
      <c r="BB334" s="26" t="s">
        <v>35</v>
      </c>
      <c r="BC334" s="34" t="s">
        <v>35</v>
      </c>
      <c r="BD334" s="41" t="s">
        <v>35</v>
      </c>
      <c r="BE334" s="26" t="s">
        <v>35</v>
      </c>
      <c r="BF334" s="26" t="s">
        <v>35</v>
      </c>
      <c r="BG334" s="26" t="s">
        <v>35</v>
      </c>
      <c r="BH334" s="34" t="s">
        <v>35</v>
      </c>
      <c r="BI334" s="41" t="s">
        <v>35</v>
      </c>
      <c r="BJ334" s="26" t="s">
        <v>35</v>
      </c>
      <c r="BK334" s="26" t="s">
        <v>35</v>
      </c>
      <c r="BL334" s="26" t="s">
        <v>35</v>
      </c>
      <c r="BM334" s="34" t="s">
        <v>35</v>
      </c>
      <c r="BN334" s="41">
        <f t="shared" si="94"/>
        <v>72060</v>
      </c>
      <c r="BO334" s="41">
        <f t="shared" si="95"/>
        <v>91307</v>
      </c>
      <c r="BP334" s="41">
        <f t="shared" si="96"/>
        <v>-19247</v>
      </c>
      <c r="BQ334" s="42">
        <f t="shared" si="97"/>
        <v>-3.5266029763671609</v>
      </c>
      <c r="BR334" s="25"/>
    </row>
    <row r="335" spans="1:70" s="7" customFormat="1" ht="18" customHeight="1">
      <c r="A335" s="25"/>
      <c r="B335" s="35" t="s">
        <v>47</v>
      </c>
      <c r="C335" s="35">
        <v>431500</v>
      </c>
      <c r="D335" s="27" t="s">
        <v>374</v>
      </c>
      <c r="E335" s="26">
        <v>303</v>
      </c>
      <c r="F335" s="41">
        <f t="shared" si="84"/>
        <v>304</v>
      </c>
      <c r="G335" s="26">
        <v>7</v>
      </c>
      <c r="H335" s="26">
        <v>6</v>
      </c>
      <c r="I335" s="26">
        <v>1</v>
      </c>
      <c r="J335" s="42">
        <f t="shared" si="85"/>
        <v>0.33003300330033003</v>
      </c>
      <c r="K335" s="41">
        <f t="shared" si="86"/>
        <v>310</v>
      </c>
      <c r="L335" s="26">
        <v>10</v>
      </c>
      <c r="M335" s="26">
        <v>4</v>
      </c>
      <c r="N335" s="26">
        <v>6</v>
      </c>
      <c r="O335" s="42">
        <f t="shared" si="87"/>
        <v>1.9736842105263157</v>
      </c>
      <c r="P335" s="41">
        <f t="shared" si="88"/>
        <v>314</v>
      </c>
      <c r="Q335" s="26">
        <v>9</v>
      </c>
      <c r="R335" s="26">
        <v>5</v>
      </c>
      <c r="S335" s="26">
        <v>4</v>
      </c>
      <c r="T335" s="42">
        <f t="shared" si="89"/>
        <v>1.2903225806451613</v>
      </c>
      <c r="U335" s="41">
        <f t="shared" si="90"/>
        <v>304</v>
      </c>
      <c r="V335" s="26">
        <v>0</v>
      </c>
      <c r="W335" s="26">
        <v>10</v>
      </c>
      <c r="X335" s="26">
        <v>-10</v>
      </c>
      <c r="Y335" s="42">
        <f t="shared" si="91"/>
        <v>-3.1847133757961785</v>
      </c>
      <c r="Z335" s="41">
        <f t="shared" si="92"/>
        <v>309</v>
      </c>
      <c r="AA335" s="26">
        <v>8</v>
      </c>
      <c r="AB335" s="26">
        <v>3</v>
      </c>
      <c r="AC335" s="26">
        <v>5</v>
      </c>
      <c r="AD335" s="42">
        <f t="shared" si="93"/>
        <v>1.6447368421052631</v>
      </c>
      <c r="AE335" s="41" t="s">
        <v>35</v>
      </c>
      <c r="AF335" s="26" t="s">
        <v>35</v>
      </c>
      <c r="AG335" s="26" t="s">
        <v>35</v>
      </c>
      <c r="AH335" s="26" t="s">
        <v>35</v>
      </c>
      <c r="AI335" s="34" t="s">
        <v>35</v>
      </c>
      <c r="AJ335" s="41" t="s">
        <v>35</v>
      </c>
      <c r="AK335" s="26" t="s">
        <v>35</v>
      </c>
      <c r="AL335" s="26" t="s">
        <v>35</v>
      </c>
      <c r="AM335" s="26" t="s">
        <v>35</v>
      </c>
      <c r="AN335" s="34" t="s">
        <v>35</v>
      </c>
      <c r="AO335" s="41" t="s">
        <v>35</v>
      </c>
      <c r="AP335" s="26" t="s">
        <v>35</v>
      </c>
      <c r="AQ335" s="26" t="s">
        <v>35</v>
      </c>
      <c r="AR335" s="26" t="s">
        <v>35</v>
      </c>
      <c r="AS335" s="34" t="s">
        <v>35</v>
      </c>
      <c r="AT335" s="41" t="s">
        <v>35</v>
      </c>
      <c r="AU335" s="26" t="s">
        <v>35</v>
      </c>
      <c r="AV335" s="26" t="s">
        <v>35</v>
      </c>
      <c r="AW335" s="26" t="s">
        <v>35</v>
      </c>
      <c r="AX335" s="34" t="s">
        <v>35</v>
      </c>
      <c r="AY335" s="41" t="s">
        <v>35</v>
      </c>
      <c r="AZ335" s="26" t="s">
        <v>35</v>
      </c>
      <c r="BA335" s="26" t="s">
        <v>35</v>
      </c>
      <c r="BB335" s="26" t="s">
        <v>35</v>
      </c>
      <c r="BC335" s="34" t="s">
        <v>35</v>
      </c>
      <c r="BD335" s="41" t="s">
        <v>35</v>
      </c>
      <c r="BE335" s="26" t="s">
        <v>35</v>
      </c>
      <c r="BF335" s="26" t="s">
        <v>35</v>
      </c>
      <c r="BG335" s="26" t="s">
        <v>35</v>
      </c>
      <c r="BH335" s="34" t="s">
        <v>35</v>
      </c>
      <c r="BI335" s="41" t="s">
        <v>35</v>
      </c>
      <c r="BJ335" s="26" t="s">
        <v>35</v>
      </c>
      <c r="BK335" s="26" t="s">
        <v>35</v>
      </c>
      <c r="BL335" s="26" t="s">
        <v>35</v>
      </c>
      <c r="BM335" s="34" t="s">
        <v>35</v>
      </c>
      <c r="BN335" s="41">
        <f t="shared" si="94"/>
        <v>34</v>
      </c>
      <c r="BO335" s="41">
        <f t="shared" si="95"/>
        <v>28</v>
      </c>
      <c r="BP335" s="41">
        <f t="shared" si="96"/>
        <v>6</v>
      </c>
      <c r="BQ335" s="42">
        <f t="shared" si="97"/>
        <v>1.9801980198019802</v>
      </c>
      <c r="BR335" s="25"/>
    </row>
    <row r="336" spans="1:70" s="7" customFormat="1" ht="18" customHeight="1">
      <c r="A336" s="25"/>
      <c r="B336" s="35" t="s">
        <v>47</v>
      </c>
      <c r="C336" s="35">
        <v>431505</v>
      </c>
      <c r="D336" s="27" t="s">
        <v>375</v>
      </c>
      <c r="E336" s="26">
        <v>123</v>
      </c>
      <c r="F336" s="41">
        <f t="shared" si="84"/>
        <v>123</v>
      </c>
      <c r="G336" s="26">
        <v>6</v>
      </c>
      <c r="H336" s="26">
        <v>6</v>
      </c>
      <c r="I336" s="26">
        <v>0</v>
      </c>
      <c r="J336" s="42">
        <f t="shared" si="85"/>
        <v>0</v>
      </c>
      <c r="K336" s="41">
        <f t="shared" si="86"/>
        <v>121</v>
      </c>
      <c r="L336" s="26">
        <v>4</v>
      </c>
      <c r="M336" s="26">
        <v>6</v>
      </c>
      <c r="N336" s="26">
        <v>-2</v>
      </c>
      <c r="O336" s="42">
        <f t="shared" si="87"/>
        <v>-1.6260162601626018</v>
      </c>
      <c r="P336" s="41">
        <f t="shared" si="88"/>
        <v>120</v>
      </c>
      <c r="Q336" s="26">
        <v>3</v>
      </c>
      <c r="R336" s="26">
        <v>4</v>
      </c>
      <c r="S336" s="26">
        <v>-1</v>
      </c>
      <c r="T336" s="42">
        <f t="shared" si="89"/>
        <v>-0.82644628099173556</v>
      </c>
      <c r="U336" s="41">
        <f t="shared" si="90"/>
        <v>111</v>
      </c>
      <c r="V336" s="26">
        <v>0</v>
      </c>
      <c r="W336" s="26">
        <v>9</v>
      </c>
      <c r="X336" s="26">
        <v>-9</v>
      </c>
      <c r="Y336" s="42">
        <f t="shared" si="91"/>
        <v>-7.5</v>
      </c>
      <c r="Z336" s="41">
        <f t="shared" si="92"/>
        <v>110</v>
      </c>
      <c r="AA336" s="26">
        <v>2</v>
      </c>
      <c r="AB336" s="26">
        <v>3</v>
      </c>
      <c r="AC336" s="26">
        <v>-1</v>
      </c>
      <c r="AD336" s="42">
        <f t="shared" si="93"/>
        <v>-0.90090090090090091</v>
      </c>
      <c r="AE336" s="41" t="s">
        <v>35</v>
      </c>
      <c r="AF336" s="26" t="s">
        <v>35</v>
      </c>
      <c r="AG336" s="26" t="s">
        <v>35</v>
      </c>
      <c r="AH336" s="26" t="s">
        <v>35</v>
      </c>
      <c r="AI336" s="34" t="s">
        <v>35</v>
      </c>
      <c r="AJ336" s="41" t="s">
        <v>35</v>
      </c>
      <c r="AK336" s="26" t="s">
        <v>35</v>
      </c>
      <c r="AL336" s="26" t="s">
        <v>35</v>
      </c>
      <c r="AM336" s="26" t="s">
        <v>35</v>
      </c>
      <c r="AN336" s="34" t="s">
        <v>35</v>
      </c>
      <c r="AO336" s="41" t="s">
        <v>35</v>
      </c>
      <c r="AP336" s="26" t="s">
        <v>35</v>
      </c>
      <c r="AQ336" s="26" t="s">
        <v>35</v>
      </c>
      <c r="AR336" s="26" t="s">
        <v>35</v>
      </c>
      <c r="AS336" s="34" t="s">
        <v>35</v>
      </c>
      <c r="AT336" s="41" t="s">
        <v>35</v>
      </c>
      <c r="AU336" s="26" t="s">
        <v>35</v>
      </c>
      <c r="AV336" s="26" t="s">
        <v>35</v>
      </c>
      <c r="AW336" s="26" t="s">
        <v>35</v>
      </c>
      <c r="AX336" s="34" t="s">
        <v>35</v>
      </c>
      <c r="AY336" s="41" t="s">
        <v>35</v>
      </c>
      <c r="AZ336" s="26" t="s">
        <v>35</v>
      </c>
      <c r="BA336" s="26" t="s">
        <v>35</v>
      </c>
      <c r="BB336" s="26" t="s">
        <v>35</v>
      </c>
      <c r="BC336" s="34" t="s">
        <v>35</v>
      </c>
      <c r="BD336" s="41" t="s">
        <v>35</v>
      </c>
      <c r="BE336" s="26" t="s">
        <v>35</v>
      </c>
      <c r="BF336" s="26" t="s">
        <v>35</v>
      </c>
      <c r="BG336" s="26" t="s">
        <v>35</v>
      </c>
      <c r="BH336" s="34" t="s">
        <v>35</v>
      </c>
      <c r="BI336" s="41" t="s">
        <v>35</v>
      </c>
      <c r="BJ336" s="26" t="s">
        <v>35</v>
      </c>
      <c r="BK336" s="26" t="s">
        <v>35</v>
      </c>
      <c r="BL336" s="26" t="s">
        <v>35</v>
      </c>
      <c r="BM336" s="34" t="s">
        <v>35</v>
      </c>
      <c r="BN336" s="41">
        <f t="shared" si="94"/>
        <v>15</v>
      </c>
      <c r="BO336" s="41">
        <f t="shared" si="95"/>
        <v>28</v>
      </c>
      <c r="BP336" s="41">
        <f t="shared" si="96"/>
        <v>-13</v>
      </c>
      <c r="BQ336" s="42">
        <f t="shared" si="97"/>
        <v>-10.569105691056912</v>
      </c>
      <c r="BR336" s="25"/>
    </row>
    <row r="337" spans="1:70" s="7" customFormat="1" ht="18" customHeight="1">
      <c r="A337" s="25"/>
      <c r="B337" s="35" t="s">
        <v>47</v>
      </c>
      <c r="C337" s="35">
        <v>431507</v>
      </c>
      <c r="D337" s="27" t="s">
        <v>376</v>
      </c>
      <c r="E337" s="26">
        <v>48</v>
      </c>
      <c r="F337" s="41">
        <f t="shared" si="84"/>
        <v>49</v>
      </c>
      <c r="G337" s="26">
        <v>2</v>
      </c>
      <c r="H337" s="26">
        <v>1</v>
      </c>
      <c r="I337" s="26">
        <v>1</v>
      </c>
      <c r="J337" s="42">
        <f t="shared" si="85"/>
        <v>2.083333333333333</v>
      </c>
      <c r="K337" s="41">
        <f t="shared" si="86"/>
        <v>50</v>
      </c>
      <c r="L337" s="26">
        <v>1</v>
      </c>
      <c r="M337" s="26">
        <v>0</v>
      </c>
      <c r="N337" s="26">
        <v>1</v>
      </c>
      <c r="O337" s="42">
        <f t="shared" si="87"/>
        <v>2.0408163265306123</v>
      </c>
      <c r="P337" s="41">
        <f t="shared" si="88"/>
        <v>49</v>
      </c>
      <c r="Q337" s="26">
        <v>0</v>
      </c>
      <c r="R337" s="26">
        <v>1</v>
      </c>
      <c r="S337" s="26">
        <v>-1</v>
      </c>
      <c r="T337" s="42">
        <f t="shared" si="89"/>
        <v>-2</v>
      </c>
      <c r="U337" s="41">
        <f t="shared" si="90"/>
        <v>49</v>
      </c>
      <c r="V337" s="26">
        <v>0</v>
      </c>
      <c r="W337" s="26">
        <v>0</v>
      </c>
      <c r="X337" s="26">
        <v>0</v>
      </c>
      <c r="Y337" s="42">
        <f t="shared" si="91"/>
        <v>0</v>
      </c>
      <c r="Z337" s="41">
        <f t="shared" si="92"/>
        <v>50</v>
      </c>
      <c r="AA337" s="26">
        <v>1</v>
      </c>
      <c r="AB337" s="26">
        <v>0</v>
      </c>
      <c r="AC337" s="26">
        <v>1</v>
      </c>
      <c r="AD337" s="42">
        <f t="shared" si="93"/>
        <v>2.0408163265306123</v>
      </c>
      <c r="AE337" s="41" t="s">
        <v>35</v>
      </c>
      <c r="AF337" s="26" t="s">
        <v>35</v>
      </c>
      <c r="AG337" s="26" t="s">
        <v>35</v>
      </c>
      <c r="AH337" s="26" t="s">
        <v>35</v>
      </c>
      <c r="AI337" s="34" t="s">
        <v>35</v>
      </c>
      <c r="AJ337" s="41" t="s">
        <v>35</v>
      </c>
      <c r="AK337" s="26" t="s">
        <v>35</v>
      </c>
      <c r="AL337" s="26" t="s">
        <v>35</v>
      </c>
      <c r="AM337" s="26" t="s">
        <v>35</v>
      </c>
      <c r="AN337" s="34" t="s">
        <v>35</v>
      </c>
      <c r="AO337" s="41" t="s">
        <v>35</v>
      </c>
      <c r="AP337" s="26" t="s">
        <v>35</v>
      </c>
      <c r="AQ337" s="26" t="s">
        <v>35</v>
      </c>
      <c r="AR337" s="26" t="s">
        <v>35</v>
      </c>
      <c r="AS337" s="34" t="s">
        <v>35</v>
      </c>
      <c r="AT337" s="41" t="s">
        <v>35</v>
      </c>
      <c r="AU337" s="26" t="s">
        <v>35</v>
      </c>
      <c r="AV337" s="26" t="s">
        <v>35</v>
      </c>
      <c r="AW337" s="26" t="s">
        <v>35</v>
      </c>
      <c r="AX337" s="34" t="s">
        <v>35</v>
      </c>
      <c r="AY337" s="41" t="s">
        <v>35</v>
      </c>
      <c r="AZ337" s="26" t="s">
        <v>35</v>
      </c>
      <c r="BA337" s="26" t="s">
        <v>35</v>
      </c>
      <c r="BB337" s="26" t="s">
        <v>35</v>
      </c>
      <c r="BC337" s="34" t="s">
        <v>35</v>
      </c>
      <c r="BD337" s="41" t="s">
        <v>35</v>
      </c>
      <c r="BE337" s="26" t="s">
        <v>35</v>
      </c>
      <c r="BF337" s="26" t="s">
        <v>35</v>
      </c>
      <c r="BG337" s="26" t="s">
        <v>35</v>
      </c>
      <c r="BH337" s="34" t="s">
        <v>35</v>
      </c>
      <c r="BI337" s="41" t="s">
        <v>35</v>
      </c>
      <c r="BJ337" s="26" t="s">
        <v>35</v>
      </c>
      <c r="BK337" s="26" t="s">
        <v>35</v>
      </c>
      <c r="BL337" s="26" t="s">
        <v>35</v>
      </c>
      <c r="BM337" s="34" t="s">
        <v>35</v>
      </c>
      <c r="BN337" s="41">
        <f t="shared" si="94"/>
        <v>4</v>
      </c>
      <c r="BO337" s="41">
        <f t="shared" si="95"/>
        <v>2</v>
      </c>
      <c r="BP337" s="41">
        <f t="shared" si="96"/>
        <v>2</v>
      </c>
      <c r="BQ337" s="42">
        <f t="shared" si="97"/>
        <v>4.1666666666666661</v>
      </c>
      <c r="BR337" s="25"/>
    </row>
    <row r="338" spans="1:70" s="7" customFormat="1" ht="18" customHeight="1">
      <c r="A338" s="25"/>
      <c r="B338" s="35" t="s">
        <v>47</v>
      </c>
      <c r="C338" s="35">
        <v>431510</v>
      </c>
      <c r="D338" s="27" t="s">
        <v>377</v>
      </c>
      <c r="E338" s="26">
        <v>999</v>
      </c>
      <c r="F338" s="41">
        <f t="shared" si="84"/>
        <v>987</v>
      </c>
      <c r="G338" s="26">
        <v>26</v>
      </c>
      <c r="H338" s="26">
        <v>38</v>
      </c>
      <c r="I338" s="26">
        <v>-12</v>
      </c>
      <c r="J338" s="42">
        <f t="shared" si="85"/>
        <v>-1.2012012012012012</v>
      </c>
      <c r="K338" s="41">
        <f t="shared" si="86"/>
        <v>995</v>
      </c>
      <c r="L338" s="26">
        <v>33</v>
      </c>
      <c r="M338" s="26">
        <v>25</v>
      </c>
      <c r="N338" s="26">
        <v>8</v>
      </c>
      <c r="O338" s="42">
        <f t="shared" si="87"/>
        <v>0.81053698074974678</v>
      </c>
      <c r="P338" s="41">
        <f t="shared" si="88"/>
        <v>1080</v>
      </c>
      <c r="Q338" s="26">
        <v>116</v>
      </c>
      <c r="R338" s="26">
        <v>31</v>
      </c>
      <c r="S338" s="26">
        <v>85</v>
      </c>
      <c r="T338" s="42">
        <f t="shared" si="89"/>
        <v>8.5427135678391952</v>
      </c>
      <c r="U338" s="41">
        <f t="shared" si="90"/>
        <v>1128</v>
      </c>
      <c r="V338" s="26">
        <v>74</v>
      </c>
      <c r="W338" s="26">
        <v>26</v>
      </c>
      <c r="X338" s="26">
        <v>48</v>
      </c>
      <c r="Y338" s="42">
        <f t="shared" si="91"/>
        <v>4.4444444444444446</v>
      </c>
      <c r="Z338" s="41">
        <f t="shared" si="92"/>
        <v>1122</v>
      </c>
      <c r="AA338" s="26">
        <v>23</v>
      </c>
      <c r="AB338" s="26">
        <v>29</v>
      </c>
      <c r="AC338" s="26">
        <v>-6</v>
      </c>
      <c r="AD338" s="42">
        <f t="shared" si="93"/>
        <v>-0.53191489361702127</v>
      </c>
      <c r="AE338" s="41" t="s">
        <v>35</v>
      </c>
      <c r="AF338" s="26" t="s">
        <v>35</v>
      </c>
      <c r="AG338" s="26" t="s">
        <v>35</v>
      </c>
      <c r="AH338" s="26" t="s">
        <v>35</v>
      </c>
      <c r="AI338" s="34" t="s">
        <v>35</v>
      </c>
      <c r="AJ338" s="41" t="s">
        <v>35</v>
      </c>
      <c r="AK338" s="26" t="s">
        <v>35</v>
      </c>
      <c r="AL338" s="26" t="s">
        <v>35</v>
      </c>
      <c r="AM338" s="26" t="s">
        <v>35</v>
      </c>
      <c r="AN338" s="34" t="s">
        <v>35</v>
      </c>
      <c r="AO338" s="41" t="s">
        <v>35</v>
      </c>
      <c r="AP338" s="26" t="s">
        <v>35</v>
      </c>
      <c r="AQ338" s="26" t="s">
        <v>35</v>
      </c>
      <c r="AR338" s="26" t="s">
        <v>35</v>
      </c>
      <c r="AS338" s="34" t="s">
        <v>35</v>
      </c>
      <c r="AT338" s="41" t="s">
        <v>35</v>
      </c>
      <c r="AU338" s="26" t="s">
        <v>35</v>
      </c>
      <c r="AV338" s="26" t="s">
        <v>35</v>
      </c>
      <c r="AW338" s="26" t="s">
        <v>35</v>
      </c>
      <c r="AX338" s="34" t="s">
        <v>35</v>
      </c>
      <c r="AY338" s="41" t="s">
        <v>35</v>
      </c>
      <c r="AZ338" s="26" t="s">
        <v>35</v>
      </c>
      <c r="BA338" s="26" t="s">
        <v>35</v>
      </c>
      <c r="BB338" s="26" t="s">
        <v>35</v>
      </c>
      <c r="BC338" s="34" t="s">
        <v>35</v>
      </c>
      <c r="BD338" s="41" t="s">
        <v>35</v>
      </c>
      <c r="BE338" s="26" t="s">
        <v>35</v>
      </c>
      <c r="BF338" s="26" t="s">
        <v>35</v>
      </c>
      <c r="BG338" s="26" t="s">
        <v>35</v>
      </c>
      <c r="BH338" s="34" t="s">
        <v>35</v>
      </c>
      <c r="BI338" s="41" t="s">
        <v>35</v>
      </c>
      <c r="BJ338" s="26" t="s">
        <v>35</v>
      </c>
      <c r="BK338" s="26" t="s">
        <v>35</v>
      </c>
      <c r="BL338" s="26" t="s">
        <v>35</v>
      </c>
      <c r="BM338" s="34" t="s">
        <v>35</v>
      </c>
      <c r="BN338" s="41">
        <f t="shared" si="94"/>
        <v>272</v>
      </c>
      <c r="BO338" s="41">
        <f t="shared" si="95"/>
        <v>149</v>
      </c>
      <c r="BP338" s="41">
        <f t="shared" si="96"/>
        <v>123</v>
      </c>
      <c r="BQ338" s="42">
        <f t="shared" si="97"/>
        <v>12.312312312312311</v>
      </c>
      <c r="BR338" s="25"/>
    </row>
    <row r="339" spans="1:70" s="7" customFormat="1" ht="18" customHeight="1">
      <c r="A339" s="25"/>
      <c r="B339" s="35" t="s">
        <v>47</v>
      </c>
      <c r="C339" s="35">
        <v>431513</v>
      </c>
      <c r="D339" s="27" t="s">
        <v>378</v>
      </c>
      <c r="E339" s="26">
        <v>165</v>
      </c>
      <c r="F339" s="41">
        <f t="shared" si="84"/>
        <v>164</v>
      </c>
      <c r="G339" s="26">
        <v>1</v>
      </c>
      <c r="H339" s="26">
        <v>2</v>
      </c>
      <c r="I339" s="26">
        <v>-1</v>
      </c>
      <c r="J339" s="42">
        <f t="shared" si="85"/>
        <v>-0.60606060606060608</v>
      </c>
      <c r="K339" s="41">
        <f t="shared" si="86"/>
        <v>164</v>
      </c>
      <c r="L339" s="26">
        <v>0</v>
      </c>
      <c r="M339" s="26">
        <v>0</v>
      </c>
      <c r="N339" s="26">
        <v>0</v>
      </c>
      <c r="O339" s="42">
        <f t="shared" si="87"/>
        <v>0</v>
      </c>
      <c r="P339" s="41">
        <f t="shared" si="88"/>
        <v>167</v>
      </c>
      <c r="Q339" s="26">
        <v>4</v>
      </c>
      <c r="R339" s="26">
        <v>1</v>
      </c>
      <c r="S339" s="26">
        <v>3</v>
      </c>
      <c r="T339" s="42">
        <f t="shared" si="89"/>
        <v>1.8292682926829267</v>
      </c>
      <c r="U339" s="41">
        <f t="shared" si="90"/>
        <v>164</v>
      </c>
      <c r="V339" s="26">
        <v>0</v>
      </c>
      <c r="W339" s="26">
        <v>3</v>
      </c>
      <c r="X339" s="26">
        <v>-3</v>
      </c>
      <c r="Y339" s="42">
        <f t="shared" si="91"/>
        <v>-1.7964071856287425</v>
      </c>
      <c r="Z339" s="41">
        <f t="shared" si="92"/>
        <v>163</v>
      </c>
      <c r="AA339" s="26">
        <v>1</v>
      </c>
      <c r="AB339" s="26">
        <v>2</v>
      </c>
      <c r="AC339" s="26">
        <v>-1</v>
      </c>
      <c r="AD339" s="42">
        <f t="shared" si="93"/>
        <v>-0.6097560975609756</v>
      </c>
      <c r="AE339" s="41" t="s">
        <v>35</v>
      </c>
      <c r="AF339" s="26" t="s">
        <v>35</v>
      </c>
      <c r="AG339" s="26" t="s">
        <v>35</v>
      </c>
      <c r="AH339" s="26" t="s">
        <v>35</v>
      </c>
      <c r="AI339" s="34" t="s">
        <v>35</v>
      </c>
      <c r="AJ339" s="41" t="s">
        <v>35</v>
      </c>
      <c r="AK339" s="26" t="s">
        <v>35</v>
      </c>
      <c r="AL339" s="26" t="s">
        <v>35</v>
      </c>
      <c r="AM339" s="26" t="s">
        <v>35</v>
      </c>
      <c r="AN339" s="34" t="s">
        <v>35</v>
      </c>
      <c r="AO339" s="41" t="s">
        <v>35</v>
      </c>
      <c r="AP339" s="26" t="s">
        <v>35</v>
      </c>
      <c r="AQ339" s="26" t="s">
        <v>35</v>
      </c>
      <c r="AR339" s="26" t="s">
        <v>35</v>
      </c>
      <c r="AS339" s="34" t="s">
        <v>35</v>
      </c>
      <c r="AT339" s="41" t="s">
        <v>35</v>
      </c>
      <c r="AU339" s="26" t="s">
        <v>35</v>
      </c>
      <c r="AV339" s="26" t="s">
        <v>35</v>
      </c>
      <c r="AW339" s="26" t="s">
        <v>35</v>
      </c>
      <c r="AX339" s="34" t="s">
        <v>35</v>
      </c>
      <c r="AY339" s="41" t="s">
        <v>35</v>
      </c>
      <c r="AZ339" s="26" t="s">
        <v>35</v>
      </c>
      <c r="BA339" s="26" t="s">
        <v>35</v>
      </c>
      <c r="BB339" s="26" t="s">
        <v>35</v>
      </c>
      <c r="BC339" s="34" t="s">
        <v>35</v>
      </c>
      <c r="BD339" s="41" t="s">
        <v>35</v>
      </c>
      <c r="BE339" s="26" t="s">
        <v>35</v>
      </c>
      <c r="BF339" s="26" t="s">
        <v>35</v>
      </c>
      <c r="BG339" s="26" t="s">
        <v>35</v>
      </c>
      <c r="BH339" s="34" t="s">
        <v>35</v>
      </c>
      <c r="BI339" s="41" t="s">
        <v>35</v>
      </c>
      <c r="BJ339" s="26" t="s">
        <v>35</v>
      </c>
      <c r="BK339" s="26" t="s">
        <v>35</v>
      </c>
      <c r="BL339" s="26" t="s">
        <v>35</v>
      </c>
      <c r="BM339" s="34" t="s">
        <v>35</v>
      </c>
      <c r="BN339" s="41">
        <f t="shared" si="94"/>
        <v>6</v>
      </c>
      <c r="BO339" s="41">
        <f t="shared" si="95"/>
        <v>8</v>
      </c>
      <c r="BP339" s="41">
        <f t="shared" si="96"/>
        <v>-2</v>
      </c>
      <c r="BQ339" s="42">
        <f t="shared" si="97"/>
        <v>-1.2121212121212122</v>
      </c>
      <c r="BR339" s="25"/>
    </row>
    <row r="340" spans="1:70" s="7" customFormat="1" ht="18" customHeight="1">
      <c r="A340" s="25"/>
      <c r="B340" s="35" t="s">
        <v>47</v>
      </c>
      <c r="C340" s="35">
        <v>431514</v>
      </c>
      <c r="D340" s="27" t="s">
        <v>379</v>
      </c>
      <c r="E340" s="26">
        <v>1685</v>
      </c>
      <c r="F340" s="41">
        <f t="shared" si="84"/>
        <v>1741</v>
      </c>
      <c r="G340" s="26">
        <v>129</v>
      </c>
      <c r="H340" s="26">
        <v>73</v>
      </c>
      <c r="I340" s="26">
        <v>56</v>
      </c>
      <c r="J340" s="42">
        <f t="shared" si="85"/>
        <v>3.3234421364985161</v>
      </c>
      <c r="K340" s="41">
        <f t="shared" si="86"/>
        <v>1783</v>
      </c>
      <c r="L340" s="26">
        <v>99</v>
      </c>
      <c r="M340" s="26">
        <v>57</v>
      </c>
      <c r="N340" s="26">
        <v>42</v>
      </c>
      <c r="O340" s="42">
        <f t="shared" si="87"/>
        <v>2.4124066628374496</v>
      </c>
      <c r="P340" s="41">
        <f t="shared" si="88"/>
        <v>1695</v>
      </c>
      <c r="Q340" s="26">
        <v>100</v>
      </c>
      <c r="R340" s="26">
        <v>188</v>
      </c>
      <c r="S340" s="26">
        <v>-88</v>
      </c>
      <c r="T340" s="42">
        <f t="shared" si="89"/>
        <v>-4.9355019629837358</v>
      </c>
      <c r="U340" s="41">
        <f t="shared" si="90"/>
        <v>1671</v>
      </c>
      <c r="V340" s="26">
        <v>18</v>
      </c>
      <c r="W340" s="26">
        <v>42</v>
      </c>
      <c r="X340" s="26">
        <v>-24</v>
      </c>
      <c r="Y340" s="42">
        <f t="shared" si="91"/>
        <v>-1.415929203539823</v>
      </c>
      <c r="Z340" s="41">
        <f t="shared" si="92"/>
        <v>1647</v>
      </c>
      <c r="AA340" s="26">
        <v>39</v>
      </c>
      <c r="AB340" s="26">
        <v>63</v>
      </c>
      <c r="AC340" s="26">
        <v>-24</v>
      </c>
      <c r="AD340" s="42">
        <f t="shared" si="93"/>
        <v>-1.4362657091561939</v>
      </c>
      <c r="AE340" s="41" t="s">
        <v>35</v>
      </c>
      <c r="AF340" s="26" t="s">
        <v>35</v>
      </c>
      <c r="AG340" s="26" t="s">
        <v>35</v>
      </c>
      <c r="AH340" s="26" t="s">
        <v>35</v>
      </c>
      <c r="AI340" s="34" t="s">
        <v>35</v>
      </c>
      <c r="AJ340" s="41" t="s">
        <v>35</v>
      </c>
      <c r="AK340" s="26" t="s">
        <v>35</v>
      </c>
      <c r="AL340" s="26" t="s">
        <v>35</v>
      </c>
      <c r="AM340" s="26" t="s">
        <v>35</v>
      </c>
      <c r="AN340" s="34" t="s">
        <v>35</v>
      </c>
      <c r="AO340" s="41" t="s">
        <v>35</v>
      </c>
      <c r="AP340" s="26" t="s">
        <v>35</v>
      </c>
      <c r="AQ340" s="26" t="s">
        <v>35</v>
      </c>
      <c r="AR340" s="26" t="s">
        <v>35</v>
      </c>
      <c r="AS340" s="34" t="s">
        <v>35</v>
      </c>
      <c r="AT340" s="41" t="s">
        <v>35</v>
      </c>
      <c r="AU340" s="26" t="s">
        <v>35</v>
      </c>
      <c r="AV340" s="26" t="s">
        <v>35</v>
      </c>
      <c r="AW340" s="26" t="s">
        <v>35</v>
      </c>
      <c r="AX340" s="34" t="s">
        <v>35</v>
      </c>
      <c r="AY340" s="41" t="s">
        <v>35</v>
      </c>
      <c r="AZ340" s="26" t="s">
        <v>35</v>
      </c>
      <c r="BA340" s="26" t="s">
        <v>35</v>
      </c>
      <c r="BB340" s="26" t="s">
        <v>35</v>
      </c>
      <c r="BC340" s="34" t="s">
        <v>35</v>
      </c>
      <c r="BD340" s="41" t="s">
        <v>35</v>
      </c>
      <c r="BE340" s="26" t="s">
        <v>35</v>
      </c>
      <c r="BF340" s="26" t="s">
        <v>35</v>
      </c>
      <c r="BG340" s="26" t="s">
        <v>35</v>
      </c>
      <c r="BH340" s="34" t="s">
        <v>35</v>
      </c>
      <c r="BI340" s="41" t="s">
        <v>35</v>
      </c>
      <c r="BJ340" s="26" t="s">
        <v>35</v>
      </c>
      <c r="BK340" s="26" t="s">
        <v>35</v>
      </c>
      <c r="BL340" s="26" t="s">
        <v>35</v>
      </c>
      <c r="BM340" s="34" t="s">
        <v>35</v>
      </c>
      <c r="BN340" s="41">
        <f t="shared" si="94"/>
        <v>385</v>
      </c>
      <c r="BO340" s="41">
        <f t="shared" si="95"/>
        <v>423</v>
      </c>
      <c r="BP340" s="41">
        <f t="shared" si="96"/>
        <v>-38</v>
      </c>
      <c r="BQ340" s="42">
        <f t="shared" si="97"/>
        <v>-2.2551928783382786</v>
      </c>
      <c r="BR340" s="25"/>
    </row>
    <row r="341" spans="1:70" s="7" customFormat="1" ht="18" customHeight="1">
      <c r="A341" s="25"/>
      <c r="B341" s="35" t="s">
        <v>47</v>
      </c>
      <c r="C341" s="35">
        <v>431515</v>
      </c>
      <c r="D341" s="27" t="s">
        <v>380</v>
      </c>
      <c r="E341" s="26">
        <v>3435</v>
      </c>
      <c r="F341" s="41">
        <f t="shared" si="84"/>
        <v>3393</v>
      </c>
      <c r="G341" s="26">
        <v>19</v>
      </c>
      <c r="H341" s="26">
        <v>61</v>
      </c>
      <c r="I341" s="26">
        <v>-42</v>
      </c>
      <c r="J341" s="42">
        <f t="shared" si="85"/>
        <v>-1.222707423580786</v>
      </c>
      <c r="K341" s="41">
        <f t="shared" si="86"/>
        <v>3406</v>
      </c>
      <c r="L341" s="26">
        <v>24</v>
      </c>
      <c r="M341" s="26">
        <v>11</v>
      </c>
      <c r="N341" s="26">
        <v>13</v>
      </c>
      <c r="O341" s="42">
        <f t="shared" si="87"/>
        <v>0.38314176245210724</v>
      </c>
      <c r="P341" s="41">
        <f t="shared" si="88"/>
        <v>3410</v>
      </c>
      <c r="Q341" s="26">
        <v>21</v>
      </c>
      <c r="R341" s="26">
        <v>17</v>
      </c>
      <c r="S341" s="26">
        <v>4</v>
      </c>
      <c r="T341" s="42">
        <f t="shared" si="89"/>
        <v>0.11743981209630064</v>
      </c>
      <c r="U341" s="41">
        <f t="shared" si="90"/>
        <v>3405</v>
      </c>
      <c r="V341" s="26">
        <v>3</v>
      </c>
      <c r="W341" s="26">
        <v>8</v>
      </c>
      <c r="X341" s="26">
        <v>-5</v>
      </c>
      <c r="Y341" s="42">
        <f t="shared" si="91"/>
        <v>-0.1466275659824047</v>
      </c>
      <c r="Z341" s="41">
        <f t="shared" si="92"/>
        <v>3403</v>
      </c>
      <c r="AA341" s="26">
        <v>6</v>
      </c>
      <c r="AB341" s="26">
        <v>8</v>
      </c>
      <c r="AC341" s="26">
        <v>-2</v>
      </c>
      <c r="AD341" s="42">
        <f t="shared" si="93"/>
        <v>-5.8737151248164463E-2</v>
      </c>
      <c r="AE341" s="41" t="s">
        <v>35</v>
      </c>
      <c r="AF341" s="26" t="s">
        <v>35</v>
      </c>
      <c r="AG341" s="26" t="s">
        <v>35</v>
      </c>
      <c r="AH341" s="26" t="s">
        <v>35</v>
      </c>
      <c r="AI341" s="34" t="s">
        <v>35</v>
      </c>
      <c r="AJ341" s="41" t="s">
        <v>35</v>
      </c>
      <c r="AK341" s="26" t="s">
        <v>35</v>
      </c>
      <c r="AL341" s="26" t="s">
        <v>35</v>
      </c>
      <c r="AM341" s="26" t="s">
        <v>35</v>
      </c>
      <c r="AN341" s="34" t="s">
        <v>35</v>
      </c>
      <c r="AO341" s="41" t="s">
        <v>35</v>
      </c>
      <c r="AP341" s="26" t="s">
        <v>35</v>
      </c>
      <c r="AQ341" s="26" t="s">
        <v>35</v>
      </c>
      <c r="AR341" s="26" t="s">
        <v>35</v>
      </c>
      <c r="AS341" s="34" t="s">
        <v>35</v>
      </c>
      <c r="AT341" s="41" t="s">
        <v>35</v>
      </c>
      <c r="AU341" s="26" t="s">
        <v>35</v>
      </c>
      <c r="AV341" s="26" t="s">
        <v>35</v>
      </c>
      <c r="AW341" s="26" t="s">
        <v>35</v>
      </c>
      <c r="AX341" s="34" t="s">
        <v>35</v>
      </c>
      <c r="AY341" s="41" t="s">
        <v>35</v>
      </c>
      <c r="AZ341" s="26" t="s">
        <v>35</v>
      </c>
      <c r="BA341" s="26" t="s">
        <v>35</v>
      </c>
      <c r="BB341" s="26" t="s">
        <v>35</v>
      </c>
      <c r="BC341" s="34" t="s">
        <v>35</v>
      </c>
      <c r="BD341" s="41" t="s">
        <v>35</v>
      </c>
      <c r="BE341" s="26" t="s">
        <v>35</v>
      </c>
      <c r="BF341" s="26" t="s">
        <v>35</v>
      </c>
      <c r="BG341" s="26" t="s">
        <v>35</v>
      </c>
      <c r="BH341" s="34" t="s">
        <v>35</v>
      </c>
      <c r="BI341" s="41" t="s">
        <v>35</v>
      </c>
      <c r="BJ341" s="26" t="s">
        <v>35</v>
      </c>
      <c r="BK341" s="26" t="s">
        <v>35</v>
      </c>
      <c r="BL341" s="26" t="s">
        <v>35</v>
      </c>
      <c r="BM341" s="34" t="s">
        <v>35</v>
      </c>
      <c r="BN341" s="41">
        <f t="shared" si="94"/>
        <v>73</v>
      </c>
      <c r="BO341" s="41">
        <f t="shared" si="95"/>
        <v>105</v>
      </c>
      <c r="BP341" s="41">
        <f t="shared" si="96"/>
        <v>-32</v>
      </c>
      <c r="BQ341" s="42">
        <f t="shared" si="97"/>
        <v>-0.93158660844250374</v>
      </c>
      <c r="BR341" s="25"/>
    </row>
    <row r="342" spans="1:70" s="7" customFormat="1" ht="18" customHeight="1">
      <c r="A342" s="25"/>
      <c r="B342" s="35" t="s">
        <v>47</v>
      </c>
      <c r="C342" s="35">
        <v>431517</v>
      </c>
      <c r="D342" s="27" t="s">
        <v>381</v>
      </c>
      <c r="E342" s="26">
        <v>196</v>
      </c>
      <c r="F342" s="41">
        <f t="shared" si="84"/>
        <v>198</v>
      </c>
      <c r="G342" s="26">
        <v>8</v>
      </c>
      <c r="H342" s="26">
        <v>6</v>
      </c>
      <c r="I342" s="26">
        <v>2</v>
      </c>
      <c r="J342" s="42">
        <f t="shared" si="85"/>
        <v>1.0204081632653061</v>
      </c>
      <c r="K342" s="41">
        <f t="shared" si="86"/>
        <v>201</v>
      </c>
      <c r="L342" s="26">
        <v>6</v>
      </c>
      <c r="M342" s="26">
        <v>3</v>
      </c>
      <c r="N342" s="26">
        <v>3</v>
      </c>
      <c r="O342" s="42">
        <f t="shared" si="87"/>
        <v>1.5151515151515151</v>
      </c>
      <c r="P342" s="41">
        <f t="shared" si="88"/>
        <v>197</v>
      </c>
      <c r="Q342" s="26">
        <v>5</v>
      </c>
      <c r="R342" s="26">
        <v>9</v>
      </c>
      <c r="S342" s="26">
        <v>-4</v>
      </c>
      <c r="T342" s="42">
        <f t="shared" si="89"/>
        <v>-1.9900497512437811</v>
      </c>
      <c r="U342" s="41">
        <f t="shared" si="90"/>
        <v>198</v>
      </c>
      <c r="V342" s="26">
        <v>1</v>
      </c>
      <c r="W342" s="26">
        <v>0</v>
      </c>
      <c r="X342" s="26">
        <v>1</v>
      </c>
      <c r="Y342" s="42">
        <f t="shared" si="91"/>
        <v>0.50761421319796951</v>
      </c>
      <c r="Z342" s="41">
        <f t="shared" si="92"/>
        <v>200</v>
      </c>
      <c r="AA342" s="26">
        <v>5</v>
      </c>
      <c r="AB342" s="26">
        <v>3</v>
      </c>
      <c r="AC342" s="26">
        <v>2</v>
      </c>
      <c r="AD342" s="42">
        <f t="shared" si="93"/>
        <v>1.0101010101010102</v>
      </c>
      <c r="AE342" s="41" t="s">
        <v>35</v>
      </c>
      <c r="AF342" s="26" t="s">
        <v>35</v>
      </c>
      <c r="AG342" s="26" t="s">
        <v>35</v>
      </c>
      <c r="AH342" s="26" t="s">
        <v>35</v>
      </c>
      <c r="AI342" s="34" t="s">
        <v>35</v>
      </c>
      <c r="AJ342" s="41" t="s">
        <v>35</v>
      </c>
      <c r="AK342" s="26" t="s">
        <v>35</v>
      </c>
      <c r="AL342" s="26" t="s">
        <v>35</v>
      </c>
      <c r="AM342" s="26" t="s">
        <v>35</v>
      </c>
      <c r="AN342" s="34" t="s">
        <v>35</v>
      </c>
      <c r="AO342" s="41" t="s">
        <v>35</v>
      </c>
      <c r="AP342" s="26" t="s">
        <v>35</v>
      </c>
      <c r="AQ342" s="26" t="s">
        <v>35</v>
      </c>
      <c r="AR342" s="26" t="s">
        <v>35</v>
      </c>
      <c r="AS342" s="34" t="s">
        <v>35</v>
      </c>
      <c r="AT342" s="41" t="s">
        <v>35</v>
      </c>
      <c r="AU342" s="26" t="s">
        <v>35</v>
      </c>
      <c r="AV342" s="26" t="s">
        <v>35</v>
      </c>
      <c r="AW342" s="26" t="s">
        <v>35</v>
      </c>
      <c r="AX342" s="34" t="s">
        <v>35</v>
      </c>
      <c r="AY342" s="41" t="s">
        <v>35</v>
      </c>
      <c r="AZ342" s="26" t="s">
        <v>35</v>
      </c>
      <c r="BA342" s="26" t="s">
        <v>35</v>
      </c>
      <c r="BB342" s="26" t="s">
        <v>35</v>
      </c>
      <c r="BC342" s="34" t="s">
        <v>35</v>
      </c>
      <c r="BD342" s="41" t="s">
        <v>35</v>
      </c>
      <c r="BE342" s="26" t="s">
        <v>35</v>
      </c>
      <c r="BF342" s="26" t="s">
        <v>35</v>
      </c>
      <c r="BG342" s="26" t="s">
        <v>35</v>
      </c>
      <c r="BH342" s="34" t="s">
        <v>35</v>
      </c>
      <c r="BI342" s="41" t="s">
        <v>35</v>
      </c>
      <c r="BJ342" s="26" t="s">
        <v>35</v>
      </c>
      <c r="BK342" s="26" t="s">
        <v>35</v>
      </c>
      <c r="BL342" s="26" t="s">
        <v>35</v>
      </c>
      <c r="BM342" s="34" t="s">
        <v>35</v>
      </c>
      <c r="BN342" s="41">
        <f t="shared" si="94"/>
        <v>25</v>
      </c>
      <c r="BO342" s="41">
        <f t="shared" si="95"/>
        <v>21</v>
      </c>
      <c r="BP342" s="41">
        <f t="shared" si="96"/>
        <v>4</v>
      </c>
      <c r="BQ342" s="42">
        <f t="shared" si="97"/>
        <v>2.0408163265306123</v>
      </c>
      <c r="BR342" s="25"/>
    </row>
    <row r="343" spans="1:70" s="7" customFormat="1" ht="18" customHeight="1">
      <c r="A343" s="25"/>
      <c r="B343" s="35" t="s">
        <v>47</v>
      </c>
      <c r="C343" s="35">
        <v>431520</v>
      </c>
      <c r="D343" s="27" t="s">
        <v>382</v>
      </c>
      <c r="E343" s="26">
        <v>431</v>
      </c>
      <c r="F343" s="41">
        <f t="shared" si="84"/>
        <v>442</v>
      </c>
      <c r="G343" s="26">
        <v>24</v>
      </c>
      <c r="H343" s="26">
        <v>13</v>
      </c>
      <c r="I343" s="26">
        <v>11</v>
      </c>
      <c r="J343" s="42">
        <f t="shared" si="85"/>
        <v>2.5522041763341066</v>
      </c>
      <c r="K343" s="41">
        <f t="shared" si="86"/>
        <v>433</v>
      </c>
      <c r="L343" s="26">
        <v>6</v>
      </c>
      <c r="M343" s="26">
        <v>15</v>
      </c>
      <c r="N343" s="26">
        <v>-9</v>
      </c>
      <c r="O343" s="42">
        <f t="shared" si="87"/>
        <v>-2.0361990950226243</v>
      </c>
      <c r="P343" s="41">
        <f t="shared" si="88"/>
        <v>440</v>
      </c>
      <c r="Q343" s="26">
        <v>18</v>
      </c>
      <c r="R343" s="26">
        <v>11</v>
      </c>
      <c r="S343" s="26">
        <v>7</v>
      </c>
      <c r="T343" s="42">
        <f t="shared" si="89"/>
        <v>1.6166281755196306</v>
      </c>
      <c r="U343" s="41">
        <f t="shared" si="90"/>
        <v>434</v>
      </c>
      <c r="V343" s="26">
        <v>1</v>
      </c>
      <c r="W343" s="26">
        <v>7</v>
      </c>
      <c r="X343" s="26">
        <v>-6</v>
      </c>
      <c r="Y343" s="42">
        <f t="shared" si="91"/>
        <v>-1.3636363636363635</v>
      </c>
      <c r="Z343" s="41">
        <f t="shared" si="92"/>
        <v>435</v>
      </c>
      <c r="AA343" s="26">
        <v>6</v>
      </c>
      <c r="AB343" s="26">
        <v>5</v>
      </c>
      <c r="AC343" s="26">
        <v>1</v>
      </c>
      <c r="AD343" s="42">
        <f t="shared" si="93"/>
        <v>0.2304147465437788</v>
      </c>
      <c r="AE343" s="41" t="s">
        <v>35</v>
      </c>
      <c r="AF343" s="26" t="s">
        <v>35</v>
      </c>
      <c r="AG343" s="26" t="s">
        <v>35</v>
      </c>
      <c r="AH343" s="26" t="s">
        <v>35</v>
      </c>
      <c r="AI343" s="34" t="s">
        <v>35</v>
      </c>
      <c r="AJ343" s="41" t="s">
        <v>35</v>
      </c>
      <c r="AK343" s="26" t="s">
        <v>35</v>
      </c>
      <c r="AL343" s="26" t="s">
        <v>35</v>
      </c>
      <c r="AM343" s="26" t="s">
        <v>35</v>
      </c>
      <c r="AN343" s="34" t="s">
        <v>35</v>
      </c>
      <c r="AO343" s="41" t="s">
        <v>35</v>
      </c>
      <c r="AP343" s="26" t="s">
        <v>35</v>
      </c>
      <c r="AQ343" s="26" t="s">
        <v>35</v>
      </c>
      <c r="AR343" s="26" t="s">
        <v>35</v>
      </c>
      <c r="AS343" s="34" t="s">
        <v>35</v>
      </c>
      <c r="AT343" s="41" t="s">
        <v>35</v>
      </c>
      <c r="AU343" s="26" t="s">
        <v>35</v>
      </c>
      <c r="AV343" s="26" t="s">
        <v>35</v>
      </c>
      <c r="AW343" s="26" t="s">
        <v>35</v>
      </c>
      <c r="AX343" s="34" t="s">
        <v>35</v>
      </c>
      <c r="AY343" s="41" t="s">
        <v>35</v>
      </c>
      <c r="AZ343" s="26" t="s">
        <v>35</v>
      </c>
      <c r="BA343" s="26" t="s">
        <v>35</v>
      </c>
      <c r="BB343" s="26" t="s">
        <v>35</v>
      </c>
      <c r="BC343" s="34" t="s">
        <v>35</v>
      </c>
      <c r="BD343" s="41" t="s">
        <v>35</v>
      </c>
      <c r="BE343" s="26" t="s">
        <v>35</v>
      </c>
      <c r="BF343" s="26" t="s">
        <v>35</v>
      </c>
      <c r="BG343" s="26" t="s">
        <v>35</v>
      </c>
      <c r="BH343" s="34" t="s">
        <v>35</v>
      </c>
      <c r="BI343" s="41" t="s">
        <v>35</v>
      </c>
      <c r="BJ343" s="26" t="s">
        <v>35</v>
      </c>
      <c r="BK343" s="26" t="s">
        <v>35</v>
      </c>
      <c r="BL343" s="26" t="s">
        <v>35</v>
      </c>
      <c r="BM343" s="34" t="s">
        <v>35</v>
      </c>
      <c r="BN343" s="41">
        <f t="shared" si="94"/>
        <v>55</v>
      </c>
      <c r="BO343" s="41">
        <f t="shared" si="95"/>
        <v>51</v>
      </c>
      <c r="BP343" s="41">
        <f t="shared" si="96"/>
        <v>4</v>
      </c>
      <c r="BQ343" s="42">
        <f t="shared" si="97"/>
        <v>0.92807424593967514</v>
      </c>
      <c r="BR343" s="25"/>
    </row>
    <row r="344" spans="1:70" s="7" customFormat="1" ht="18" customHeight="1">
      <c r="A344" s="25"/>
      <c r="B344" s="35" t="s">
        <v>47</v>
      </c>
      <c r="C344" s="35">
        <v>431530</v>
      </c>
      <c r="D344" s="27" t="s">
        <v>383</v>
      </c>
      <c r="E344" s="26">
        <v>2662</v>
      </c>
      <c r="F344" s="41">
        <f t="shared" si="84"/>
        <v>2659</v>
      </c>
      <c r="G344" s="26">
        <v>55</v>
      </c>
      <c r="H344" s="26">
        <v>58</v>
      </c>
      <c r="I344" s="26">
        <v>-3</v>
      </c>
      <c r="J344" s="42">
        <f t="shared" si="85"/>
        <v>-0.11269722013523666</v>
      </c>
      <c r="K344" s="41">
        <f t="shared" si="86"/>
        <v>2658</v>
      </c>
      <c r="L344" s="26">
        <v>56</v>
      </c>
      <c r="M344" s="26">
        <v>57</v>
      </c>
      <c r="N344" s="26">
        <v>-1</v>
      </c>
      <c r="O344" s="42">
        <f t="shared" si="87"/>
        <v>-3.7608123354644606E-2</v>
      </c>
      <c r="P344" s="41">
        <f t="shared" si="88"/>
        <v>2640</v>
      </c>
      <c r="Q344" s="26">
        <v>61</v>
      </c>
      <c r="R344" s="26">
        <v>79</v>
      </c>
      <c r="S344" s="26">
        <v>-18</v>
      </c>
      <c r="T344" s="42">
        <f t="shared" si="89"/>
        <v>-0.67720090293453727</v>
      </c>
      <c r="U344" s="41">
        <f t="shared" si="90"/>
        <v>2591</v>
      </c>
      <c r="V344" s="26">
        <v>23</v>
      </c>
      <c r="W344" s="26">
        <v>72</v>
      </c>
      <c r="X344" s="26">
        <v>-49</v>
      </c>
      <c r="Y344" s="42">
        <f t="shared" si="91"/>
        <v>-1.8560606060606062</v>
      </c>
      <c r="Z344" s="41">
        <f t="shared" si="92"/>
        <v>2554</v>
      </c>
      <c r="AA344" s="26">
        <v>21</v>
      </c>
      <c r="AB344" s="26">
        <v>58</v>
      </c>
      <c r="AC344" s="26">
        <v>-37</v>
      </c>
      <c r="AD344" s="42">
        <f t="shared" si="93"/>
        <v>-1.4280200694712466</v>
      </c>
      <c r="AE344" s="41" t="s">
        <v>35</v>
      </c>
      <c r="AF344" s="26" t="s">
        <v>35</v>
      </c>
      <c r="AG344" s="26" t="s">
        <v>35</v>
      </c>
      <c r="AH344" s="26" t="s">
        <v>35</v>
      </c>
      <c r="AI344" s="34" t="s">
        <v>35</v>
      </c>
      <c r="AJ344" s="41" t="s">
        <v>35</v>
      </c>
      <c r="AK344" s="26" t="s">
        <v>35</v>
      </c>
      <c r="AL344" s="26" t="s">
        <v>35</v>
      </c>
      <c r="AM344" s="26" t="s">
        <v>35</v>
      </c>
      <c r="AN344" s="34" t="s">
        <v>35</v>
      </c>
      <c r="AO344" s="41" t="s">
        <v>35</v>
      </c>
      <c r="AP344" s="26" t="s">
        <v>35</v>
      </c>
      <c r="AQ344" s="26" t="s">
        <v>35</v>
      </c>
      <c r="AR344" s="26" t="s">
        <v>35</v>
      </c>
      <c r="AS344" s="34" t="s">
        <v>35</v>
      </c>
      <c r="AT344" s="41" t="s">
        <v>35</v>
      </c>
      <c r="AU344" s="26" t="s">
        <v>35</v>
      </c>
      <c r="AV344" s="26" t="s">
        <v>35</v>
      </c>
      <c r="AW344" s="26" t="s">
        <v>35</v>
      </c>
      <c r="AX344" s="34" t="s">
        <v>35</v>
      </c>
      <c r="AY344" s="41" t="s">
        <v>35</v>
      </c>
      <c r="AZ344" s="26" t="s">
        <v>35</v>
      </c>
      <c r="BA344" s="26" t="s">
        <v>35</v>
      </c>
      <c r="BB344" s="26" t="s">
        <v>35</v>
      </c>
      <c r="BC344" s="34" t="s">
        <v>35</v>
      </c>
      <c r="BD344" s="41" t="s">
        <v>35</v>
      </c>
      <c r="BE344" s="26" t="s">
        <v>35</v>
      </c>
      <c r="BF344" s="26" t="s">
        <v>35</v>
      </c>
      <c r="BG344" s="26" t="s">
        <v>35</v>
      </c>
      <c r="BH344" s="34" t="s">
        <v>35</v>
      </c>
      <c r="BI344" s="41" t="s">
        <v>35</v>
      </c>
      <c r="BJ344" s="26" t="s">
        <v>35</v>
      </c>
      <c r="BK344" s="26" t="s">
        <v>35</v>
      </c>
      <c r="BL344" s="26" t="s">
        <v>35</v>
      </c>
      <c r="BM344" s="34" t="s">
        <v>35</v>
      </c>
      <c r="BN344" s="41">
        <f t="shared" si="94"/>
        <v>216</v>
      </c>
      <c r="BO344" s="41">
        <f t="shared" si="95"/>
        <v>324</v>
      </c>
      <c r="BP344" s="41">
        <f t="shared" si="96"/>
        <v>-108</v>
      </c>
      <c r="BQ344" s="42">
        <f t="shared" si="97"/>
        <v>-4.0570999248685204</v>
      </c>
      <c r="BR344" s="25"/>
    </row>
    <row r="345" spans="1:70" s="7" customFormat="1" ht="18" customHeight="1">
      <c r="A345" s="25"/>
      <c r="B345" s="35" t="s">
        <v>47</v>
      </c>
      <c r="C345" s="35">
        <v>431531</v>
      </c>
      <c r="D345" s="27" t="s">
        <v>384</v>
      </c>
      <c r="E345" s="26">
        <v>135</v>
      </c>
      <c r="F345" s="41">
        <f t="shared" si="84"/>
        <v>132</v>
      </c>
      <c r="G345" s="26">
        <v>1</v>
      </c>
      <c r="H345" s="26">
        <v>4</v>
      </c>
      <c r="I345" s="26">
        <v>-3</v>
      </c>
      <c r="J345" s="42">
        <f t="shared" si="85"/>
        <v>-2.2222222222222223</v>
      </c>
      <c r="K345" s="41">
        <f t="shared" si="86"/>
        <v>137</v>
      </c>
      <c r="L345" s="26">
        <v>7</v>
      </c>
      <c r="M345" s="26">
        <v>2</v>
      </c>
      <c r="N345" s="26">
        <v>5</v>
      </c>
      <c r="O345" s="42">
        <f t="shared" si="87"/>
        <v>3.7878787878787881</v>
      </c>
      <c r="P345" s="41">
        <f t="shared" si="88"/>
        <v>134</v>
      </c>
      <c r="Q345" s="26">
        <v>0</v>
      </c>
      <c r="R345" s="26">
        <v>3</v>
      </c>
      <c r="S345" s="26">
        <v>-3</v>
      </c>
      <c r="T345" s="42">
        <f t="shared" si="89"/>
        <v>-2.1897810218978102</v>
      </c>
      <c r="U345" s="41">
        <f t="shared" si="90"/>
        <v>131</v>
      </c>
      <c r="V345" s="26">
        <v>0</v>
      </c>
      <c r="W345" s="26">
        <v>3</v>
      </c>
      <c r="X345" s="26">
        <v>-3</v>
      </c>
      <c r="Y345" s="42">
        <f t="shared" si="91"/>
        <v>-2.2388059701492535</v>
      </c>
      <c r="Z345" s="41">
        <f t="shared" si="92"/>
        <v>132</v>
      </c>
      <c r="AA345" s="26">
        <v>3</v>
      </c>
      <c r="AB345" s="26">
        <v>2</v>
      </c>
      <c r="AC345" s="26">
        <v>1</v>
      </c>
      <c r="AD345" s="42">
        <f t="shared" si="93"/>
        <v>0.76335877862595414</v>
      </c>
      <c r="AE345" s="41" t="s">
        <v>35</v>
      </c>
      <c r="AF345" s="26" t="s">
        <v>35</v>
      </c>
      <c r="AG345" s="26" t="s">
        <v>35</v>
      </c>
      <c r="AH345" s="26" t="s">
        <v>35</v>
      </c>
      <c r="AI345" s="34" t="s">
        <v>35</v>
      </c>
      <c r="AJ345" s="41" t="s">
        <v>35</v>
      </c>
      <c r="AK345" s="26" t="s">
        <v>35</v>
      </c>
      <c r="AL345" s="26" t="s">
        <v>35</v>
      </c>
      <c r="AM345" s="26" t="s">
        <v>35</v>
      </c>
      <c r="AN345" s="34" t="s">
        <v>35</v>
      </c>
      <c r="AO345" s="41" t="s">
        <v>35</v>
      </c>
      <c r="AP345" s="26" t="s">
        <v>35</v>
      </c>
      <c r="AQ345" s="26" t="s">
        <v>35</v>
      </c>
      <c r="AR345" s="26" t="s">
        <v>35</v>
      </c>
      <c r="AS345" s="34" t="s">
        <v>35</v>
      </c>
      <c r="AT345" s="41" t="s">
        <v>35</v>
      </c>
      <c r="AU345" s="26" t="s">
        <v>35</v>
      </c>
      <c r="AV345" s="26" t="s">
        <v>35</v>
      </c>
      <c r="AW345" s="26" t="s">
        <v>35</v>
      </c>
      <c r="AX345" s="34" t="s">
        <v>35</v>
      </c>
      <c r="AY345" s="41" t="s">
        <v>35</v>
      </c>
      <c r="AZ345" s="26" t="s">
        <v>35</v>
      </c>
      <c r="BA345" s="26" t="s">
        <v>35</v>
      </c>
      <c r="BB345" s="26" t="s">
        <v>35</v>
      </c>
      <c r="BC345" s="34" t="s">
        <v>35</v>
      </c>
      <c r="BD345" s="41" t="s">
        <v>35</v>
      </c>
      <c r="BE345" s="26" t="s">
        <v>35</v>
      </c>
      <c r="BF345" s="26" t="s">
        <v>35</v>
      </c>
      <c r="BG345" s="26" t="s">
        <v>35</v>
      </c>
      <c r="BH345" s="34" t="s">
        <v>35</v>
      </c>
      <c r="BI345" s="41" t="s">
        <v>35</v>
      </c>
      <c r="BJ345" s="26" t="s">
        <v>35</v>
      </c>
      <c r="BK345" s="26" t="s">
        <v>35</v>
      </c>
      <c r="BL345" s="26" t="s">
        <v>35</v>
      </c>
      <c r="BM345" s="34" t="s">
        <v>35</v>
      </c>
      <c r="BN345" s="41">
        <f t="shared" si="94"/>
        <v>11</v>
      </c>
      <c r="BO345" s="41">
        <f t="shared" si="95"/>
        <v>14</v>
      </c>
      <c r="BP345" s="41">
        <f t="shared" si="96"/>
        <v>-3</v>
      </c>
      <c r="BQ345" s="42">
        <f t="shared" si="97"/>
        <v>-2.2222222222222223</v>
      </c>
      <c r="BR345" s="25"/>
    </row>
    <row r="346" spans="1:70" s="7" customFormat="1" ht="18" customHeight="1">
      <c r="A346" s="25"/>
      <c r="B346" s="35" t="s">
        <v>47</v>
      </c>
      <c r="C346" s="35">
        <v>431532</v>
      </c>
      <c r="D346" s="27" t="s">
        <v>385</v>
      </c>
      <c r="E346" s="26">
        <v>157</v>
      </c>
      <c r="F346" s="41">
        <f t="shared" si="84"/>
        <v>176</v>
      </c>
      <c r="G346" s="26">
        <v>32</v>
      </c>
      <c r="H346" s="26">
        <v>13</v>
      </c>
      <c r="I346" s="26">
        <v>19</v>
      </c>
      <c r="J346" s="42">
        <f t="shared" si="85"/>
        <v>12.101910828025478</v>
      </c>
      <c r="K346" s="41">
        <f t="shared" si="86"/>
        <v>185</v>
      </c>
      <c r="L346" s="26">
        <v>26</v>
      </c>
      <c r="M346" s="26">
        <v>17</v>
      </c>
      <c r="N346" s="26">
        <v>9</v>
      </c>
      <c r="O346" s="42">
        <f t="shared" si="87"/>
        <v>5.1136363636363642</v>
      </c>
      <c r="P346" s="41">
        <f t="shared" si="88"/>
        <v>209</v>
      </c>
      <c r="Q346" s="26">
        <v>35</v>
      </c>
      <c r="R346" s="26">
        <v>11</v>
      </c>
      <c r="S346" s="26">
        <v>24</v>
      </c>
      <c r="T346" s="42">
        <f t="shared" si="89"/>
        <v>12.972972972972974</v>
      </c>
      <c r="U346" s="41">
        <f t="shared" si="90"/>
        <v>172</v>
      </c>
      <c r="V346" s="26">
        <v>6</v>
      </c>
      <c r="W346" s="26">
        <v>43</v>
      </c>
      <c r="X346" s="26">
        <v>-37</v>
      </c>
      <c r="Y346" s="42">
        <f t="shared" si="91"/>
        <v>-17.703349282296653</v>
      </c>
      <c r="Z346" s="41">
        <f t="shared" si="92"/>
        <v>201</v>
      </c>
      <c r="AA346" s="26">
        <v>33</v>
      </c>
      <c r="AB346" s="26">
        <v>4</v>
      </c>
      <c r="AC346" s="26">
        <v>29</v>
      </c>
      <c r="AD346" s="42">
        <f t="shared" si="93"/>
        <v>16.86046511627907</v>
      </c>
      <c r="AE346" s="41" t="s">
        <v>35</v>
      </c>
      <c r="AF346" s="26" t="s">
        <v>35</v>
      </c>
      <c r="AG346" s="26" t="s">
        <v>35</v>
      </c>
      <c r="AH346" s="26" t="s">
        <v>35</v>
      </c>
      <c r="AI346" s="34" t="s">
        <v>35</v>
      </c>
      <c r="AJ346" s="41" t="s">
        <v>35</v>
      </c>
      <c r="AK346" s="26" t="s">
        <v>35</v>
      </c>
      <c r="AL346" s="26" t="s">
        <v>35</v>
      </c>
      <c r="AM346" s="26" t="s">
        <v>35</v>
      </c>
      <c r="AN346" s="34" t="s">
        <v>35</v>
      </c>
      <c r="AO346" s="41" t="s">
        <v>35</v>
      </c>
      <c r="AP346" s="26" t="s">
        <v>35</v>
      </c>
      <c r="AQ346" s="26" t="s">
        <v>35</v>
      </c>
      <c r="AR346" s="26" t="s">
        <v>35</v>
      </c>
      <c r="AS346" s="34" t="s">
        <v>35</v>
      </c>
      <c r="AT346" s="41" t="s">
        <v>35</v>
      </c>
      <c r="AU346" s="26" t="s">
        <v>35</v>
      </c>
      <c r="AV346" s="26" t="s">
        <v>35</v>
      </c>
      <c r="AW346" s="26" t="s">
        <v>35</v>
      </c>
      <c r="AX346" s="34" t="s">
        <v>35</v>
      </c>
      <c r="AY346" s="41" t="s">
        <v>35</v>
      </c>
      <c r="AZ346" s="26" t="s">
        <v>35</v>
      </c>
      <c r="BA346" s="26" t="s">
        <v>35</v>
      </c>
      <c r="BB346" s="26" t="s">
        <v>35</v>
      </c>
      <c r="BC346" s="34" t="s">
        <v>35</v>
      </c>
      <c r="BD346" s="41" t="s">
        <v>35</v>
      </c>
      <c r="BE346" s="26" t="s">
        <v>35</v>
      </c>
      <c r="BF346" s="26" t="s">
        <v>35</v>
      </c>
      <c r="BG346" s="26" t="s">
        <v>35</v>
      </c>
      <c r="BH346" s="34" t="s">
        <v>35</v>
      </c>
      <c r="BI346" s="41" t="s">
        <v>35</v>
      </c>
      <c r="BJ346" s="26" t="s">
        <v>35</v>
      </c>
      <c r="BK346" s="26" t="s">
        <v>35</v>
      </c>
      <c r="BL346" s="26" t="s">
        <v>35</v>
      </c>
      <c r="BM346" s="34" t="s">
        <v>35</v>
      </c>
      <c r="BN346" s="41">
        <f t="shared" si="94"/>
        <v>132</v>
      </c>
      <c r="BO346" s="41">
        <f t="shared" si="95"/>
        <v>88</v>
      </c>
      <c r="BP346" s="41">
        <f t="shared" si="96"/>
        <v>44</v>
      </c>
      <c r="BQ346" s="42">
        <f t="shared" si="97"/>
        <v>28.02547770700637</v>
      </c>
      <c r="BR346" s="25"/>
    </row>
    <row r="347" spans="1:70" s="7" customFormat="1" ht="18" customHeight="1">
      <c r="A347" s="25"/>
      <c r="B347" s="35" t="s">
        <v>47</v>
      </c>
      <c r="C347" s="35">
        <v>431535</v>
      </c>
      <c r="D347" s="27" t="s">
        <v>386</v>
      </c>
      <c r="E347" s="26">
        <v>463</v>
      </c>
      <c r="F347" s="41">
        <f t="shared" si="84"/>
        <v>462</v>
      </c>
      <c r="G347" s="26">
        <v>4</v>
      </c>
      <c r="H347" s="26">
        <v>5</v>
      </c>
      <c r="I347" s="26">
        <v>-1</v>
      </c>
      <c r="J347" s="42">
        <f t="shared" si="85"/>
        <v>-0.21598272138228944</v>
      </c>
      <c r="K347" s="41">
        <f t="shared" si="86"/>
        <v>455</v>
      </c>
      <c r="L347" s="26">
        <v>7</v>
      </c>
      <c r="M347" s="26">
        <v>14</v>
      </c>
      <c r="N347" s="26">
        <v>-7</v>
      </c>
      <c r="O347" s="42">
        <f t="shared" si="87"/>
        <v>-1.5151515151515151</v>
      </c>
      <c r="P347" s="41">
        <f t="shared" si="88"/>
        <v>459</v>
      </c>
      <c r="Q347" s="26">
        <v>16</v>
      </c>
      <c r="R347" s="26">
        <v>12</v>
      </c>
      <c r="S347" s="26">
        <v>4</v>
      </c>
      <c r="T347" s="42">
        <f t="shared" si="89"/>
        <v>0.87912087912087911</v>
      </c>
      <c r="U347" s="41">
        <f t="shared" si="90"/>
        <v>453</v>
      </c>
      <c r="V347" s="26">
        <v>10</v>
      </c>
      <c r="W347" s="26">
        <v>16</v>
      </c>
      <c r="X347" s="26">
        <v>-6</v>
      </c>
      <c r="Y347" s="42">
        <f t="shared" si="91"/>
        <v>-1.3071895424836601</v>
      </c>
      <c r="Z347" s="41">
        <f t="shared" si="92"/>
        <v>463</v>
      </c>
      <c r="AA347" s="26">
        <v>17</v>
      </c>
      <c r="AB347" s="26">
        <v>7</v>
      </c>
      <c r="AC347" s="26">
        <v>10</v>
      </c>
      <c r="AD347" s="42">
        <f t="shared" si="93"/>
        <v>2.2075055187637971</v>
      </c>
      <c r="AE347" s="41" t="s">
        <v>35</v>
      </c>
      <c r="AF347" s="26" t="s">
        <v>35</v>
      </c>
      <c r="AG347" s="26" t="s">
        <v>35</v>
      </c>
      <c r="AH347" s="26" t="s">
        <v>35</v>
      </c>
      <c r="AI347" s="34" t="s">
        <v>35</v>
      </c>
      <c r="AJ347" s="41" t="s">
        <v>35</v>
      </c>
      <c r="AK347" s="26" t="s">
        <v>35</v>
      </c>
      <c r="AL347" s="26" t="s">
        <v>35</v>
      </c>
      <c r="AM347" s="26" t="s">
        <v>35</v>
      </c>
      <c r="AN347" s="34" t="s">
        <v>35</v>
      </c>
      <c r="AO347" s="41" t="s">
        <v>35</v>
      </c>
      <c r="AP347" s="26" t="s">
        <v>35</v>
      </c>
      <c r="AQ347" s="26" t="s">
        <v>35</v>
      </c>
      <c r="AR347" s="26" t="s">
        <v>35</v>
      </c>
      <c r="AS347" s="34" t="s">
        <v>35</v>
      </c>
      <c r="AT347" s="41" t="s">
        <v>35</v>
      </c>
      <c r="AU347" s="26" t="s">
        <v>35</v>
      </c>
      <c r="AV347" s="26" t="s">
        <v>35</v>
      </c>
      <c r="AW347" s="26" t="s">
        <v>35</v>
      </c>
      <c r="AX347" s="34" t="s">
        <v>35</v>
      </c>
      <c r="AY347" s="41" t="s">
        <v>35</v>
      </c>
      <c r="AZ347" s="26" t="s">
        <v>35</v>
      </c>
      <c r="BA347" s="26" t="s">
        <v>35</v>
      </c>
      <c r="BB347" s="26" t="s">
        <v>35</v>
      </c>
      <c r="BC347" s="34" t="s">
        <v>35</v>
      </c>
      <c r="BD347" s="41" t="s">
        <v>35</v>
      </c>
      <c r="BE347" s="26" t="s">
        <v>35</v>
      </c>
      <c r="BF347" s="26" t="s">
        <v>35</v>
      </c>
      <c r="BG347" s="26" t="s">
        <v>35</v>
      </c>
      <c r="BH347" s="34" t="s">
        <v>35</v>
      </c>
      <c r="BI347" s="41" t="s">
        <v>35</v>
      </c>
      <c r="BJ347" s="26" t="s">
        <v>35</v>
      </c>
      <c r="BK347" s="26" t="s">
        <v>35</v>
      </c>
      <c r="BL347" s="26" t="s">
        <v>35</v>
      </c>
      <c r="BM347" s="34" t="s">
        <v>35</v>
      </c>
      <c r="BN347" s="41">
        <f t="shared" si="94"/>
        <v>54</v>
      </c>
      <c r="BO347" s="41">
        <f t="shared" si="95"/>
        <v>54</v>
      </c>
      <c r="BP347" s="41">
        <f t="shared" si="96"/>
        <v>0</v>
      </c>
      <c r="BQ347" s="42">
        <f t="shared" si="97"/>
        <v>0</v>
      </c>
      <c r="BR347" s="25"/>
    </row>
    <row r="348" spans="1:70" s="7" customFormat="1" ht="18" customHeight="1">
      <c r="A348" s="25"/>
      <c r="B348" s="35" t="s">
        <v>47</v>
      </c>
      <c r="C348" s="35">
        <v>431540</v>
      </c>
      <c r="D348" s="27" t="s">
        <v>387</v>
      </c>
      <c r="E348" s="26">
        <v>294</v>
      </c>
      <c r="F348" s="41">
        <f t="shared" si="84"/>
        <v>291</v>
      </c>
      <c r="G348" s="26">
        <v>8</v>
      </c>
      <c r="H348" s="26">
        <v>11</v>
      </c>
      <c r="I348" s="26">
        <v>-3</v>
      </c>
      <c r="J348" s="42">
        <f t="shared" si="85"/>
        <v>-1.0204081632653061</v>
      </c>
      <c r="K348" s="41">
        <f t="shared" si="86"/>
        <v>290</v>
      </c>
      <c r="L348" s="26">
        <v>2</v>
      </c>
      <c r="M348" s="26">
        <v>3</v>
      </c>
      <c r="N348" s="26">
        <v>-1</v>
      </c>
      <c r="O348" s="42">
        <f t="shared" si="87"/>
        <v>-0.3436426116838488</v>
      </c>
      <c r="P348" s="41">
        <f t="shared" si="88"/>
        <v>293</v>
      </c>
      <c r="Q348" s="26">
        <v>9</v>
      </c>
      <c r="R348" s="26">
        <v>6</v>
      </c>
      <c r="S348" s="26">
        <v>3</v>
      </c>
      <c r="T348" s="42">
        <f t="shared" si="89"/>
        <v>1.0344827586206897</v>
      </c>
      <c r="U348" s="41">
        <f t="shared" si="90"/>
        <v>282</v>
      </c>
      <c r="V348" s="26">
        <v>1</v>
      </c>
      <c r="W348" s="26">
        <v>12</v>
      </c>
      <c r="X348" s="26">
        <v>-11</v>
      </c>
      <c r="Y348" s="42">
        <f t="shared" si="91"/>
        <v>-3.7542662116040959</v>
      </c>
      <c r="Z348" s="41">
        <f t="shared" si="92"/>
        <v>276</v>
      </c>
      <c r="AA348" s="26">
        <v>3</v>
      </c>
      <c r="AB348" s="26">
        <v>9</v>
      </c>
      <c r="AC348" s="26">
        <v>-6</v>
      </c>
      <c r="AD348" s="42">
        <f t="shared" si="93"/>
        <v>-2.1276595744680851</v>
      </c>
      <c r="AE348" s="41" t="s">
        <v>35</v>
      </c>
      <c r="AF348" s="26" t="s">
        <v>35</v>
      </c>
      <c r="AG348" s="26" t="s">
        <v>35</v>
      </c>
      <c r="AH348" s="26" t="s">
        <v>35</v>
      </c>
      <c r="AI348" s="34" t="s">
        <v>35</v>
      </c>
      <c r="AJ348" s="41" t="s">
        <v>35</v>
      </c>
      <c r="AK348" s="26" t="s">
        <v>35</v>
      </c>
      <c r="AL348" s="26" t="s">
        <v>35</v>
      </c>
      <c r="AM348" s="26" t="s">
        <v>35</v>
      </c>
      <c r="AN348" s="34" t="s">
        <v>35</v>
      </c>
      <c r="AO348" s="41" t="s">
        <v>35</v>
      </c>
      <c r="AP348" s="26" t="s">
        <v>35</v>
      </c>
      <c r="AQ348" s="26" t="s">
        <v>35</v>
      </c>
      <c r="AR348" s="26" t="s">
        <v>35</v>
      </c>
      <c r="AS348" s="34" t="s">
        <v>35</v>
      </c>
      <c r="AT348" s="41" t="s">
        <v>35</v>
      </c>
      <c r="AU348" s="26" t="s">
        <v>35</v>
      </c>
      <c r="AV348" s="26" t="s">
        <v>35</v>
      </c>
      <c r="AW348" s="26" t="s">
        <v>35</v>
      </c>
      <c r="AX348" s="34" t="s">
        <v>35</v>
      </c>
      <c r="AY348" s="41" t="s">
        <v>35</v>
      </c>
      <c r="AZ348" s="26" t="s">
        <v>35</v>
      </c>
      <c r="BA348" s="26" t="s">
        <v>35</v>
      </c>
      <c r="BB348" s="26" t="s">
        <v>35</v>
      </c>
      <c r="BC348" s="34" t="s">
        <v>35</v>
      </c>
      <c r="BD348" s="41" t="s">
        <v>35</v>
      </c>
      <c r="BE348" s="26" t="s">
        <v>35</v>
      </c>
      <c r="BF348" s="26" t="s">
        <v>35</v>
      </c>
      <c r="BG348" s="26" t="s">
        <v>35</v>
      </c>
      <c r="BH348" s="34" t="s">
        <v>35</v>
      </c>
      <c r="BI348" s="41" t="s">
        <v>35</v>
      </c>
      <c r="BJ348" s="26" t="s">
        <v>35</v>
      </c>
      <c r="BK348" s="26" t="s">
        <v>35</v>
      </c>
      <c r="BL348" s="26" t="s">
        <v>35</v>
      </c>
      <c r="BM348" s="34" t="s">
        <v>35</v>
      </c>
      <c r="BN348" s="41">
        <f t="shared" si="94"/>
        <v>23</v>
      </c>
      <c r="BO348" s="41">
        <f t="shared" si="95"/>
        <v>41</v>
      </c>
      <c r="BP348" s="41">
        <f t="shared" si="96"/>
        <v>-18</v>
      </c>
      <c r="BQ348" s="42">
        <f t="shared" si="97"/>
        <v>-6.1224489795918364</v>
      </c>
      <c r="BR348" s="25"/>
    </row>
    <row r="349" spans="1:70" s="7" customFormat="1" ht="18" customHeight="1">
      <c r="A349" s="25"/>
      <c r="B349" s="35" t="s">
        <v>47</v>
      </c>
      <c r="C349" s="35">
        <v>431545</v>
      </c>
      <c r="D349" s="27" t="s">
        <v>388</v>
      </c>
      <c r="E349" s="26">
        <v>150</v>
      </c>
      <c r="F349" s="41">
        <f t="shared" si="84"/>
        <v>152</v>
      </c>
      <c r="G349" s="26">
        <v>3</v>
      </c>
      <c r="H349" s="26">
        <v>1</v>
      </c>
      <c r="I349" s="26">
        <v>2</v>
      </c>
      <c r="J349" s="42">
        <f t="shared" si="85"/>
        <v>1.3333333333333335</v>
      </c>
      <c r="K349" s="41">
        <f t="shared" si="86"/>
        <v>153</v>
      </c>
      <c r="L349" s="26">
        <v>3</v>
      </c>
      <c r="M349" s="26">
        <v>2</v>
      </c>
      <c r="N349" s="26">
        <v>1</v>
      </c>
      <c r="O349" s="42">
        <f t="shared" si="87"/>
        <v>0.6578947368421052</v>
      </c>
      <c r="P349" s="41">
        <f t="shared" si="88"/>
        <v>151</v>
      </c>
      <c r="Q349" s="26">
        <v>1</v>
      </c>
      <c r="R349" s="26">
        <v>3</v>
      </c>
      <c r="S349" s="26">
        <v>-2</v>
      </c>
      <c r="T349" s="42">
        <f t="shared" si="89"/>
        <v>-1.3071895424836601</v>
      </c>
      <c r="U349" s="41">
        <f t="shared" si="90"/>
        <v>149</v>
      </c>
      <c r="V349" s="26">
        <v>1</v>
      </c>
      <c r="W349" s="26">
        <v>3</v>
      </c>
      <c r="X349" s="26">
        <v>-2</v>
      </c>
      <c r="Y349" s="42">
        <f t="shared" si="91"/>
        <v>-1.3245033112582782</v>
      </c>
      <c r="Z349" s="41">
        <f t="shared" si="92"/>
        <v>146</v>
      </c>
      <c r="AA349" s="26">
        <v>0</v>
      </c>
      <c r="AB349" s="26">
        <v>3</v>
      </c>
      <c r="AC349" s="26">
        <v>-3</v>
      </c>
      <c r="AD349" s="42">
        <f t="shared" si="93"/>
        <v>-2.0134228187919461</v>
      </c>
      <c r="AE349" s="41" t="s">
        <v>35</v>
      </c>
      <c r="AF349" s="26" t="s">
        <v>35</v>
      </c>
      <c r="AG349" s="26" t="s">
        <v>35</v>
      </c>
      <c r="AH349" s="26" t="s">
        <v>35</v>
      </c>
      <c r="AI349" s="34" t="s">
        <v>35</v>
      </c>
      <c r="AJ349" s="41" t="s">
        <v>35</v>
      </c>
      <c r="AK349" s="26" t="s">
        <v>35</v>
      </c>
      <c r="AL349" s="26" t="s">
        <v>35</v>
      </c>
      <c r="AM349" s="26" t="s">
        <v>35</v>
      </c>
      <c r="AN349" s="34" t="s">
        <v>35</v>
      </c>
      <c r="AO349" s="41" t="s">
        <v>35</v>
      </c>
      <c r="AP349" s="26" t="s">
        <v>35</v>
      </c>
      <c r="AQ349" s="26" t="s">
        <v>35</v>
      </c>
      <c r="AR349" s="26" t="s">
        <v>35</v>
      </c>
      <c r="AS349" s="34" t="s">
        <v>35</v>
      </c>
      <c r="AT349" s="41" t="s">
        <v>35</v>
      </c>
      <c r="AU349" s="26" t="s">
        <v>35</v>
      </c>
      <c r="AV349" s="26" t="s">
        <v>35</v>
      </c>
      <c r="AW349" s="26" t="s">
        <v>35</v>
      </c>
      <c r="AX349" s="34" t="s">
        <v>35</v>
      </c>
      <c r="AY349" s="41" t="s">
        <v>35</v>
      </c>
      <c r="AZ349" s="26" t="s">
        <v>35</v>
      </c>
      <c r="BA349" s="26" t="s">
        <v>35</v>
      </c>
      <c r="BB349" s="26" t="s">
        <v>35</v>
      </c>
      <c r="BC349" s="34" t="s">
        <v>35</v>
      </c>
      <c r="BD349" s="41" t="s">
        <v>35</v>
      </c>
      <c r="BE349" s="26" t="s">
        <v>35</v>
      </c>
      <c r="BF349" s="26" t="s">
        <v>35</v>
      </c>
      <c r="BG349" s="26" t="s">
        <v>35</v>
      </c>
      <c r="BH349" s="34" t="s">
        <v>35</v>
      </c>
      <c r="BI349" s="41" t="s">
        <v>35</v>
      </c>
      <c r="BJ349" s="26" t="s">
        <v>35</v>
      </c>
      <c r="BK349" s="26" t="s">
        <v>35</v>
      </c>
      <c r="BL349" s="26" t="s">
        <v>35</v>
      </c>
      <c r="BM349" s="34" t="s">
        <v>35</v>
      </c>
      <c r="BN349" s="41">
        <f t="shared" si="94"/>
        <v>8</v>
      </c>
      <c r="BO349" s="41">
        <f t="shared" si="95"/>
        <v>12</v>
      </c>
      <c r="BP349" s="41">
        <f t="shared" si="96"/>
        <v>-4</v>
      </c>
      <c r="BQ349" s="42">
        <f t="shared" si="97"/>
        <v>-2.666666666666667</v>
      </c>
      <c r="BR349" s="25"/>
    </row>
    <row r="350" spans="1:70" s="7" customFormat="1" ht="18" customHeight="1">
      <c r="A350" s="25"/>
      <c r="B350" s="35" t="s">
        <v>47</v>
      </c>
      <c r="C350" s="35">
        <v>431550</v>
      </c>
      <c r="D350" s="27" t="s">
        <v>389</v>
      </c>
      <c r="E350" s="26">
        <v>2047</v>
      </c>
      <c r="F350" s="41">
        <f t="shared" si="84"/>
        <v>2068</v>
      </c>
      <c r="G350" s="26">
        <v>85</v>
      </c>
      <c r="H350" s="26">
        <v>64</v>
      </c>
      <c r="I350" s="26">
        <v>21</v>
      </c>
      <c r="J350" s="42">
        <f t="shared" si="85"/>
        <v>1.0258915486077185</v>
      </c>
      <c r="K350" s="41">
        <f t="shared" si="86"/>
        <v>2107</v>
      </c>
      <c r="L350" s="26">
        <v>89</v>
      </c>
      <c r="M350" s="26">
        <v>50</v>
      </c>
      <c r="N350" s="26">
        <v>39</v>
      </c>
      <c r="O350" s="42">
        <f t="shared" si="87"/>
        <v>1.8858800773694391</v>
      </c>
      <c r="P350" s="41">
        <f t="shared" si="88"/>
        <v>2102</v>
      </c>
      <c r="Q350" s="26">
        <v>86</v>
      </c>
      <c r="R350" s="26">
        <v>91</v>
      </c>
      <c r="S350" s="26">
        <v>-5</v>
      </c>
      <c r="T350" s="42">
        <f t="shared" si="89"/>
        <v>-0.23730422401518747</v>
      </c>
      <c r="U350" s="41">
        <f t="shared" si="90"/>
        <v>2046</v>
      </c>
      <c r="V350" s="26">
        <v>20</v>
      </c>
      <c r="W350" s="26">
        <v>76</v>
      </c>
      <c r="X350" s="26">
        <v>-56</v>
      </c>
      <c r="Y350" s="42">
        <f t="shared" si="91"/>
        <v>-2.6641294005708849</v>
      </c>
      <c r="Z350" s="41">
        <f t="shared" si="92"/>
        <v>1986</v>
      </c>
      <c r="AA350" s="26">
        <v>17</v>
      </c>
      <c r="AB350" s="26">
        <v>77</v>
      </c>
      <c r="AC350" s="26">
        <v>-60</v>
      </c>
      <c r="AD350" s="42">
        <f t="shared" si="93"/>
        <v>-2.9325513196480939</v>
      </c>
      <c r="AE350" s="41" t="s">
        <v>35</v>
      </c>
      <c r="AF350" s="26" t="s">
        <v>35</v>
      </c>
      <c r="AG350" s="26" t="s">
        <v>35</v>
      </c>
      <c r="AH350" s="26" t="s">
        <v>35</v>
      </c>
      <c r="AI350" s="34" t="s">
        <v>35</v>
      </c>
      <c r="AJ350" s="41" t="s">
        <v>35</v>
      </c>
      <c r="AK350" s="26" t="s">
        <v>35</v>
      </c>
      <c r="AL350" s="26" t="s">
        <v>35</v>
      </c>
      <c r="AM350" s="26" t="s">
        <v>35</v>
      </c>
      <c r="AN350" s="34" t="s">
        <v>35</v>
      </c>
      <c r="AO350" s="41" t="s">
        <v>35</v>
      </c>
      <c r="AP350" s="26" t="s">
        <v>35</v>
      </c>
      <c r="AQ350" s="26" t="s">
        <v>35</v>
      </c>
      <c r="AR350" s="26" t="s">
        <v>35</v>
      </c>
      <c r="AS350" s="34" t="s">
        <v>35</v>
      </c>
      <c r="AT350" s="41" t="s">
        <v>35</v>
      </c>
      <c r="AU350" s="26" t="s">
        <v>35</v>
      </c>
      <c r="AV350" s="26" t="s">
        <v>35</v>
      </c>
      <c r="AW350" s="26" t="s">
        <v>35</v>
      </c>
      <c r="AX350" s="34" t="s">
        <v>35</v>
      </c>
      <c r="AY350" s="41" t="s">
        <v>35</v>
      </c>
      <c r="AZ350" s="26" t="s">
        <v>35</v>
      </c>
      <c r="BA350" s="26" t="s">
        <v>35</v>
      </c>
      <c r="BB350" s="26" t="s">
        <v>35</v>
      </c>
      <c r="BC350" s="34" t="s">
        <v>35</v>
      </c>
      <c r="BD350" s="41" t="s">
        <v>35</v>
      </c>
      <c r="BE350" s="26" t="s">
        <v>35</v>
      </c>
      <c r="BF350" s="26" t="s">
        <v>35</v>
      </c>
      <c r="BG350" s="26" t="s">
        <v>35</v>
      </c>
      <c r="BH350" s="34" t="s">
        <v>35</v>
      </c>
      <c r="BI350" s="41" t="s">
        <v>35</v>
      </c>
      <c r="BJ350" s="26" t="s">
        <v>35</v>
      </c>
      <c r="BK350" s="26" t="s">
        <v>35</v>
      </c>
      <c r="BL350" s="26" t="s">
        <v>35</v>
      </c>
      <c r="BM350" s="34" t="s">
        <v>35</v>
      </c>
      <c r="BN350" s="41">
        <f t="shared" si="94"/>
        <v>297</v>
      </c>
      <c r="BO350" s="41">
        <f t="shared" si="95"/>
        <v>358</v>
      </c>
      <c r="BP350" s="41">
        <f t="shared" si="96"/>
        <v>-61</v>
      </c>
      <c r="BQ350" s="42">
        <f t="shared" si="97"/>
        <v>-2.9799706888128967</v>
      </c>
      <c r="BR350" s="25"/>
    </row>
    <row r="351" spans="1:70" s="7" customFormat="1" ht="18" customHeight="1">
      <c r="A351" s="25"/>
      <c r="B351" s="35" t="s">
        <v>47</v>
      </c>
      <c r="C351" s="35">
        <v>431555</v>
      </c>
      <c r="D351" s="27" t="s">
        <v>390</v>
      </c>
      <c r="E351" s="26">
        <v>73</v>
      </c>
      <c r="F351" s="41">
        <f t="shared" si="84"/>
        <v>83</v>
      </c>
      <c r="G351" s="26">
        <v>10</v>
      </c>
      <c r="H351" s="26">
        <v>0</v>
      </c>
      <c r="I351" s="26">
        <v>10</v>
      </c>
      <c r="J351" s="42">
        <f t="shared" si="85"/>
        <v>13.698630136986301</v>
      </c>
      <c r="K351" s="41">
        <f t="shared" si="86"/>
        <v>88</v>
      </c>
      <c r="L351" s="26">
        <v>7</v>
      </c>
      <c r="M351" s="26">
        <v>2</v>
      </c>
      <c r="N351" s="26">
        <v>5</v>
      </c>
      <c r="O351" s="42">
        <f t="shared" si="87"/>
        <v>6.024096385542169</v>
      </c>
      <c r="P351" s="41">
        <f t="shared" si="88"/>
        <v>91</v>
      </c>
      <c r="Q351" s="26">
        <v>6</v>
      </c>
      <c r="R351" s="26">
        <v>3</v>
      </c>
      <c r="S351" s="26">
        <v>3</v>
      </c>
      <c r="T351" s="42">
        <f t="shared" si="89"/>
        <v>3.4090909090909087</v>
      </c>
      <c r="U351" s="41">
        <f t="shared" si="90"/>
        <v>84</v>
      </c>
      <c r="V351" s="26">
        <v>1</v>
      </c>
      <c r="W351" s="26">
        <v>8</v>
      </c>
      <c r="X351" s="26">
        <v>-7</v>
      </c>
      <c r="Y351" s="42">
        <f t="shared" si="91"/>
        <v>-7.6923076923076925</v>
      </c>
      <c r="Z351" s="41">
        <f t="shared" si="92"/>
        <v>84</v>
      </c>
      <c r="AA351" s="26">
        <v>2</v>
      </c>
      <c r="AB351" s="26">
        <v>2</v>
      </c>
      <c r="AC351" s="26">
        <v>0</v>
      </c>
      <c r="AD351" s="42">
        <f t="shared" si="93"/>
        <v>0</v>
      </c>
      <c r="AE351" s="41" t="s">
        <v>35</v>
      </c>
      <c r="AF351" s="26" t="s">
        <v>35</v>
      </c>
      <c r="AG351" s="26" t="s">
        <v>35</v>
      </c>
      <c r="AH351" s="26" t="s">
        <v>35</v>
      </c>
      <c r="AI351" s="34" t="s">
        <v>35</v>
      </c>
      <c r="AJ351" s="41" t="s">
        <v>35</v>
      </c>
      <c r="AK351" s="26" t="s">
        <v>35</v>
      </c>
      <c r="AL351" s="26" t="s">
        <v>35</v>
      </c>
      <c r="AM351" s="26" t="s">
        <v>35</v>
      </c>
      <c r="AN351" s="34" t="s">
        <v>35</v>
      </c>
      <c r="AO351" s="41" t="s">
        <v>35</v>
      </c>
      <c r="AP351" s="26" t="s">
        <v>35</v>
      </c>
      <c r="AQ351" s="26" t="s">
        <v>35</v>
      </c>
      <c r="AR351" s="26" t="s">
        <v>35</v>
      </c>
      <c r="AS351" s="34" t="s">
        <v>35</v>
      </c>
      <c r="AT351" s="41" t="s">
        <v>35</v>
      </c>
      <c r="AU351" s="26" t="s">
        <v>35</v>
      </c>
      <c r="AV351" s="26" t="s">
        <v>35</v>
      </c>
      <c r="AW351" s="26" t="s">
        <v>35</v>
      </c>
      <c r="AX351" s="34" t="s">
        <v>35</v>
      </c>
      <c r="AY351" s="41" t="s">
        <v>35</v>
      </c>
      <c r="AZ351" s="26" t="s">
        <v>35</v>
      </c>
      <c r="BA351" s="26" t="s">
        <v>35</v>
      </c>
      <c r="BB351" s="26" t="s">
        <v>35</v>
      </c>
      <c r="BC351" s="34" t="s">
        <v>35</v>
      </c>
      <c r="BD351" s="41" t="s">
        <v>35</v>
      </c>
      <c r="BE351" s="26" t="s">
        <v>35</v>
      </c>
      <c r="BF351" s="26" t="s">
        <v>35</v>
      </c>
      <c r="BG351" s="26" t="s">
        <v>35</v>
      </c>
      <c r="BH351" s="34" t="s">
        <v>35</v>
      </c>
      <c r="BI351" s="41" t="s">
        <v>35</v>
      </c>
      <c r="BJ351" s="26" t="s">
        <v>35</v>
      </c>
      <c r="BK351" s="26" t="s">
        <v>35</v>
      </c>
      <c r="BL351" s="26" t="s">
        <v>35</v>
      </c>
      <c r="BM351" s="34" t="s">
        <v>35</v>
      </c>
      <c r="BN351" s="41">
        <f t="shared" si="94"/>
        <v>26</v>
      </c>
      <c r="BO351" s="41">
        <f t="shared" si="95"/>
        <v>15</v>
      </c>
      <c r="BP351" s="41">
        <f t="shared" si="96"/>
        <v>11</v>
      </c>
      <c r="BQ351" s="42">
        <f t="shared" si="97"/>
        <v>15.068493150684931</v>
      </c>
      <c r="BR351" s="25"/>
    </row>
    <row r="352" spans="1:70" s="7" customFormat="1" ht="18" customHeight="1">
      <c r="A352" s="25"/>
      <c r="B352" s="35" t="s">
        <v>47</v>
      </c>
      <c r="C352" s="35">
        <v>431560</v>
      </c>
      <c r="D352" s="27" t="s">
        <v>391</v>
      </c>
      <c r="E352" s="26">
        <v>36901</v>
      </c>
      <c r="F352" s="41">
        <f t="shared" si="84"/>
        <v>36952</v>
      </c>
      <c r="G352" s="26">
        <v>1075</v>
      </c>
      <c r="H352" s="26">
        <v>1024</v>
      </c>
      <c r="I352" s="26">
        <v>51</v>
      </c>
      <c r="J352" s="42">
        <f t="shared" si="85"/>
        <v>0.1382076366494133</v>
      </c>
      <c r="K352" s="41">
        <f t="shared" si="86"/>
        <v>36953</v>
      </c>
      <c r="L352" s="26">
        <v>1077</v>
      </c>
      <c r="M352" s="26">
        <v>1076</v>
      </c>
      <c r="N352" s="26">
        <v>1</v>
      </c>
      <c r="O352" s="42">
        <f t="shared" si="87"/>
        <v>2.7062134661182072E-3</v>
      </c>
      <c r="P352" s="41">
        <f t="shared" si="88"/>
        <v>36619</v>
      </c>
      <c r="Q352" s="26">
        <v>971</v>
      </c>
      <c r="R352" s="26">
        <v>1305</v>
      </c>
      <c r="S352" s="26">
        <v>-334</v>
      </c>
      <c r="T352" s="42">
        <f t="shared" si="89"/>
        <v>-0.90385083755040196</v>
      </c>
      <c r="U352" s="41">
        <f t="shared" si="90"/>
        <v>35867</v>
      </c>
      <c r="V352" s="26">
        <v>424</v>
      </c>
      <c r="W352" s="26">
        <v>1176</v>
      </c>
      <c r="X352" s="26">
        <v>-752</v>
      </c>
      <c r="Y352" s="42">
        <f t="shared" si="91"/>
        <v>-2.0535787432753487</v>
      </c>
      <c r="Z352" s="41">
        <f t="shared" si="92"/>
        <v>35595</v>
      </c>
      <c r="AA352" s="26">
        <v>663</v>
      </c>
      <c r="AB352" s="26">
        <v>935</v>
      </c>
      <c r="AC352" s="26">
        <v>-272</v>
      </c>
      <c r="AD352" s="42">
        <f t="shared" si="93"/>
        <v>-0.75835726433769202</v>
      </c>
      <c r="AE352" s="41" t="s">
        <v>35</v>
      </c>
      <c r="AF352" s="26" t="s">
        <v>35</v>
      </c>
      <c r="AG352" s="26" t="s">
        <v>35</v>
      </c>
      <c r="AH352" s="26" t="s">
        <v>35</v>
      </c>
      <c r="AI352" s="34" t="s">
        <v>35</v>
      </c>
      <c r="AJ352" s="41" t="s">
        <v>35</v>
      </c>
      <c r="AK352" s="26" t="s">
        <v>35</v>
      </c>
      <c r="AL352" s="26" t="s">
        <v>35</v>
      </c>
      <c r="AM352" s="26" t="s">
        <v>35</v>
      </c>
      <c r="AN352" s="34" t="s">
        <v>35</v>
      </c>
      <c r="AO352" s="41" t="s">
        <v>35</v>
      </c>
      <c r="AP352" s="26" t="s">
        <v>35</v>
      </c>
      <c r="AQ352" s="26" t="s">
        <v>35</v>
      </c>
      <c r="AR352" s="26" t="s">
        <v>35</v>
      </c>
      <c r="AS352" s="34" t="s">
        <v>35</v>
      </c>
      <c r="AT352" s="41" t="s">
        <v>35</v>
      </c>
      <c r="AU352" s="26" t="s">
        <v>35</v>
      </c>
      <c r="AV352" s="26" t="s">
        <v>35</v>
      </c>
      <c r="AW352" s="26" t="s">
        <v>35</v>
      </c>
      <c r="AX352" s="34" t="s">
        <v>35</v>
      </c>
      <c r="AY352" s="41" t="s">
        <v>35</v>
      </c>
      <c r="AZ352" s="26" t="s">
        <v>35</v>
      </c>
      <c r="BA352" s="26" t="s">
        <v>35</v>
      </c>
      <c r="BB352" s="26" t="s">
        <v>35</v>
      </c>
      <c r="BC352" s="34" t="s">
        <v>35</v>
      </c>
      <c r="BD352" s="41" t="s">
        <v>35</v>
      </c>
      <c r="BE352" s="26" t="s">
        <v>35</v>
      </c>
      <c r="BF352" s="26" t="s">
        <v>35</v>
      </c>
      <c r="BG352" s="26" t="s">
        <v>35</v>
      </c>
      <c r="BH352" s="34" t="s">
        <v>35</v>
      </c>
      <c r="BI352" s="41" t="s">
        <v>35</v>
      </c>
      <c r="BJ352" s="26" t="s">
        <v>35</v>
      </c>
      <c r="BK352" s="26" t="s">
        <v>35</v>
      </c>
      <c r="BL352" s="26" t="s">
        <v>35</v>
      </c>
      <c r="BM352" s="34" t="s">
        <v>35</v>
      </c>
      <c r="BN352" s="41">
        <f t="shared" si="94"/>
        <v>4210</v>
      </c>
      <c r="BO352" s="41">
        <f t="shared" si="95"/>
        <v>5516</v>
      </c>
      <c r="BP352" s="41">
        <f t="shared" si="96"/>
        <v>-1306</v>
      </c>
      <c r="BQ352" s="42">
        <f t="shared" si="97"/>
        <v>-3.5391994796888975</v>
      </c>
      <c r="BR352" s="25"/>
    </row>
    <row r="353" spans="1:70" s="7" customFormat="1" ht="18" customHeight="1">
      <c r="A353" s="25"/>
      <c r="B353" s="35" t="s">
        <v>47</v>
      </c>
      <c r="C353" s="35">
        <v>431570</v>
      </c>
      <c r="D353" s="27" t="s">
        <v>392</v>
      </c>
      <c r="E353" s="26">
        <v>4724</v>
      </c>
      <c r="F353" s="41">
        <f t="shared" si="84"/>
        <v>4727</v>
      </c>
      <c r="G353" s="26">
        <v>124</v>
      </c>
      <c r="H353" s="26">
        <v>121</v>
      </c>
      <c r="I353" s="26">
        <v>3</v>
      </c>
      <c r="J353" s="42">
        <f t="shared" si="85"/>
        <v>6.3505503810330224E-2</v>
      </c>
      <c r="K353" s="41">
        <f t="shared" si="86"/>
        <v>4897</v>
      </c>
      <c r="L353" s="26">
        <v>288</v>
      </c>
      <c r="M353" s="26">
        <v>118</v>
      </c>
      <c r="N353" s="26">
        <v>170</v>
      </c>
      <c r="O353" s="42">
        <f t="shared" si="87"/>
        <v>3.596361328538185</v>
      </c>
      <c r="P353" s="41">
        <f t="shared" si="88"/>
        <v>4912</v>
      </c>
      <c r="Q353" s="26">
        <v>204</v>
      </c>
      <c r="R353" s="26">
        <v>189</v>
      </c>
      <c r="S353" s="26">
        <v>15</v>
      </c>
      <c r="T353" s="42">
        <f t="shared" si="89"/>
        <v>0.30630998570553403</v>
      </c>
      <c r="U353" s="41">
        <f t="shared" si="90"/>
        <v>4797</v>
      </c>
      <c r="V353" s="26">
        <v>47</v>
      </c>
      <c r="W353" s="26">
        <v>162</v>
      </c>
      <c r="X353" s="26">
        <v>-115</v>
      </c>
      <c r="Y353" s="42">
        <f t="shared" si="91"/>
        <v>-2.3412052117263844</v>
      </c>
      <c r="Z353" s="41">
        <f t="shared" si="92"/>
        <v>4708</v>
      </c>
      <c r="AA353" s="26">
        <v>54</v>
      </c>
      <c r="AB353" s="26">
        <v>143</v>
      </c>
      <c r="AC353" s="26">
        <v>-89</v>
      </c>
      <c r="AD353" s="42">
        <f t="shared" si="93"/>
        <v>-1.855326245570148</v>
      </c>
      <c r="AE353" s="41" t="s">
        <v>35</v>
      </c>
      <c r="AF353" s="26" t="s">
        <v>35</v>
      </c>
      <c r="AG353" s="26" t="s">
        <v>35</v>
      </c>
      <c r="AH353" s="26" t="s">
        <v>35</v>
      </c>
      <c r="AI353" s="34" t="s">
        <v>35</v>
      </c>
      <c r="AJ353" s="41" t="s">
        <v>35</v>
      </c>
      <c r="AK353" s="26" t="s">
        <v>35</v>
      </c>
      <c r="AL353" s="26" t="s">
        <v>35</v>
      </c>
      <c r="AM353" s="26" t="s">
        <v>35</v>
      </c>
      <c r="AN353" s="34" t="s">
        <v>35</v>
      </c>
      <c r="AO353" s="41" t="s">
        <v>35</v>
      </c>
      <c r="AP353" s="26" t="s">
        <v>35</v>
      </c>
      <c r="AQ353" s="26" t="s">
        <v>35</v>
      </c>
      <c r="AR353" s="26" t="s">
        <v>35</v>
      </c>
      <c r="AS353" s="34" t="s">
        <v>35</v>
      </c>
      <c r="AT353" s="41" t="s">
        <v>35</v>
      </c>
      <c r="AU353" s="26" t="s">
        <v>35</v>
      </c>
      <c r="AV353" s="26" t="s">
        <v>35</v>
      </c>
      <c r="AW353" s="26" t="s">
        <v>35</v>
      </c>
      <c r="AX353" s="34" t="s">
        <v>35</v>
      </c>
      <c r="AY353" s="41" t="s">
        <v>35</v>
      </c>
      <c r="AZ353" s="26" t="s">
        <v>35</v>
      </c>
      <c r="BA353" s="26" t="s">
        <v>35</v>
      </c>
      <c r="BB353" s="26" t="s">
        <v>35</v>
      </c>
      <c r="BC353" s="34" t="s">
        <v>35</v>
      </c>
      <c r="BD353" s="41" t="s">
        <v>35</v>
      </c>
      <c r="BE353" s="26" t="s">
        <v>35</v>
      </c>
      <c r="BF353" s="26" t="s">
        <v>35</v>
      </c>
      <c r="BG353" s="26" t="s">
        <v>35</v>
      </c>
      <c r="BH353" s="34" t="s">
        <v>35</v>
      </c>
      <c r="BI353" s="41" t="s">
        <v>35</v>
      </c>
      <c r="BJ353" s="26" t="s">
        <v>35</v>
      </c>
      <c r="BK353" s="26" t="s">
        <v>35</v>
      </c>
      <c r="BL353" s="26" t="s">
        <v>35</v>
      </c>
      <c r="BM353" s="34" t="s">
        <v>35</v>
      </c>
      <c r="BN353" s="41">
        <f t="shared" si="94"/>
        <v>717</v>
      </c>
      <c r="BO353" s="41">
        <f t="shared" si="95"/>
        <v>733</v>
      </c>
      <c r="BP353" s="41">
        <f t="shared" si="96"/>
        <v>-16</v>
      </c>
      <c r="BQ353" s="42">
        <f t="shared" si="97"/>
        <v>-0.33869602032176122</v>
      </c>
      <c r="BR353" s="25"/>
    </row>
    <row r="354" spans="1:70" s="7" customFormat="1" ht="18" customHeight="1">
      <c r="A354" s="25"/>
      <c r="B354" s="35" t="s">
        <v>47</v>
      </c>
      <c r="C354" s="35">
        <v>431575</v>
      </c>
      <c r="D354" s="27" t="s">
        <v>393</v>
      </c>
      <c r="E354" s="26">
        <v>1376</v>
      </c>
      <c r="F354" s="41">
        <f t="shared" si="84"/>
        <v>1390</v>
      </c>
      <c r="G354" s="26">
        <v>43</v>
      </c>
      <c r="H354" s="26">
        <v>29</v>
      </c>
      <c r="I354" s="26">
        <v>14</v>
      </c>
      <c r="J354" s="42">
        <f t="shared" si="85"/>
        <v>1.0174418604651163</v>
      </c>
      <c r="K354" s="41">
        <f t="shared" si="86"/>
        <v>1395</v>
      </c>
      <c r="L354" s="26">
        <v>49</v>
      </c>
      <c r="M354" s="26">
        <v>44</v>
      </c>
      <c r="N354" s="26">
        <v>5</v>
      </c>
      <c r="O354" s="42">
        <f t="shared" si="87"/>
        <v>0.35971223021582738</v>
      </c>
      <c r="P354" s="41">
        <f t="shared" si="88"/>
        <v>1404</v>
      </c>
      <c r="Q354" s="26">
        <v>36</v>
      </c>
      <c r="R354" s="26">
        <v>27</v>
      </c>
      <c r="S354" s="26">
        <v>9</v>
      </c>
      <c r="T354" s="42">
        <f t="shared" si="89"/>
        <v>0.64516129032258063</v>
      </c>
      <c r="U354" s="41">
        <f t="shared" si="90"/>
        <v>1126</v>
      </c>
      <c r="V354" s="26">
        <v>4</v>
      </c>
      <c r="W354" s="26">
        <v>282</v>
      </c>
      <c r="X354" s="26">
        <v>-278</v>
      </c>
      <c r="Y354" s="42">
        <f t="shared" si="91"/>
        <v>-19.8005698005698</v>
      </c>
      <c r="Z354" s="41">
        <f t="shared" si="92"/>
        <v>1069</v>
      </c>
      <c r="AA354" s="26">
        <v>1</v>
      </c>
      <c r="AB354" s="26">
        <v>58</v>
      </c>
      <c r="AC354" s="26">
        <v>-57</v>
      </c>
      <c r="AD354" s="42">
        <f t="shared" si="93"/>
        <v>-5.0621669626998225</v>
      </c>
      <c r="AE354" s="41" t="s">
        <v>35</v>
      </c>
      <c r="AF354" s="26" t="s">
        <v>35</v>
      </c>
      <c r="AG354" s="26" t="s">
        <v>35</v>
      </c>
      <c r="AH354" s="26" t="s">
        <v>35</v>
      </c>
      <c r="AI354" s="34" t="s">
        <v>35</v>
      </c>
      <c r="AJ354" s="41" t="s">
        <v>35</v>
      </c>
      <c r="AK354" s="26" t="s">
        <v>35</v>
      </c>
      <c r="AL354" s="26" t="s">
        <v>35</v>
      </c>
      <c r="AM354" s="26" t="s">
        <v>35</v>
      </c>
      <c r="AN354" s="34" t="s">
        <v>35</v>
      </c>
      <c r="AO354" s="41" t="s">
        <v>35</v>
      </c>
      <c r="AP354" s="26" t="s">
        <v>35</v>
      </c>
      <c r="AQ354" s="26" t="s">
        <v>35</v>
      </c>
      <c r="AR354" s="26" t="s">
        <v>35</v>
      </c>
      <c r="AS354" s="34" t="s">
        <v>35</v>
      </c>
      <c r="AT354" s="41" t="s">
        <v>35</v>
      </c>
      <c r="AU354" s="26" t="s">
        <v>35</v>
      </c>
      <c r="AV354" s="26" t="s">
        <v>35</v>
      </c>
      <c r="AW354" s="26" t="s">
        <v>35</v>
      </c>
      <c r="AX354" s="34" t="s">
        <v>35</v>
      </c>
      <c r="AY354" s="41" t="s">
        <v>35</v>
      </c>
      <c r="AZ354" s="26" t="s">
        <v>35</v>
      </c>
      <c r="BA354" s="26" t="s">
        <v>35</v>
      </c>
      <c r="BB354" s="26" t="s">
        <v>35</v>
      </c>
      <c r="BC354" s="34" t="s">
        <v>35</v>
      </c>
      <c r="BD354" s="41" t="s">
        <v>35</v>
      </c>
      <c r="BE354" s="26" t="s">
        <v>35</v>
      </c>
      <c r="BF354" s="26" t="s">
        <v>35</v>
      </c>
      <c r="BG354" s="26" t="s">
        <v>35</v>
      </c>
      <c r="BH354" s="34" t="s">
        <v>35</v>
      </c>
      <c r="BI354" s="41" t="s">
        <v>35</v>
      </c>
      <c r="BJ354" s="26" t="s">
        <v>35</v>
      </c>
      <c r="BK354" s="26" t="s">
        <v>35</v>
      </c>
      <c r="BL354" s="26" t="s">
        <v>35</v>
      </c>
      <c r="BM354" s="34" t="s">
        <v>35</v>
      </c>
      <c r="BN354" s="41">
        <f t="shared" si="94"/>
        <v>133</v>
      </c>
      <c r="BO354" s="41">
        <f t="shared" si="95"/>
        <v>440</v>
      </c>
      <c r="BP354" s="41">
        <f t="shared" si="96"/>
        <v>-307</v>
      </c>
      <c r="BQ354" s="42">
        <f t="shared" si="97"/>
        <v>-22.311046511627907</v>
      </c>
      <c r="BR354" s="25"/>
    </row>
    <row r="355" spans="1:70" s="7" customFormat="1" ht="18" customHeight="1">
      <c r="A355" s="25"/>
      <c r="B355" s="35" t="s">
        <v>47</v>
      </c>
      <c r="C355" s="35">
        <v>431580</v>
      </c>
      <c r="D355" s="27" t="s">
        <v>394</v>
      </c>
      <c r="E355" s="26">
        <v>3098</v>
      </c>
      <c r="F355" s="41">
        <f t="shared" si="84"/>
        <v>3149</v>
      </c>
      <c r="G355" s="26">
        <v>182</v>
      </c>
      <c r="H355" s="26">
        <v>131</v>
      </c>
      <c r="I355" s="26">
        <v>51</v>
      </c>
      <c r="J355" s="42">
        <f t="shared" si="85"/>
        <v>1.6462233699160751</v>
      </c>
      <c r="K355" s="41">
        <f t="shared" si="86"/>
        <v>3226</v>
      </c>
      <c r="L355" s="26">
        <v>234</v>
      </c>
      <c r="M355" s="26">
        <v>157</v>
      </c>
      <c r="N355" s="26">
        <v>77</v>
      </c>
      <c r="O355" s="42">
        <f t="shared" si="87"/>
        <v>2.4452207049857098</v>
      </c>
      <c r="P355" s="41">
        <f t="shared" si="88"/>
        <v>3221</v>
      </c>
      <c r="Q355" s="26">
        <v>155</v>
      </c>
      <c r="R355" s="26">
        <v>160</v>
      </c>
      <c r="S355" s="26">
        <v>-5</v>
      </c>
      <c r="T355" s="42">
        <f t="shared" si="89"/>
        <v>-0.15499070055796654</v>
      </c>
      <c r="U355" s="41">
        <f t="shared" si="90"/>
        <v>3019</v>
      </c>
      <c r="V355" s="26">
        <v>47</v>
      </c>
      <c r="W355" s="26">
        <v>249</v>
      </c>
      <c r="X355" s="26">
        <v>-202</v>
      </c>
      <c r="Y355" s="42">
        <f t="shared" si="91"/>
        <v>-6.2713443030114879</v>
      </c>
      <c r="Z355" s="41">
        <f t="shared" si="92"/>
        <v>2954</v>
      </c>
      <c r="AA355" s="26">
        <v>68</v>
      </c>
      <c r="AB355" s="26">
        <v>133</v>
      </c>
      <c r="AC355" s="26">
        <v>-65</v>
      </c>
      <c r="AD355" s="42">
        <f t="shared" si="93"/>
        <v>-2.1530308049022855</v>
      </c>
      <c r="AE355" s="41" t="s">
        <v>35</v>
      </c>
      <c r="AF355" s="26" t="s">
        <v>35</v>
      </c>
      <c r="AG355" s="26" t="s">
        <v>35</v>
      </c>
      <c r="AH355" s="26" t="s">
        <v>35</v>
      </c>
      <c r="AI355" s="34" t="s">
        <v>35</v>
      </c>
      <c r="AJ355" s="41" t="s">
        <v>35</v>
      </c>
      <c r="AK355" s="26" t="s">
        <v>35</v>
      </c>
      <c r="AL355" s="26" t="s">
        <v>35</v>
      </c>
      <c r="AM355" s="26" t="s">
        <v>35</v>
      </c>
      <c r="AN355" s="34" t="s">
        <v>35</v>
      </c>
      <c r="AO355" s="41" t="s">
        <v>35</v>
      </c>
      <c r="AP355" s="26" t="s">
        <v>35</v>
      </c>
      <c r="AQ355" s="26" t="s">
        <v>35</v>
      </c>
      <c r="AR355" s="26" t="s">
        <v>35</v>
      </c>
      <c r="AS355" s="34" t="s">
        <v>35</v>
      </c>
      <c r="AT355" s="41" t="s">
        <v>35</v>
      </c>
      <c r="AU355" s="26" t="s">
        <v>35</v>
      </c>
      <c r="AV355" s="26" t="s">
        <v>35</v>
      </c>
      <c r="AW355" s="26" t="s">
        <v>35</v>
      </c>
      <c r="AX355" s="34" t="s">
        <v>35</v>
      </c>
      <c r="AY355" s="41" t="s">
        <v>35</v>
      </c>
      <c r="AZ355" s="26" t="s">
        <v>35</v>
      </c>
      <c r="BA355" s="26" t="s">
        <v>35</v>
      </c>
      <c r="BB355" s="26" t="s">
        <v>35</v>
      </c>
      <c r="BC355" s="34" t="s">
        <v>35</v>
      </c>
      <c r="BD355" s="41" t="s">
        <v>35</v>
      </c>
      <c r="BE355" s="26" t="s">
        <v>35</v>
      </c>
      <c r="BF355" s="26" t="s">
        <v>35</v>
      </c>
      <c r="BG355" s="26" t="s">
        <v>35</v>
      </c>
      <c r="BH355" s="34" t="s">
        <v>35</v>
      </c>
      <c r="BI355" s="41" t="s">
        <v>35</v>
      </c>
      <c r="BJ355" s="26" t="s">
        <v>35</v>
      </c>
      <c r="BK355" s="26" t="s">
        <v>35</v>
      </c>
      <c r="BL355" s="26" t="s">
        <v>35</v>
      </c>
      <c r="BM355" s="34" t="s">
        <v>35</v>
      </c>
      <c r="BN355" s="41">
        <f t="shared" si="94"/>
        <v>686</v>
      </c>
      <c r="BO355" s="41">
        <f t="shared" si="95"/>
        <v>830</v>
      </c>
      <c r="BP355" s="41">
        <f t="shared" si="96"/>
        <v>-144</v>
      </c>
      <c r="BQ355" s="42">
        <f t="shared" si="97"/>
        <v>-4.6481601032924464</v>
      </c>
      <c r="BR355" s="25"/>
    </row>
    <row r="356" spans="1:70" s="7" customFormat="1" ht="18" customHeight="1">
      <c r="A356" s="25"/>
      <c r="B356" s="35" t="s">
        <v>47</v>
      </c>
      <c r="C356" s="35">
        <v>431590</v>
      </c>
      <c r="D356" s="27" t="s">
        <v>395</v>
      </c>
      <c r="E356" s="26">
        <v>1077</v>
      </c>
      <c r="F356" s="41">
        <f t="shared" si="84"/>
        <v>1083</v>
      </c>
      <c r="G356" s="26">
        <v>31</v>
      </c>
      <c r="H356" s="26">
        <v>25</v>
      </c>
      <c r="I356" s="26">
        <v>6</v>
      </c>
      <c r="J356" s="42">
        <f t="shared" si="85"/>
        <v>0.55710306406685239</v>
      </c>
      <c r="K356" s="41">
        <f t="shared" si="86"/>
        <v>1092</v>
      </c>
      <c r="L356" s="26">
        <v>30</v>
      </c>
      <c r="M356" s="26">
        <v>21</v>
      </c>
      <c r="N356" s="26">
        <v>9</v>
      </c>
      <c r="O356" s="42">
        <f t="shared" si="87"/>
        <v>0.8310249307479225</v>
      </c>
      <c r="P356" s="41">
        <f t="shared" si="88"/>
        <v>1101</v>
      </c>
      <c r="Q356" s="26">
        <v>25</v>
      </c>
      <c r="R356" s="26">
        <v>16</v>
      </c>
      <c r="S356" s="26">
        <v>9</v>
      </c>
      <c r="T356" s="42">
        <f t="shared" si="89"/>
        <v>0.82417582417582425</v>
      </c>
      <c r="U356" s="41">
        <f t="shared" si="90"/>
        <v>1082</v>
      </c>
      <c r="V356" s="26">
        <v>11</v>
      </c>
      <c r="W356" s="26">
        <v>30</v>
      </c>
      <c r="X356" s="26">
        <v>-19</v>
      </c>
      <c r="Y356" s="42">
        <f t="shared" si="91"/>
        <v>-1.725703905540418</v>
      </c>
      <c r="Z356" s="41">
        <f t="shared" si="92"/>
        <v>1079</v>
      </c>
      <c r="AA356" s="26">
        <v>17</v>
      </c>
      <c r="AB356" s="26">
        <v>20</v>
      </c>
      <c r="AC356" s="26">
        <v>-3</v>
      </c>
      <c r="AD356" s="42">
        <f t="shared" si="93"/>
        <v>-0.27726432532347506</v>
      </c>
      <c r="AE356" s="41" t="s">
        <v>35</v>
      </c>
      <c r="AF356" s="26" t="s">
        <v>35</v>
      </c>
      <c r="AG356" s="26" t="s">
        <v>35</v>
      </c>
      <c r="AH356" s="26" t="s">
        <v>35</v>
      </c>
      <c r="AI356" s="34" t="s">
        <v>35</v>
      </c>
      <c r="AJ356" s="41" t="s">
        <v>35</v>
      </c>
      <c r="AK356" s="26" t="s">
        <v>35</v>
      </c>
      <c r="AL356" s="26" t="s">
        <v>35</v>
      </c>
      <c r="AM356" s="26" t="s">
        <v>35</v>
      </c>
      <c r="AN356" s="34" t="s">
        <v>35</v>
      </c>
      <c r="AO356" s="41" t="s">
        <v>35</v>
      </c>
      <c r="AP356" s="26" t="s">
        <v>35</v>
      </c>
      <c r="AQ356" s="26" t="s">
        <v>35</v>
      </c>
      <c r="AR356" s="26" t="s">
        <v>35</v>
      </c>
      <c r="AS356" s="34" t="s">
        <v>35</v>
      </c>
      <c r="AT356" s="41" t="s">
        <v>35</v>
      </c>
      <c r="AU356" s="26" t="s">
        <v>35</v>
      </c>
      <c r="AV356" s="26" t="s">
        <v>35</v>
      </c>
      <c r="AW356" s="26" t="s">
        <v>35</v>
      </c>
      <c r="AX356" s="34" t="s">
        <v>35</v>
      </c>
      <c r="AY356" s="41" t="s">
        <v>35</v>
      </c>
      <c r="AZ356" s="26" t="s">
        <v>35</v>
      </c>
      <c r="BA356" s="26" t="s">
        <v>35</v>
      </c>
      <c r="BB356" s="26" t="s">
        <v>35</v>
      </c>
      <c r="BC356" s="34" t="s">
        <v>35</v>
      </c>
      <c r="BD356" s="41" t="s">
        <v>35</v>
      </c>
      <c r="BE356" s="26" t="s">
        <v>35</v>
      </c>
      <c r="BF356" s="26" t="s">
        <v>35</v>
      </c>
      <c r="BG356" s="26" t="s">
        <v>35</v>
      </c>
      <c r="BH356" s="34" t="s">
        <v>35</v>
      </c>
      <c r="BI356" s="41" t="s">
        <v>35</v>
      </c>
      <c r="BJ356" s="26" t="s">
        <v>35</v>
      </c>
      <c r="BK356" s="26" t="s">
        <v>35</v>
      </c>
      <c r="BL356" s="26" t="s">
        <v>35</v>
      </c>
      <c r="BM356" s="34" t="s">
        <v>35</v>
      </c>
      <c r="BN356" s="41">
        <f t="shared" si="94"/>
        <v>114</v>
      </c>
      <c r="BO356" s="41">
        <f t="shared" si="95"/>
        <v>112</v>
      </c>
      <c r="BP356" s="41">
        <f t="shared" si="96"/>
        <v>2</v>
      </c>
      <c r="BQ356" s="42">
        <f t="shared" si="97"/>
        <v>0.18570102135561745</v>
      </c>
      <c r="BR356" s="25"/>
    </row>
    <row r="357" spans="1:70" s="7" customFormat="1" ht="18" customHeight="1">
      <c r="A357" s="25"/>
      <c r="B357" s="35" t="s">
        <v>47</v>
      </c>
      <c r="C357" s="35">
        <v>431595</v>
      </c>
      <c r="D357" s="27" t="s">
        <v>396</v>
      </c>
      <c r="E357" s="26">
        <v>70</v>
      </c>
      <c r="F357" s="41">
        <f t="shared" si="84"/>
        <v>68</v>
      </c>
      <c r="G357" s="26">
        <v>0</v>
      </c>
      <c r="H357" s="26">
        <v>2</v>
      </c>
      <c r="I357" s="26">
        <v>-2</v>
      </c>
      <c r="J357" s="42">
        <f t="shared" si="85"/>
        <v>-2.8571428571428572</v>
      </c>
      <c r="K357" s="41">
        <f t="shared" si="86"/>
        <v>68</v>
      </c>
      <c r="L357" s="26">
        <v>1</v>
      </c>
      <c r="M357" s="26">
        <v>1</v>
      </c>
      <c r="N357" s="26">
        <v>0</v>
      </c>
      <c r="O357" s="42">
        <f t="shared" si="87"/>
        <v>0</v>
      </c>
      <c r="P357" s="41">
        <f t="shared" si="88"/>
        <v>70</v>
      </c>
      <c r="Q357" s="26">
        <v>3</v>
      </c>
      <c r="R357" s="26">
        <v>1</v>
      </c>
      <c r="S357" s="26">
        <v>2</v>
      </c>
      <c r="T357" s="42">
        <f t="shared" si="89"/>
        <v>2.9411764705882351</v>
      </c>
      <c r="U357" s="41">
        <f t="shared" si="90"/>
        <v>73</v>
      </c>
      <c r="V357" s="26">
        <v>3</v>
      </c>
      <c r="W357" s="26">
        <v>0</v>
      </c>
      <c r="X357" s="26">
        <v>3</v>
      </c>
      <c r="Y357" s="42">
        <f t="shared" si="91"/>
        <v>4.2857142857142856</v>
      </c>
      <c r="Z357" s="41">
        <f t="shared" si="92"/>
        <v>70</v>
      </c>
      <c r="AA357" s="26">
        <v>0</v>
      </c>
      <c r="AB357" s="26">
        <v>3</v>
      </c>
      <c r="AC357" s="26">
        <v>-3</v>
      </c>
      <c r="AD357" s="42">
        <f t="shared" si="93"/>
        <v>-4.10958904109589</v>
      </c>
      <c r="AE357" s="41" t="s">
        <v>35</v>
      </c>
      <c r="AF357" s="26" t="s">
        <v>35</v>
      </c>
      <c r="AG357" s="26" t="s">
        <v>35</v>
      </c>
      <c r="AH357" s="26" t="s">
        <v>35</v>
      </c>
      <c r="AI357" s="34" t="s">
        <v>35</v>
      </c>
      <c r="AJ357" s="41" t="s">
        <v>35</v>
      </c>
      <c r="AK357" s="26" t="s">
        <v>35</v>
      </c>
      <c r="AL357" s="26" t="s">
        <v>35</v>
      </c>
      <c r="AM357" s="26" t="s">
        <v>35</v>
      </c>
      <c r="AN357" s="34" t="s">
        <v>35</v>
      </c>
      <c r="AO357" s="41" t="s">
        <v>35</v>
      </c>
      <c r="AP357" s="26" t="s">
        <v>35</v>
      </c>
      <c r="AQ357" s="26" t="s">
        <v>35</v>
      </c>
      <c r="AR357" s="26" t="s">
        <v>35</v>
      </c>
      <c r="AS357" s="34" t="s">
        <v>35</v>
      </c>
      <c r="AT357" s="41" t="s">
        <v>35</v>
      </c>
      <c r="AU357" s="26" t="s">
        <v>35</v>
      </c>
      <c r="AV357" s="26" t="s">
        <v>35</v>
      </c>
      <c r="AW357" s="26" t="s">
        <v>35</v>
      </c>
      <c r="AX357" s="34" t="s">
        <v>35</v>
      </c>
      <c r="AY357" s="41" t="s">
        <v>35</v>
      </c>
      <c r="AZ357" s="26" t="s">
        <v>35</v>
      </c>
      <c r="BA357" s="26" t="s">
        <v>35</v>
      </c>
      <c r="BB357" s="26" t="s">
        <v>35</v>
      </c>
      <c r="BC357" s="34" t="s">
        <v>35</v>
      </c>
      <c r="BD357" s="41" t="s">
        <v>35</v>
      </c>
      <c r="BE357" s="26" t="s">
        <v>35</v>
      </c>
      <c r="BF357" s="26" t="s">
        <v>35</v>
      </c>
      <c r="BG357" s="26" t="s">
        <v>35</v>
      </c>
      <c r="BH357" s="34" t="s">
        <v>35</v>
      </c>
      <c r="BI357" s="41" t="s">
        <v>35</v>
      </c>
      <c r="BJ357" s="26" t="s">
        <v>35</v>
      </c>
      <c r="BK357" s="26" t="s">
        <v>35</v>
      </c>
      <c r="BL357" s="26" t="s">
        <v>35</v>
      </c>
      <c r="BM357" s="34" t="s">
        <v>35</v>
      </c>
      <c r="BN357" s="41">
        <f t="shared" si="94"/>
        <v>7</v>
      </c>
      <c r="BO357" s="41">
        <f t="shared" si="95"/>
        <v>7</v>
      </c>
      <c r="BP357" s="41">
        <f t="shared" si="96"/>
        <v>0</v>
      </c>
      <c r="BQ357" s="42">
        <f t="shared" si="97"/>
        <v>0</v>
      </c>
      <c r="BR357" s="25"/>
    </row>
    <row r="358" spans="1:70" s="7" customFormat="1" ht="18" customHeight="1">
      <c r="A358" s="25"/>
      <c r="B358" s="35" t="s">
        <v>47</v>
      </c>
      <c r="C358" s="35">
        <v>431600</v>
      </c>
      <c r="D358" s="27" t="s">
        <v>397</v>
      </c>
      <c r="E358" s="26">
        <v>6959</v>
      </c>
      <c r="F358" s="41">
        <f t="shared" si="84"/>
        <v>7082</v>
      </c>
      <c r="G358" s="26">
        <v>373</v>
      </c>
      <c r="H358" s="26">
        <v>250</v>
      </c>
      <c r="I358" s="26">
        <v>123</v>
      </c>
      <c r="J358" s="42">
        <f t="shared" si="85"/>
        <v>1.7674953297887628</v>
      </c>
      <c r="K358" s="41">
        <f t="shared" si="86"/>
        <v>7290</v>
      </c>
      <c r="L358" s="26">
        <v>501</v>
      </c>
      <c r="M358" s="26">
        <v>293</v>
      </c>
      <c r="N358" s="26">
        <v>208</v>
      </c>
      <c r="O358" s="42">
        <f t="shared" si="87"/>
        <v>2.937023439706298</v>
      </c>
      <c r="P358" s="41">
        <f t="shared" si="88"/>
        <v>7197</v>
      </c>
      <c r="Q358" s="26">
        <v>345</v>
      </c>
      <c r="R358" s="26">
        <v>438</v>
      </c>
      <c r="S358" s="26">
        <v>-93</v>
      </c>
      <c r="T358" s="42">
        <f t="shared" si="89"/>
        <v>-1.2757201646090535</v>
      </c>
      <c r="U358" s="41">
        <f t="shared" si="90"/>
        <v>6641</v>
      </c>
      <c r="V358" s="26">
        <v>49</v>
      </c>
      <c r="W358" s="26">
        <v>605</v>
      </c>
      <c r="X358" s="26">
        <v>-556</v>
      </c>
      <c r="Y358" s="42">
        <f t="shared" si="91"/>
        <v>-7.7254411560372382</v>
      </c>
      <c r="Z358" s="41">
        <f t="shared" si="92"/>
        <v>6331</v>
      </c>
      <c r="AA358" s="26">
        <v>74</v>
      </c>
      <c r="AB358" s="26">
        <v>384</v>
      </c>
      <c r="AC358" s="26">
        <v>-310</v>
      </c>
      <c r="AD358" s="42">
        <f t="shared" si="93"/>
        <v>-4.6679716910103899</v>
      </c>
      <c r="AE358" s="41" t="s">
        <v>35</v>
      </c>
      <c r="AF358" s="26" t="s">
        <v>35</v>
      </c>
      <c r="AG358" s="26" t="s">
        <v>35</v>
      </c>
      <c r="AH358" s="26" t="s">
        <v>35</v>
      </c>
      <c r="AI358" s="34" t="s">
        <v>35</v>
      </c>
      <c r="AJ358" s="41" t="s">
        <v>35</v>
      </c>
      <c r="AK358" s="26" t="s">
        <v>35</v>
      </c>
      <c r="AL358" s="26" t="s">
        <v>35</v>
      </c>
      <c r="AM358" s="26" t="s">
        <v>35</v>
      </c>
      <c r="AN358" s="34" t="s">
        <v>35</v>
      </c>
      <c r="AO358" s="41" t="s">
        <v>35</v>
      </c>
      <c r="AP358" s="26" t="s">
        <v>35</v>
      </c>
      <c r="AQ358" s="26" t="s">
        <v>35</v>
      </c>
      <c r="AR358" s="26" t="s">
        <v>35</v>
      </c>
      <c r="AS358" s="34" t="s">
        <v>35</v>
      </c>
      <c r="AT358" s="41" t="s">
        <v>35</v>
      </c>
      <c r="AU358" s="26" t="s">
        <v>35</v>
      </c>
      <c r="AV358" s="26" t="s">
        <v>35</v>
      </c>
      <c r="AW358" s="26" t="s">
        <v>35</v>
      </c>
      <c r="AX358" s="34" t="s">
        <v>35</v>
      </c>
      <c r="AY358" s="41" t="s">
        <v>35</v>
      </c>
      <c r="AZ358" s="26" t="s">
        <v>35</v>
      </c>
      <c r="BA358" s="26" t="s">
        <v>35</v>
      </c>
      <c r="BB358" s="26" t="s">
        <v>35</v>
      </c>
      <c r="BC358" s="34" t="s">
        <v>35</v>
      </c>
      <c r="BD358" s="41" t="s">
        <v>35</v>
      </c>
      <c r="BE358" s="26" t="s">
        <v>35</v>
      </c>
      <c r="BF358" s="26" t="s">
        <v>35</v>
      </c>
      <c r="BG358" s="26" t="s">
        <v>35</v>
      </c>
      <c r="BH358" s="34" t="s">
        <v>35</v>
      </c>
      <c r="BI358" s="41" t="s">
        <v>35</v>
      </c>
      <c r="BJ358" s="26" t="s">
        <v>35</v>
      </c>
      <c r="BK358" s="26" t="s">
        <v>35</v>
      </c>
      <c r="BL358" s="26" t="s">
        <v>35</v>
      </c>
      <c r="BM358" s="34" t="s">
        <v>35</v>
      </c>
      <c r="BN358" s="41">
        <f t="shared" si="94"/>
        <v>1342</v>
      </c>
      <c r="BO358" s="41">
        <f t="shared" si="95"/>
        <v>1970</v>
      </c>
      <c r="BP358" s="41">
        <f t="shared" si="96"/>
        <v>-628</v>
      </c>
      <c r="BQ358" s="42">
        <f t="shared" si="97"/>
        <v>-9.0242850984336833</v>
      </c>
      <c r="BR358" s="25"/>
    </row>
    <row r="359" spans="1:70" s="7" customFormat="1" ht="18" customHeight="1">
      <c r="A359" s="25"/>
      <c r="B359" s="35" t="s">
        <v>47</v>
      </c>
      <c r="C359" s="35">
        <v>431610</v>
      </c>
      <c r="D359" s="27" t="s">
        <v>398</v>
      </c>
      <c r="E359" s="26">
        <v>1114</v>
      </c>
      <c r="F359" s="41">
        <f t="shared" si="84"/>
        <v>1108</v>
      </c>
      <c r="G359" s="26">
        <v>31</v>
      </c>
      <c r="H359" s="26">
        <v>37</v>
      </c>
      <c r="I359" s="26">
        <v>-6</v>
      </c>
      <c r="J359" s="42">
        <f t="shared" si="85"/>
        <v>-0.53859964093357271</v>
      </c>
      <c r="K359" s="41">
        <f t="shared" si="86"/>
        <v>1154</v>
      </c>
      <c r="L359" s="26">
        <v>83</v>
      </c>
      <c r="M359" s="26">
        <v>37</v>
      </c>
      <c r="N359" s="26">
        <v>46</v>
      </c>
      <c r="O359" s="42">
        <f t="shared" si="87"/>
        <v>4.1516245487364625</v>
      </c>
      <c r="P359" s="41">
        <f t="shared" si="88"/>
        <v>1151</v>
      </c>
      <c r="Q359" s="26">
        <v>35</v>
      </c>
      <c r="R359" s="26">
        <v>38</v>
      </c>
      <c r="S359" s="26">
        <v>-3</v>
      </c>
      <c r="T359" s="42">
        <f t="shared" si="89"/>
        <v>-0.25996533795493937</v>
      </c>
      <c r="U359" s="41">
        <f t="shared" si="90"/>
        <v>1091</v>
      </c>
      <c r="V359" s="26">
        <v>19</v>
      </c>
      <c r="W359" s="26">
        <v>79</v>
      </c>
      <c r="X359" s="26">
        <v>-60</v>
      </c>
      <c r="Y359" s="42">
        <f t="shared" si="91"/>
        <v>-5.2128583840139004</v>
      </c>
      <c r="Z359" s="41">
        <f t="shared" si="92"/>
        <v>1100</v>
      </c>
      <c r="AA359" s="26">
        <v>29</v>
      </c>
      <c r="AB359" s="26">
        <v>20</v>
      </c>
      <c r="AC359" s="26">
        <v>9</v>
      </c>
      <c r="AD359" s="42">
        <f t="shared" si="93"/>
        <v>0.82493125572868919</v>
      </c>
      <c r="AE359" s="41" t="s">
        <v>35</v>
      </c>
      <c r="AF359" s="26" t="s">
        <v>35</v>
      </c>
      <c r="AG359" s="26" t="s">
        <v>35</v>
      </c>
      <c r="AH359" s="26" t="s">
        <v>35</v>
      </c>
      <c r="AI359" s="34" t="s">
        <v>35</v>
      </c>
      <c r="AJ359" s="41" t="s">
        <v>35</v>
      </c>
      <c r="AK359" s="26" t="s">
        <v>35</v>
      </c>
      <c r="AL359" s="26" t="s">
        <v>35</v>
      </c>
      <c r="AM359" s="26" t="s">
        <v>35</v>
      </c>
      <c r="AN359" s="34" t="s">
        <v>35</v>
      </c>
      <c r="AO359" s="41" t="s">
        <v>35</v>
      </c>
      <c r="AP359" s="26" t="s">
        <v>35</v>
      </c>
      <c r="AQ359" s="26" t="s">
        <v>35</v>
      </c>
      <c r="AR359" s="26" t="s">
        <v>35</v>
      </c>
      <c r="AS359" s="34" t="s">
        <v>35</v>
      </c>
      <c r="AT359" s="41" t="s">
        <v>35</v>
      </c>
      <c r="AU359" s="26" t="s">
        <v>35</v>
      </c>
      <c r="AV359" s="26" t="s">
        <v>35</v>
      </c>
      <c r="AW359" s="26" t="s">
        <v>35</v>
      </c>
      <c r="AX359" s="34" t="s">
        <v>35</v>
      </c>
      <c r="AY359" s="41" t="s">
        <v>35</v>
      </c>
      <c r="AZ359" s="26" t="s">
        <v>35</v>
      </c>
      <c r="BA359" s="26" t="s">
        <v>35</v>
      </c>
      <c r="BB359" s="26" t="s">
        <v>35</v>
      </c>
      <c r="BC359" s="34" t="s">
        <v>35</v>
      </c>
      <c r="BD359" s="41" t="s">
        <v>35</v>
      </c>
      <c r="BE359" s="26" t="s">
        <v>35</v>
      </c>
      <c r="BF359" s="26" t="s">
        <v>35</v>
      </c>
      <c r="BG359" s="26" t="s">
        <v>35</v>
      </c>
      <c r="BH359" s="34" t="s">
        <v>35</v>
      </c>
      <c r="BI359" s="41" t="s">
        <v>35</v>
      </c>
      <c r="BJ359" s="26" t="s">
        <v>35</v>
      </c>
      <c r="BK359" s="26" t="s">
        <v>35</v>
      </c>
      <c r="BL359" s="26" t="s">
        <v>35</v>
      </c>
      <c r="BM359" s="34" t="s">
        <v>35</v>
      </c>
      <c r="BN359" s="41">
        <f t="shared" si="94"/>
        <v>197</v>
      </c>
      <c r="BO359" s="41">
        <f t="shared" si="95"/>
        <v>211</v>
      </c>
      <c r="BP359" s="41">
        <f t="shared" si="96"/>
        <v>-14</v>
      </c>
      <c r="BQ359" s="42">
        <f t="shared" si="97"/>
        <v>-1.2567324955116697</v>
      </c>
      <c r="BR359" s="25"/>
    </row>
    <row r="360" spans="1:70" s="7" customFormat="1" ht="18" customHeight="1">
      <c r="A360" s="25"/>
      <c r="B360" s="35" t="s">
        <v>47</v>
      </c>
      <c r="C360" s="35">
        <v>431620</v>
      </c>
      <c r="D360" s="27" t="s">
        <v>399</v>
      </c>
      <c r="E360" s="26">
        <v>371</v>
      </c>
      <c r="F360" s="41">
        <f t="shared" si="84"/>
        <v>366</v>
      </c>
      <c r="G360" s="26">
        <v>8</v>
      </c>
      <c r="H360" s="26">
        <v>13</v>
      </c>
      <c r="I360" s="26">
        <v>-5</v>
      </c>
      <c r="J360" s="42">
        <f t="shared" si="85"/>
        <v>-1.3477088948787064</v>
      </c>
      <c r="K360" s="41">
        <f t="shared" si="86"/>
        <v>368</v>
      </c>
      <c r="L360" s="26">
        <v>10</v>
      </c>
      <c r="M360" s="26">
        <v>8</v>
      </c>
      <c r="N360" s="26">
        <v>2</v>
      </c>
      <c r="O360" s="42">
        <f t="shared" si="87"/>
        <v>0.54644808743169404</v>
      </c>
      <c r="P360" s="41">
        <f t="shared" si="88"/>
        <v>354</v>
      </c>
      <c r="Q360" s="26">
        <v>4</v>
      </c>
      <c r="R360" s="26">
        <v>18</v>
      </c>
      <c r="S360" s="26">
        <v>-14</v>
      </c>
      <c r="T360" s="42">
        <f t="shared" si="89"/>
        <v>-3.804347826086957</v>
      </c>
      <c r="U360" s="41">
        <f t="shared" si="90"/>
        <v>357</v>
      </c>
      <c r="V360" s="26">
        <v>8</v>
      </c>
      <c r="W360" s="26">
        <v>5</v>
      </c>
      <c r="X360" s="26">
        <v>3</v>
      </c>
      <c r="Y360" s="42">
        <f t="shared" si="91"/>
        <v>0.84745762711864403</v>
      </c>
      <c r="Z360" s="41">
        <f t="shared" si="92"/>
        <v>364</v>
      </c>
      <c r="AA360" s="26">
        <v>10</v>
      </c>
      <c r="AB360" s="26">
        <v>3</v>
      </c>
      <c r="AC360" s="26">
        <v>7</v>
      </c>
      <c r="AD360" s="42">
        <f t="shared" si="93"/>
        <v>1.9607843137254901</v>
      </c>
      <c r="AE360" s="41" t="s">
        <v>35</v>
      </c>
      <c r="AF360" s="26" t="s">
        <v>35</v>
      </c>
      <c r="AG360" s="26" t="s">
        <v>35</v>
      </c>
      <c r="AH360" s="26" t="s">
        <v>35</v>
      </c>
      <c r="AI360" s="34" t="s">
        <v>35</v>
      </c>
      <c r="AJ360" s="41" t="s">
        <v>35</v>
      </c>
      <c r="AK360" s="26" t="s">
        <v>35</v>
      </c>
      <c r="AL360" s="26" t="s">
        <v>35</v>
      </c>
      <c r="AM360" s="26" t="s">
        <v>35</v>
      </c>
      <c r="AN360" s="34" t="s">
        <v>35</v>
      </c>
      <c r="AO360" s="41" t="s">
        <v>35</v>
      </c>
      <c r="AP360" s="26" t="s">
        <v>35</v>
      </c>
      <c r="AQ360" s="26" t="s">
        <v>35</v>
      </c>
      <c r="AR360" s="26" t="s">
        <v>35</v>
      </c>
      <c r="AS360" s="34" t="s">
        <v>35</v>
      </c>
      <c r="AT360" s="41" t="s">
        <v>35</v>
      </c>
      <c r="AU360" s="26" t="s">
        <v>35</v>
      </c>
      <c r="AV360" s="26" t="s">
        <v>35</v>
      </c>
      <c r="AW360" s="26" t="s">
        <v>35</v>
      </c>
      <c r="AX360" s="34" t="s">
        <v>35</v>
      </c>
      <c r="AY360" s="41" t="s">
        <v>35</v>
      </c>
      <c r="AZ360" s="26" t="s">
        <v>35</v>
      </c>
      <c r="BA360" s="26" t="s">
        <v>35</v>
      </c>
      <c r="BB360" s="26" t="s">
        <v>35</v>
      </c>
      <c r="BC360" s="34" t="s">
        <v>35</v>
      </c>
      <c r="BD360" s="41" t="s">
        <v>35</v>
      </c>
      <c r="BE360" s="26" t="s">
        <v>35</v>
      </c>
      <c r="BF360" s="26" t="s">
        <v>35</v>
      </c>
      <c r="BG360" s="26" t="s">
        <v>35</v>
      </c>
      <c r="BH360" s="34" t="s">
        <v>35</v>
      </c>
      <c r="BI360" s="41" t="s">
        <v>35</v>
      </c>
      <c r="BJ360" s="26" t="s">
        <v>35</v>
      </c>
      <c r="BK360" s="26" t="s">
        <v>35</v>
      </c>
      <c r="BL360" s="26" t="s">
        <v>35</v>
      </c>
      <c r="BM360" s="34" t="s">
        <v>35</v>
      </c>
      <c r="BN360" s="41">
        <f t="shared" si="94"/>
        <v>40</v>
      </c>
      <c r="BO360" s="41">
        <f t="shared" si="95"/>
        <v>47</v>
      </c>
      <c r="BP360" s="41">
        <f t="shared" si="96"/>
        <v>-7</v>
      </c>
      <c r="BQ360" s="42">
        <f t="shared" si="97"/>
        <v>-1.8867924528301887</v>
      </c>
      <c r="BR360" s="25"/>
    </row>
    <row r="361" spans="1:70" s="7" customFormat="1" ht="18" customHeight="1">
      <c r="A361" s="25"/>
      <c r="B361" s="35" t="s">
        <v>47</v>
      </c>
      <c r="C361" s="35">
        <v>431630</v>
      </c>
      <c r="D361" s="27" t="s">
        <v>400</v>
      </c>
      <c r="E361" s="26">
        <v>519</v>
      </c>
      <c r="F361" s="41">
        <f t="shared" si="84"/>
        <v>523</v>
      </c>
      <c r="G361" s="26">
        <v>24</v>
      </c>
      <c r="H361" s="26">
        <v>20</v>
      </c>
      <c r="I361" s="26">
        <v>4</v>
      </c>
      <c r="J361" s="42">
        <f t="shared" si="85"/>
        <v>0.77071290944123316</v>
      </c>
      <c r="K361" s="41">
        <f t="shared" si="86"/>
        <v>517</v>
      </c>
      <c r="L361" s="26">
        <v>8</v>
      </c>
      <c r="M361" s="26">
        <v>14</v>
      </c>
      <c r="N361" s="26">
        <v>-6</v>
      </c>
      <c r="O361" s="42">
        <f t="shared" si="87"/>
        <v>-1.1472275334608031</v>
      </c>
      <c r="P361" s="41">
        <f t="shared" si="88"/>
        <v>525</v>
      </c>
      <c r="Q361" s="26">
        <v>20</v>
      </c>
      <c r="R361" s="26">
        <v>12</v>
      </c>
      <c r="S361" s="26">
        <v>8</v>
      </c>
      <c r="T361" s="42">
        <f t="shared" si="89"/>
        <v>1.5473887814313347</v>
      </c>
      <c r="U361" s="41">
        <f t="shared" si="90"/>
        <v>516</v>
      </c>
      <c r="V361" s="26">
        <v>6</v>
      </c>
      <c r="W361" s="26">
        <v>15</v>
      </c>
      <c r="X361" s="26">
        <v>-9</v>
      </c>
      <c r="Y361" s="42">
        <f t="shared" si="91"/>
        <v>-1.7142857142857144</v>
      </c>
      <c r="Z361" s="41">
        <f t="shared" si="92"/>
        <v>513</v>
      </c>
      <c r="AA361" s="26">
        <v>9</v>
      </c>
      <c r="AB361" s="26">
        <v>12</v>
      </c>
      <c r="AC361" s="26">
        <v>-3</v>
      </c>
      <c r="AD361" s="42">
        <f t="shared" si="93"/>
        <v>-0.58139534883720934</v>
      </c>
      <c r="AE361" s="41" t="s">
        <v>35</v>
      </c>
      <c r="AF361" s="26" t="s">
        <v>35</v>
      </c>
      <c r="AG361" s="26" t="s">
        <v>35</v>
      </c>
      <c r="AH361" s="26" t="s">
        <v>35</v>
      </c>
      <c r="AI361" s="34" t="s">
        <v>35</v>
      </c>
      <c r="AJ361" s="41" t="s">
        <v>35</v>
      </c>
      <c r="AK361" s="26" t="s">
        <v>35</v>
      </c>
      <c r="AL361" s="26" t="s">
        <v>35</v>
      </c>
      <c r="AM361" s="26" t="s">
        <v>35</v>
      </c>
      <c r="AN361" s="34" t="s">
        <v>35</v>
      </c>
      <c r="AO361" s="41" t="s">
        <v>35</v>
      </c>
      <c r="AP361" s="26" t="s">
        <v>35</v>
      </c>
      <c r="AQ361" s="26" t="s">
        <v>35</v>
      </c>
      <c r="AR361" s="26" t="s">
        <v>35</v>
      </c>
      <c r="AS361" s="34" t="s">
        <v>35</v>
      </c>
      <c r="AT361" s="41" t="s">
        <v>35</v>
      </c>
      <c r="AU361" s="26" t="s">
        <v>35</v>
      </c>
      <c r="AV361" s="26" t="s">
        <v>35</v>
      </c>
      <c r="AW361" s="26" t="s">
        <v>35</v>
      </c>
      <c r="AX361" s="34" t="s">
        <v>35</v>
      </c>
      <c r="AY361" s="41" t="s">
        <v>35</v>
      </c>
      <c r="AZ361" s="26" t="s">
        <v>35</v>
      </c>
      <c r="BA361" s="26" t="s">
        <v>35</v>
      </c>
      <c r="BB361" s="26" t="s">
        <v>35</v>
      </c>
      <c r="BC361" s="34" t="s">
        <v>35</v>
      </c>
      <c r="BD361" s="41" t="s">
        <v>35</v>
      </c>
      <c r="BE361" s="26" t="s">
        <v>35</v>
      </c>
      <c r="BF361" s="26" t="s">
        <v>35</v>
      </c>
      <c r="BG361" s="26" t="s">
        <v>35</v>
      </c>
      <c r="BH361" s="34" t="s">
        <v>35</v>
      </c>
      <c r="BI361" s="41" t="s">
        <v>35</v>
      </c>
      <c r="BJ361" s="26" t="s">
        <v>35</v>
      </c>
      <c r="BK361" s="26" t="s">
        <v>35</v>
      </c>
      <c r="BL361" s="26" t="s">
        <v>35</v>
      </c>
      <c r="BM361" s="34" t="s">
        <v>35</v>
      </c>
      <c r="BN361" s="41">
        <f t="shared" si="94"/>
        <v>67</v>
      </c>
      <c r="BO361" s="41">
        <f t="shared" si="95"/>
        <v>73</v>
      </c>
      <c r="BP361" s="41">
        <f t="shared" si="96"/>
        <v>-6</v>
      </c>
      <c r="BQ361" s="42">
        <f t="shared" si="97"/>
        <v>-1.1560693641618496</v>
      </c>
      <c r="BR361" s="25"/>
    </row>
    <row r="362" spans="1:70" s="7" customFormat="1" ht="18" customHeight="1">
      <c r="A362" s="25"/>
      <c r="B362" s="35" t="s">
        <v>47</v>
      </c>
      <c r="C362" s="35">
        <v>431640</v>
      </c>
      <c r="D362" s="27" t="s">
        <v>401</v>
      </c>
      <c r="E362" s="26">
        <v>4859</v>
      </c>
      <c r="F362" s="41">
        <f t="shared" si="84"/>
        <v>4809</v>
      </c>
      <c r="G362" s="26">
        <v>78</v>
      </c>
      <c r="H362" s="26">
        <v>128</v>
      </c>
      <c r="I362" s="26">
        <v>-50</v>
      </c>
      <c r="J362" s="42">
        <f t="shared" si="85"/>
        <v>-1.029018316526034</v>
      </c>
      <c r="K362" s="41">
        <f t="shared" si="86"/>
        <v>4823</v>
      </c>
      <c r="L362" s="26">
        <v>108</v>
      </c>
      <c r="M362" s="26">
        <v>94</v>
      </c>
      <c r="N362" s="26">
        <v>14</v>
      </c>
      <c r="O362" s="42">
        <f t="shared" si="87"/>
        <v>0.29112081513828242</v>
      </c>
      <c r="P362" s="41">
        <f t="shared" si="88"/>
        <v>4856</v>
      </c>
      <c r="Q362" s="26">
        <v>192</v>
      </c>
      <c r="R362" s="26">
        <v>159</v>
      </c>
      <c r="S362" s="26">
        <v>33</v>
      </c>
      <c r="T362" s="42">
        <f t="shared" si="89"/>
        <v>0.68422143893842002</v>
      </c>
      <c r="U362" s="41">
        <f t="shared" si="90"/>
        <v>4792</v>
      </c>
      <c r="V362" s="26">
        <v>102</v>
      </c>
      <c r="W362" s="26">
        <v>166</v>
      </c>
      <c r="X362" s="26">
        <v>-64</v>
      </c>
      <c r="Y362" s="42">
        <f t="shared" si="91"/>
        <v>-1.3179571663920924</v>
      </c>
      <c r="Z362" s="41">
        <f t="shared" si="92"/>
        <v>4751</v>
      </c>
      <c r="AA362" s="26">
        <v>83</v>
      </c>
      <c r="AB362" s="26">
        <v>124</v>
      </c>
      <c r="AC362" s="26">
        <v>-41</v>
      </c>
      <c r="AD362" s="42">
        <f t="shared" si="93"/>
        <v>-0.85559265442404009</v>
      </c>
      <c r="AE362" s="41" t="s">
        <v>35</v>
      </c>
      <c r="AF362" s="26" t="s">
        <v>35</v>
      </c>
      <c r="AG362" s="26" t="s">
        <v>35</v>
      </c>
      <c r="AH362" s="26" t="s">
        <v>35</v>
      </c>
      <c r="AI362" s="34" t="s">
        <v>35</v>
      </c>
      <c r="AJ362" s="41" t="s">
        <v>35</v>
      </c>
      <c r="AK362" s="26" t="s">
        <v>35</v>
      </c>
      <c r="AL362" s="26" t="s">
        <v>35</v>
      </c>
      <c r="AM362" s="26" t="s">
        <v>35</v>
      </c>
      <c r="AN362" s="34" t="s">
        <v>35</v>
      </c>
      <c r="AO362" s="41" t="s">
        <v>35</v>
      </c>
      <c r="AP362" s="26" t="s">
        <v>35</v>
      </c>
      <c r="AQ362" s="26" t="s">
        <v>35</v>
      </c>
      <c r="AR362" s="26" t="s">
        <v>35</v>
      </c>
      <c r="AS362" s="34" t="s">
        <v>35</v>
      </c>
      <c r="AT362" s="41" t="s">
        <v>35</v>
      </c>
      <c r="AU362" s="26" t="s">
        <v>35</v>
      </c>
      <c r="AV362" s="26" t="s">
        <v>35</v>
      </c>
      <c r="AW362" s="26" t="s">
        <v>35</v>
      </c>
      <c r="AX362" s="34" t="s">
        <v>35</v>
      </c>
      <c r="AY362" s="41" t="s">
        <v>35</v>
      </c>
      <c r="AZ362" s="26" t="s">
        <v>35</v>
      </c>
      <c r="BA362" s="26" t="s">
        <v>35</v>
      </c>
      <c r="BB362" s="26" t="s">
        <v>35</v>
      </c>
      <c r="BC362" s="34" t="s">
        <v>35</v>
      </c>
      <c r="BD362" s="41" t="s">
        <v>35</v>
      </c>
      <c r="BE362" s="26" t="s">
        <v>35</v>
      </c>
      <c r="BF362" s="26" t="s">
        <v>35</v>
      </c>
      <c r="BG362" s="26" t="s">
        <v>35</v>
      </c>
      <c r="BH362" s="34" t="s">
        <v>35</v>
      </c>
      <c r="BI362" s="41" t="s">
        <v>35</v>
      </c>
      <c r="BJ362" s="26" t="s">
        <v>35</v>
      </c>
      <c r="BK362" s="26" t="s">
        <v>35</v>
      </c>
      <c r="BL362" s="26" t="s">
        <v>35</v>
      </c>
      <c r="BM362" s="34" t="s">
        <v>35</v>
      </c>
      <c r="BN362" s="41">
        <f t="shared" si="94"/>
        <v>563</v>
      </c>
      <c r="BO362" s="41">
        <f t="shared" si="95"/>
        <v>671</v>
      </c>
      <c r="BP362" s="41">
        <f t="shared" si="96"/>
        <v>-108</v>
      </c>
      <c r="BQ362" s="42">
        <f t="shared" si="97"/>
        <v>-2.222679563696234</v>
      </c>
      <c r="BR362" s="25"/>
    </row>
    <row r="363" spans="1:70" s="7" customFormat="1" ht="18" customHeight="1">
      <c r="A363" s="25"/>
      <c r="B363" s="35" t="s">
        <v>47</v>
      </c>
      <c r="C363" s="35">
        <v>431642</v>
      </c>
      <c r="D363" s="27" t="s">
        <v>402</v>
      </c>
      <c r="E363" s="26">
        <v>176</v>
      </c>
      <c r="F363" s="41">
        <f t="shared" si="84"/>
        <v>186</v>
      </c>
      <c r="G363" s="26">
        <v>14</v>
      </c>
      <c r="H363" s="26">
        <v>4</v>
      </c>
      <c r="I363" s="26">
        <v>10</v>
      </c>
      <c r="J363" s="42">
        <f t="shared" si="85"/>
        <v>5.6818181818181817</v>
      </c>
      <c r="K363" s="41">
        <f t="shared" si="86"/>
        <v>190</v>
      </c>
      <c r="L363" s="26">
        <v>8</v>
      </c>
      <c r="M363" s="26">
        <v>4</v>
      </c>
      <c r="N363" s="26">
        <v>4</v>
      </c>
      <c r="O363" s="42">
        <f t="shared" si="87"/>
        <v>2.1505376344086025</v>
      </c>
      <c r="P363" s="41">
        <f t="shared" si="88"/>
        <v>193</v>
      </c>
      <c r="Q363" s="26">
        <v>10</v>
      </c>
      <c r="R363" s="26">
        <v>7</v>
      </c>
      <c r="S363" s="26">
        <v>3</v>
      </c>
      <c r="T363" s="42">
        <f t="shared" si="89"/>
        <v>1.5789473684210527</v>
      </c>
      <c r="U363" s="41">
        <f t="shared" si="90"/>
        <v>186</v>
      </c>
      <c r="V363" s="26">
        <v>2</v>
      </c>
      <c r="W363" s="26">
        <v>9</v>
      </c>
      <c r="X363" s="26">
        <v>-7</v>
      </c>
      <c r="Y363" s="42">
        <f t="shared" si="91"/>
        <v>-3.6269430051813467</v>
      </c>
      <c r="Z363" s="41">
        <f t="shared" si="92"/>
        <v>187</v>
      </c>
      <c r="AA363" s="26">
        <v>7</v>
      </c>
      <c r="AB363" s="26">
        <v>6</v>
      </c>
      <c r="AC363" s="26">
        <v>1</v>
      </c>
      <c r="AD363" s="42">
        <f t="shared" si="93"/>
        <v>0.53763440860215062</v>
      </c>
      <c r="AE363" s="41" t="s">
        <v>35</v>
      </c>
      <c r="AF363" s="26" t="s">
        <v>35</v>
      </c>
      <c r="AG363" s="26" t="s">
        <v>35</v>
      </c>
      <c r="AH363" s="26" t="s">
        <v>35</v>
      </c>
      <c r="AI363" s="34" t="s">
        <v>35</v>
      </c>
      <c r="AJ363" s="41" t="s">
        <v>35</v>
      </c>
      <c r="AK363" s="26" t="s">
        <v>35</v>
      </c>
      <c r="AL363" s="26" t="s">
        <v>35</v>
      </c>
      <c r="AM363" s="26" t="s">
        <v>35</v>
      </c>
      <c r="AN363" s="34" t="s">
        <v>35</v>
      </c>
      <c r="AO363" s="41" t="s">
        <v>35</v>
      </c>
      <c r="AP363" s="26" t="s">
        <v>35</v>
      </c>
      <c r="AQ363" s="26" t="s">
        <v>35</v>
      </c>
      <c r="AR363" s="26" t="s">
        <v>35</v>
      </c>
      <c r="AS363" s="34" t="s">
        <v>35</v>
      </c>
      <c r="AT363" s="41" t="s">
        <v>35</v>
      </c>
      <c r="AU363" s="26" t="s">
        <v>35</v>
      </c>
      <c r="AV363" s="26" t="s">
        <v>35</v>
      </c>
      <c r="AW363" s="26" t="s">
        <v>35</v>
      </c>
      <c r="AX363" s="34" t="s">
        <v>35</v>
      </c>
      <c r="AY363" s="41" t="s">
        <v>35</v>
      </c>
      <c r="AZ363" s="26" t="s">
        <v>35</v>
      </c>
      <c r="BA363" s="26" t="s">
        <v>35</v>
      </c>
      <c r="BB363" s="26" t="s">
        <v>35</v>
      </c>
      <c r="BC363" s="34" t="s">
        <v>35</v>
      </c>
      <c r="BD363" s="41" t="s">
        <v>35</v>
      </c>
      <c r="BE363" s="26" t="s">
        <v>35</v>
      </c>
      <c r="BF363" s="26" t="s">
        <v>35</v>
      </c>
      <c r="BG363" s="26" t="s">
        <v>35</v>
      </c>
      <c r="BH363" s="34" t="s">
        <v>35</v>
      </c>
      <c r="BI363" s="41" t="s">
        <v>35</v>
      </c>
      <c r="BJ363" s="26" t="s">
        <v>35</v>
      </c>
      <c r="BK363" s="26" t="s">
        <v>35</v>
      </c>
      <c r="BL363" s="26" t="s">
        <v>35</v>
      </c>
      <c r="BM363" s="34" t="s">
        <v>35</v>
      </c>
      <c r="BN363" s="41">
        <f t="shared" si="94"/>
        <v>41</v>
      </c>
      <c r="BO363" s="41">
        <f t="shared" si="95"/>
        <v>30</v>
      </c>
      <c r="BP363" s="41">
        <f t="shared" si="96"/>
        <v>11</v>
      </c>
      <c r="BQ363" s="42">
        <f t="shared" si="97"/>
        <v>6.25</v>
      </c>
      <c r="BR363" s="25"/>
    </row>
    <row r="364" spans="1:70" s="7" customFormat="1" ht="18" customHeight="1">
      <c r="A364" s="25"/>
      <c r="B364" s="35" t="s">
        <v>47</v>
      </c>
      <c r="C364" s="35">
        <v>431643</v>
      </c>
      <c r="D364" s="27" t="s">
        <v>403</v>
      </c>
      <c r="E364" s="26">
        <v>250</v>
      </c>
      <c r="F364" s="41">
        <f t="shared" si="84"/>
        <v>252</v>
      </c>
      <c r="G364" s="26">
        <v>6</v>
      </c>
      <c r="H364" s="26">
        <v>4</v>
      </c>
      <c r="I364" s="26">
        <v>2</v>
      </c>
      <c r="J364" s="42">
        <f t="shared" si="85"/>
        <v>0.8</v>
      </c>
      <c r="K364" s="41">
        <f t="shared" si="86"/>
        <v>269</v>
      </c>
      <c r="L364" s="26">
        <v>24</v>
      </c>
      <c r="M364" s="26">
        <v>7</v>
      </c>
      <c r="N364" s="26">
        <v>17</v>
      </c>
      <c r="O364" s="42">
        <f t="shared" si="87"/>
        <v>6.746031746031746</v>
      </c>
      <c r="P364" s="41">
        <f t="shared" si="88"/>
        <v>286</v>
      </c>
      <c r="Q364" s="26">
        <v>22</v>
      </c>
      <c r="R364" s="26">
        <v>5</v>
      </c>
      <c r="S364" s="26">
        <v>17</v>
      </c>
      <c r="T364" s="42">
        <f t="shared" si="89"/>
        <v>6.3197026022304827</v>
      </c>
      <c r="U364" s="41">
        <f t="shared" si="90"/>
        <v>243</v>
      </c>
      <c r="V364" s="26">
        <v>3</v>
      </c>
      <c r="W364" s="26">
        <v>46</v>
      </c>
      <c r="X364" s="26">
        <v>-43</v>
      </c>
      <c r="Y364" s="42">
        <f t="shared" si="91"/>
        <v>-15.034965034965033</v>
      </c>
      <c r="Z364" s="41">
        <f t="shared" si="92"/>
        <v>234</v>
      </c>
      <c r="AA364" s="26">
        <v>8</v>
      </c>
      <c r="AB364" s="26">
        <v>17</v>
      </c>
      <c r="AC364" s="26">
        <v>-9</v>
      </c>
      <c r="AD364" s="42">
        <f t="shared" si="93"/>
        <v>-3.7037037037037033</v>
      </c>
      <c r="AE364" s="41" t="s">
        <v>35</v>
      </c>
      <c r="AF364" s="26" t="s">
        <v>35</v>
      </c>
      <c r="AG364" s="26" t="s">
        <v>35</v>
      </c>
      <c r="AH364" s="26" t="s">
        <v>35</v>
      </c>
      <c r="AI364" s="34" t="s">
        <v>35</v>
      </c>
      <c r="AJ364" s="41" t="s">
        <v>35</v>
      </c>
      <c r="AK364" s="26" t="s">
        <v>35</v>
      </c>
      <c r="AL364" s="26" t="s">
        <v>35</v>
      </c>
      <c r="AM364" s="26" t="s">
        <v>35</v>
      </c>
      <c r="AN364" s="34" t="s">
        <v>35</v>
      </c>
      <c r="AO364" s="41" t="s">
        <v>35</v>
      </c>
      <c r="AP364" s="26" t="s">
        <v>35</v>
      </c>
      <c r="AQ364" s="26" t="s">
        <v>35</v>
      </c>
      <c r="AR364" s="26" t="s">
        <v>35</v>
      </c>
      <c r="AS364" s="34" t="s">
        <v>35</v>
      </c>
      <c r="AT364" s="41" t="s">
        <v>35</v>
      </c>
      <c r="AU364" s="26" t="s">
        <v>35</v>
      </c>
      <c r="AV364" s="26" t="s">
        <v>35</v>
      </c>
      <c r="AW364" s="26" t="s">
        <v>35</v>
      </c>
      <c r="AX364" s="34" t="s">
        <v>35</v>
      </c>
      <c r="AY364" s="41" t="s">
        <v>35</v>
      </c>
      <c r="AZ364" s="26" t="s">
        <v>35</v>
      </c>
      <c r="BA364" s="26" t="s">
        <v>35</v>
      </c>
      <c r="BB364" s="26" t="s">
        <v>35</v>
      </c>
      <c r="BC364" s="34" t="s">
        <v>35</v>
      </c>
      <c r="BD364" s="41" t="s">
        <v>35</v>
      </c>
      <c r="BE364" s="26" t="s">
        <v>35</v>
      </c>
      <c r="BF364" s="26" t="s">
        <v>35</v>
      </c>
      <c r="BG364" s="26" t="s">
        <v>35</v>
      </c>
      <c r="BH364" s="34" t="s">
        <v>35</v>
      </c>
      <c r="BI364" s="41" t="s">
        <v>35</v>
      </c>
      <c r="BJ364" s="26" t="s">
        <v>35</v>
      </c>
      <c r="BK364" s="26" t="s">
        <v>35</v>
      </c>
      <c r="BL364" s="26" t="s">
        <v>35</v>
      </c>
      <c r="BM364" s="34" t="s">
        <v>35</v>
      </c>
      <c r="BN364" s="41">
        <f t="shared" si="94"/>
        <v>63</v>
      </c>
      <c r="BO364" s="41">
        <f t="shared" si="95"/>
        <v>79</v>
      </c>
      <c r="BP364" s="41">
        <f t="shared" si="96"/>
        <v>-16</v>
      </c>
      <c r="BQ364" s="42">
        <f t="shared" si="97"/>
        <v>-6.4</v>
      </c>
      <c r="BR364" s="25"/>
    </row>
    <row r="365" spans="1:70" s="7" customFormat="1" ht="18" customHeight="1">
      <c r="A365" s="25"/>
      <c r="B365" s="35" t="s">
        <v>47</v>
      </c>
      <c r="C365" s="35">
        <v>431645</v>
      </c>
      <c r="D365" s="27" t="s">
        <v>404</v>
      </c>
      <c r="E365" s="26">
        <v>1023</v>
      </c>
      <c r="F365" s="41">
        <f t="shared" si="84"/>
        <v>1011</v>
      </c>
      <c r="G365" s="26">
        <v>24</v>
      </c>
      <c r="H365" s="26">
        <v>36</v>
      </c>
      <c r="I365" s="26">
        <v>-12</v>
      </c>
      <c r="J365" s="42">
        <f t="shared" si="85"/>
        <v>-1.1730205278592376</v>
      </c>
      <c r="K365" s="41">
        <f t="shared" si="86"/>
        <v>1001</v>
      </c>
      <c r="L365" s="26">
        <v>21</v>
      </c>
      <c r="M365" s="26">
        <v>31</v>
      </c>
      <c r="N365" s="26">
        <v>-10</v>
      </c>
      <c r="O365" s="42">
        <f t="shared" si="87"/>
        <v>-0.98911968348170121</v>
      </c>
      <c r="P365" s="41">
        <f t="shared" si="88"/>
        <v>1026</v>
      </c>
      <c r="Q365" s="26">
        <v>43</v>
      </c>
      <c r="R365" s="26">
        <v>18</v>
      </c>
      <c r="S365" s="26">
        <v>25</v>
      </c>
      <c r="T365" s="42">
        <f t="shared" si="89"/>
        <v>2.4975024975024978</v>
      </c>
      <c r="U365" s="41">
        <f t="shared" si="90"/>
        <v>1027</v>
      </c>
      <c r="V365" s="26">
        <v>40</v>
      </c>
      <c r="W365" s="26">
        <v>39</v>
      </c>
      <c r="X365" s="26">
        <v>1</v>
      </c>
      <c r="Y365" s="42">
        <f t="shared" si="91"/>
        <v>9.7465886939571145E-2</v>
      </c>
      <c r="Z365" s="41">
        <f t="shared" si="92"/>
        <v>1019</v>
      </c>
      <c r="AA365" s="26">
        <v>9</v>
      </c>
      <c r="AB365" s="26">
        <v>17</v>
      </c>
      <c r="AC365" s="26">
        <v>-8</v>
      </c>
      <c r="AD365" s="42">
        <f t="shared" si="93"/>
        <v>-0.77896786757546255</v>
      </c>
      <c r="AE365" s="41" t="s">
        <v>35</v>
      </c>
      <c r="AF365" s="26" t="s">
        <v>35</v>
      </c>
      <c r="AG365" s="26" t="s">
        <v>35</v>
      </c>
      <c r="AH365" s="26" t="s">
        <v>35</v>
      </c>
      <c r="AI365" s="34" t="s">
        <v>35</v>
      </c>
      <c r="AJ365" s="41" t="s">
        <v>35</v>
      </c>
      <c r="AK365" s="26" t="s">
        <v>35</v>
      </c>
      <c r="AL365" s="26" t="s">
        <v>35</v>
      </c>
      <c r="AM365" s="26" t="s">
        <v>35</v>
      </c>
      <c r="AN365" s="34" t="s">
        <v>35</v>
      </c>
      <c r="AO365" s="41" t="s">
        <v>35</v>
      </c>
      <c r="AP365" s="26" t="s">
        <v>35</v>
      </c>
      <c r="AQ365" s="26" t="s">
        <v>35</v>
      </c>
      <c r="AR365" s="26" t="s">
        <v>35</v>
      </c>
      <c r="AS365" s="34" t="s">
        <v>35</v>
      </c>
      <c r="AT365" s="41" t="s">
        <v>35</v>
      </c>
      <c r="AU365" s="26" t="s">
        <v>35</v>
      </c>
      <c r="AV365" s="26" t="s">
        <v>35</v>
      </c>
      <c r="AW365" s="26" t="s">
        <v>35</v>
      </c>
      <c r="AX365" s="34" t="s">
        <v>35</v>
      </c>
      <c r="AY365" s="41" t="s">
        <v>35</v>
      </c>
      <c r="AZ365" s="26" t="s">
        <v>35</v>
      </c>
      <c r="BA365" s="26" t="s">
        <v>35</v>
      </c>
      <c r="BB365" s="26" t="s">
        <v>35</v>
      </c>
      <c r="BC365" s="34" t="s">
        <v>35</v>
      </c>
      <c r="BD365" s="41" t="s">
        <v>35</v>
      </c>
      <c r="BE365" s="26" t="s">
        <v>35</v>
      </c>
      <c r="BF365" s="26" t="s">
        <v>35</v>
      </c>
      <c r="BG365" s="26" t="s">
        <v>35</v>
      </c>
      <c r="BH365" s="34" t="s">
        <v>35</v>
      </c>
      <c r="BI365" s="41" t="s">
        <v>35</v>
      </c>
      <c r="BJ365" s="26" t="s">
        <v>35</v>
      </c>
      <c r="BK365" s="26" t="s">
        <v>35</v>
      </c>
      <c r="BL365" s="26" t="s">
        <v>35</v>
      </c>
      <c r="BM365" s="34" t="s">
        <v>35</v>
      </c>
      <c r="BN365" s="41">
        <f t="shared" si="94"/>
        <v>137</v>
      </c>
      <c r="BO365" s="41">
        <f t="shared" si="95"/>
        <v>141</v>
      </c>
      <c r="BP365" s="41">
        <f t="shared" si="96"/>
        <v>-4</v>
      </c>
      <c r="BQ365" s="42">
        <f t="shared" si="97"/>
        <v>-0.39100684261974583</v>
      </c>
      <c r="BR365" s="25"/>
    </row>
    <row r="366" spans="1:70" s="7" customFormat="1" ht="18" customHeight="1">
      <c r="A366" s="25"/>
      <c r="B366" s="35" t="s">
        <v>47</v>
      </c>
      <c r="C366" s="35">
        <v>431647</v>
      </c>
      <c r="D366" s="27" t="s">
        <v>405</v>
      </c>
      <c r="E366" s="26">
        <v>537</v>
      </c>
      <c r="F366" s="41">
        <f t="shared" si="84"/>
        <v>550</v>
      </c>
      <c r="G366" s="26">
        <v>19</v>
      </c>
      <c r="H366" s="26">
        <v>6</v>
      </c>
      <c r="I366" s="26">
        <v>13</v>
      </c>
      <c r="J366" s="42">
        <f t="shared" si="85"/>
        <v>2.4208566108007448</v>
      </c>
      <c r="K366" s="41">
        <f t="shared" si="86"/>
        <v>546</v>
      </c>
      <c r="L366" s="26">
        <v>1</v>
      </c>
      <c r="M366" s="26">
        <v>5</v>
      </c>
      <c r="N366" s="26">
        <v>-4</v>
      </c>
      <c r="O366" s="42">
        <f t="shared" si="87"/>
        <v>-0.72727272727272729</v>
      </c>
      <c r="P366" s="41">
        <f t="shared" si="88"/>
        <v>533</v>
      </c>
      <c r="Q366" s="26">
        <v>6</v>
      </c>
      <c r="R366" s="26">
        <v>19</v>
      </c>
      <c r="S366" s="26">
        <v>-13</v>
      </c>
      <c r="T366" s="42">
        <f t="shared" si="89"/>
        <v>-2.3809523809523809</v>
      </c>
      <c r="U366" s="41">
        <f t="shared" si="90"/>
        <v>529</v>
      </c>
      <c r="V366" s="26">
        <v>3</v>
      </c>
      <c r="W366" s="26">
        <v>7</v>
      </c>
      <c r="X366" s="26">
        <v>-4</v>
      </c>
      <c r="Y366" s="42">
        <f t="shared" si="91"/>
        <v>-0.75046904315196994</v>
      </c>
      <c r="Z366" s="41">
        <f t="shared" si="92"/>
        <v>520</v>
      </c>
      <c r="AA366" s="26">
        <v>3</v>
      </c>
      <c r="AB366" s="26">
        <v>12</v>
      </c>
      <c r="AC366" s="26">
        <v>-9</v>
      </c>
      <c r="AD366" s="42">
        <f t="shared" si="93"/>
        <v>-1.7013232514177694</v>
      </c>
      <c r="AE366" s="41" t="s">
        <v>35</v>
      </c>
      <c r="AF366" s="26" t="s">
        <v>35</v>
      </c>
      <c r="AG366" s="26" t="s">
        <v>35</v>
      </c>
      <c r="AH366" s="26" t="s">
        <v>35</v>
      </c>
      <c r="AI366" s="34" t="s">
        <v>35</v>
      </c>
      <c r="AJ366" s="41" t="s">
        <v>35</v>
      </c>
      <c r="AK366" s="26" t="s">
        <v>35</v>
      </c>
      <c r="AL366" s="26" t="s">
        <v>35</v>
      </c>
      <c r="AM366" s="26" t="s">
        <v>35</v>
      </c>
      <c r="AN366" s="34" t="s">
        <v>35</v>
      </c>
      <c r="AO366" s="41" t="s">
        <v>35</v>
      </c>
      <c r="AP366" s="26" t="s">
        <v>35</v>
      </c>
      <c r="AQ366" s="26" t="s">
        <v>35</v>
      </c>
      <c r="AR366" s="26" t="s">
        <v>35</v>
      </c>
      <c r="AS366" s="34" t="s">
        <v>35</v>
      </c>
      <c r="AT366" s="41" t="s">
        <v>35</v>
      </c>
      <c r="AU366" s="26" t="s">
        <v>35</v>
      </c>
      <c r="AV366" s="26" t="s">
        <v>35</v>
      </c>
      <c r="AW366" s="26" t="s">
        <v>35</v>
      </c>
      <c r="AX366" s="34" t="s">
        <v>35</v>
      </c>
      <c r="AY366" s="41" t="s">
        <v>35</v>
      </c>
      <c r="AZ366" s="26" t="s">
        <v>35</v>
      </c>
      <c r="BA366" s="26" t="s">
        <v>35</v>
      </c>
      <c r="BB366" s="26" t="s">
        <v>35</v>
      </c>
      <c r="BC366" s="34" t="s">
        <v>35</v>
      </c>
      <c r="BD366" s="41" t="s">
        <v>35</v>
      </c>
      <c r="BE366" s="26" t="s">
        <v>35</v>
      </c>
      <c r="BF366" s="26" t="s">
        <v>35</v>
      </c>
      <c r="BG366" s="26" t="s">
        <v>35</v>
      </c>
      <c r="BH366" s="34" t="s">
        <v>35</v>
      </c>
      <c r="BI366" s="41" t="s">
        <v>35</v>
      </c>
      <c r="BJ366" s="26" t="s">
        <v>35</v>
      </c>
      <c r="BK366" s="26" t="s">
        <v>35</v>
      </c>
      <c r="BL366" s="26" t="s">
        <v>35</v>
      </c>
      <c r="BM366" s="34" t="s">
        <v>35</v>
      </c>
      <c r="BN366" s="41">
        <f t="shared" si="94"/>
        <v>32</v>
      </c>
      <c r="BO366" s="41">
        <f t="shared" si="95"/>
        <v>49</v>
      </c>
      <c r="BP366" s="41">
        <f t="shared" si="96"/>
        <v>-17</v>
      </c>
      <c r="BQ366" s="42">
        <f t="shared" si="97"/>
        <v>-3.1657355679702048</v>
      </c>
      <c r="BR366" s="25"/>
    </row>
    <row r="367" spans="1:70" s="7" customFormat="1" ht="18" customHeight="1">
      <c r="A367" s="25"/>
      <c r="B367" s="35" t="s">
        <v>47</v>
      </c>
      <c r="C367" s="35">
        <v>431650</v>
      </c>
      <c r="D367" s="27" t="s">
        <v>406</v>
      </c>
      <c r="E367" s="26">
        <v>2259</v>
      </c>
      <c r="F367" s="41">
        <f t="shared" si="84"/>
        <v>2248</v>
      </c>
      <c r="G367" s="26">
        <v>88</v>
      </c>
      <c r="H367" s="26">
        <v>99</v>
      </c>
      <c r="I367" s="26">
        <v>-11</v>
      </c>
      <c r="J367" s="42">
        <f t="shared" si="85"/>
        <v>-0.48694112439132359</v>
      </c>
      <c r="K367" s="41">
        <f t="shared" si="86"/>
        <v>2309</v>
      </c>
      <c r="L367" s="26">
        <v>130</v>
      </c>
      <c r="M367" s="26">
        <v>69</v>
      </c>
      <c r="N367" s="26">
        <v>61</v>
      </c>
      <c r="O367" s="42">
        <f t="shared" si="87"/>
        <v>2.7135231316725976</v>
      </c>
      <c r="P367" s="41">
        <f t="shared" si="88"/>
        <v>2340</v>
      </c>
      <c r="Q367" s="26">
        <v>106</v>
      </c>
      <c r="R367" s="26">
        <v>75</v>
      </c>
      <c r="S367" s="26">
        <v>31</v>
      </c>
      <c r="T367" s="42">
        <f t="shared" si="89"/>
        <v>1.3425725422260719</v>
      </c>
      <c r="U367" s="41">
        <f t="shared" si="90"/>
        <v>2294</v>
      </c>
      <c r="V367" s="26">
        <v>42</v>
      </c>
      <c r="W367" s="26">
        <v>88</v>
      </c>
      <c r="X367" s="26">
        <v>-46</v>
      </c>
      <c r="Y367" s="42">
        <f t="shared" si="91"/>
        <v>-1.9658119658119657</v>
      </c>
      <c r="Z367" s="41">
        <f t="shared" si="92"/>
        <v>2183</v>
      </c>
      <c r="AA367" s="26">
        <v>57</v>
      </c>
      <c r="AB367" s="26">
        <v>168</v>
      </c>
      <c r="AC367" s="26">
        <v>-111</v>
      </c>
      <c r="AD367" s="42">
        <f t="shared" si="93"/>
        <v>-4.838709677419355</v>
      </c>
      <c r="AE367" s="41" t="s">
        <v>35</v>
      </c>
      <c r="AF367" s="26" t="s">
        <v>35</v>
      </c>
      <c r="AG367" s="26" t="s">
        <v>35</v>
      </c>
      <c r="AH367" s="26" t="s">
        <v>35</v>
      </c>
      <c r="AI367" s="34" t="s">
        <v>35</v>
      </c>
      <c r="AJ367" s="41" t="s">
        <v>35</v>
      </c>
      <c r="AK367" s="26" t="s">
        <v>35</v>
      </c>
      <c r="AL367" s="26" t="s">
        <v>35</v>
      </c>
      <c r="AM367" s="26" t="s">
        <v>35</v>
      </c>
      <c r="AN367" s="34" t="s">
        <v>35</v>
      </c>
      <c r="AO367" s="41" t="s">
        <v>35</v>
      </c>
      <c r="AP367" s="26" t="s">
        <v>35</v>
      </c>
      <c r="AQ367" s="26" t="s">
        <v>35</v>
      </c>
      <c r="AR367" s="26" t="s">
        <v>35</v>
      </c>
      <c r="AS367" s="34" t="s">
        <v>35</v>
      </c>
      <c r="AT367" s="41" t="s">
        <v>35</v>
      </c>
      <c r="AU367" s="26" t="s">
        <v>35</v>
      </c>
      <c r="AV367" s="26" t="s">
        <v>35</v>
      </c>
      <c r="AW367" s="26" t="s">
        <v>35</v>
      </c>
      <c r="AX367" s="34" t="s">
        <v>35</v>
      </c>
      <c r="AY367" s="41" t="s">
        <v>35</v>
      </c>
      <c r="AZ367" s="26" t="s">
        <v>35</v>
      </c>
      <c r="BA367" s="26" t="s">
        <v>35</v>
      </c>
      <c r="BB367" s="26" t="s">
        <v>35</v>
      </c>
      <c r="BC367" s="34" t="s">
        <v>35</v>
      </c>
      <c r="BD367" s="41" t="s">
        <v>35</v>
      </c>
      <c r="BE367" s="26" t="s">
        <v>35</v>
      </c>
      <c r="BF367" s="26" t="s">
        <v>35</v>
      </c>
      <c r="BG367" s="26" t="s">
        <v>35</v>
      </c>
      <c r="BH367" s="34" t="s">
        <v>35</v>
      </c>
      <c r="BI367" s="41" t="s">
        <v>35</v>
      </c>
      <c r="BJ367" s="26" t="s">
        <v>35</v>
      </c>
      <c r="BK367" s="26" t="s">
        <v>35</v>
      </c>
      <c r="BL367" s="26" t="s">
        <v>35</v>
      </c>
      <c r="BM367" s="34" t="s">
        <v>35</v>
      </c>
      <c r="BN367" s="41">
        <f t="shared" si="94"/>
        <v>423</v>
      </c>
      <c r="BO367" s="41">
        <f t="shared" si="95"/>
        <v>499</v>
      </c>
      <c r="BP367" s="41">
        <f t="shared" si="96"/>
        <v>-76</v>
      </c>
      <c r="BQ367" s="42">
        <f t="shared" si="97"/>
        <v>-3.3643204957945998</v>
      </c>
      <c r="BR367" s="25"/>
    </row>
    <row r="368" spans="1:70" s="7" customFormat="1" ht="18" customHeight="1">
      <c r="A368" s="25"/>
      <c r="B368" s="35" t="s">
        <v>47</v>
      </c>
      <c r="C368" s="35">
        <v>431660</v>
      </c>
      <c r="D368" s="27" t="s">
        <v>407</v>
      </c>
      <c r="E368" s="26">
        <v>3236</v>
      </c>
      <c r="F368" s="41">
        <f t="shared" si="84"/>
        <v>3247</v>
      </c>
      <c r="G368" s="26">
        <v>102</v>
      </c>
      <c r="H368" s="26">
        <v>91</v>
      </c>
      <c r="I368" s="26">
        <v>11</v>
      </c>
      <c r="J368" s="42">
        <f t="shared" si="85"/>
        <v>0.33992583436341162</v>
      </c>
      <c r="K368" s="41">
        <f t="shared" si="86"/>
        <v>3266</v>
      </c>
      <c r="L368" s="26">
        <v>134</v>
      </c>
      <c r="M368" s="26">
        <v>115</v>
      </c>
      <c r="N368" s="26">
        <v>19</v>
      </c>
      <c r="O368" s="42">
        <f t="shared" si="87"/>
        <v>0.58515552817985828</v>
      </c>
      <c r="P368" s="41">
        <f t="shared" si="88"/>
        <v>3312</v>
      </c>
      <c r="Q368" s="26">
        <v>109</v>
      </c>
      <c r="R368" s="26">
        <v>63</v>
      </c>
      <c r="S368" s="26">
        <v>46</v>
      </c>
      <c r="T368" s="42">
        <f t="shared" si="89"/>
        <v>1.4084507042253522</v>
      </c>
      <c r="U368" s="41">
        <f t="shared" si="90"/>
        <v>3281</v>
      </c>
      <c r="V368" s="26">
        <v>59</v>
      </c>
      <c r="W368" s="26">
        <v>90</v>
      </c>
      <c r="X368" s="26">
        <v>-31</v>
      </c>
      <c r="Y368" s="42">
        <f t="shared" si="91"/>
        <v>-0.93599033816425115</v>
      </c>
      <c r="Z368" s="41">
        <f t="shared" si="92"/>
        <v>3237</v>
      </c>
      <c r="AA368" s="26">
        <v>75</v>
      </c>
      <c r="AB368" s="26">
        <v>119</v>
      </c>
      <c r="AC368" s="26">
        <v>-44</v>
      </c>
      <c r="AD368" s="42">
        <f t="shared" si="93"/>
        <v>-1.3410545565376411</v>
      </c>
      <c r="AE368" s="41" t="s">
        <v>35</v>
      </c>
      <c r="AF368" s="26" t="s">
        <v>35</v>
      </c>
      <c r="AG368" s="26" t="s">
        <v>35</v>
      </c>
      <c r="AH368" s="26" t="s">
        <v>35</v>
      </c>
      <c r="AI368" s="34" t="s">
        <v>35</v>
      </c>
      <c r="AJ368" s="41" t="s">
        <v>35</v>
      </c>
      <c r="AK368" s="26" t="s">
        <v>35</v>
      </c>
      <c r="AL368" s="26" t="s">
        <v>35</v>
      </c>
      <c r="AM368" s="26" t="s">
        <v>35</v>
      </c>
      <c r="AN368" s="34" t="s">
        <v>35</v>
      </c>
      <c r="AO368" s="41" t="s">
        <v>35</v>
      </c>
      <c r="AP368" s="26" t="s">
        <v>35</v>
      </c>
      <c r="AQ368" s="26" t="s">
        <v>35</v>
      </c>
      <c r="AR368" s="26" t="s">
        <v>35</v>
      </c>
      <c r="AS368" s="34" t="s">
        <v>35</v>
      </c>
      <c r="AT368" s="41" t="s">
        <v>35</v>
      </c>
      <c r="AU368" s="26" t="s">
        <v>35</v>
      </c>
      <c r="AV368" s="26" t="s">
        <v>35</v>
      </c>
      <c r="AW368" s="26" t="s">
        <v>35</v>
      </c>
      <c r="AX368" s="34" t="s">
        <v>35</v>
      </c>
      <c r="AY368" s="41" t="s">
        <v>35</v>
      </c>
      <c r="AZ368" s="26" t="s">
        <v>35</v>
      </c>
      <c r="BA368" s="26" t="s">
        <v>35</v>
      </c>
      <c r="BB368" s="26" t="s">
        <v>35</v>
      </c>
      <c r="BC368" s="34" t="s">
        <v>35</v>
      </c>
      <c r="BD368" s="41" t="s">
        <v>35</v>
      </c>
      <c r="BE368" s="26" t="s">
        <v>35</v>
      </c>
      <c r="BF368" s="26" t="s">
        <v>35</v>
      </c>
      <c r="BG368" s="26" t="s">
        <v>35</v>
      </c>
      <c r="BH368" s="34" t="s">
        <v>35</v>
      </c>
      <c r="BI368" s="41" t="s">
        <v>35</v>
      </c>
      <c r="BJ368" s="26" t="s">
        <v>35</v>
      </c>
      <c r="BK368" s="26" t="s">
        <v>35</v>
      </c>
      <c r="BL368" s="26" t="s">
        <v>35</v>
      </c>
      <c r="BM368" s="34" t="s">
        <v>35</v>
      </c>
      <c r="BN368" s="41">
        <f t="shared" si="94"/>
        <v>479</v>
      </c>
      <c r="BO368" s="41">
        <f t="shared" si="95"/>
        <v>478</v>
      </c>
      <c r="BP368" s="41">
        <f t="shared" si="96"/>
        <v>1</v>
      </c>
      <c r="BQ368" s="42">
        <f t="shared" si="97"/>
        <v>3.0902348578491962E-2</v>
      </c>
      <c r="BR368" s="25"/>
    </row>
    <row r="369" spans="1:70" s="7" customFormat="1" ht="18" customHeight="1">
      <c r="A369" s="25"/>
      <c r="B369" s="35" t="s">
        <v>47</v>
      </c>
      <c r="C369" s="35">
        <v>431670</v>
      </c>
      <c r="D369" s="27" t="s">
        <v>408</v>
      </c>
      <c r="E369" s="26">
        <v>1364</v>
      </c>
      <c r="F369" s="41">
        <f t="shared" si="84"/>
        <v>1396</v>
      </c>
      <c r="G369" s="26">
        <v>51</v>
      </c>
      <c r="H369" s="26">
        <v>19</v>
      </c>
      <c r="I369" s="26">
        <v>32</v>
      </c>
      <c r="J369" s="42">
        <f t="shared" si="85"/>
        <v>2.3460410557184752</v>
      </c>
      <c r="K369" s="41">
        <f t="shared" si="86"/>
        <v>1421</v>
      </c>
      <c r="L369" s="26">
        <v>43</v>
      </c>
      <c r="M369" s="26">
        <v>18</v>
      </c>
      <c r="N369" s="26">
        <v>25</v>
      </c>
      <c r="O369" s="42">
        <f t="shared" si="87"/>
        <v>1.7908309455587392</v>
      </c>
      <c r="P369" s="41">
        <f t="shared" si="88"/>
        <v>1446</v>
      </c>
      <c r="Q369" s="26">
        <v>61</v>
      </c>
      <c r="R369" s="26">
        <v>36</v>
      </c>
      <c r="S369" s="26">
        <v>25</v>
      </c>
      <c r="T369" s="42">
        <f t="shared" si="89"/>
        <v>1.7593244194229414</v>
      </c>
      <c r="U369" s="41">
        <f t="shared" si="90"/>
        <v>1388</v>
      </c>
      <c r="V369" s="26">
        <v>22</v>
      </c>
      <c r="W369" s="26">
        <v>80</v>
      </c>
      <c r="X369" s="26">
        <v>-58</v>
      </c>
      <c r="Y369" s="42">
        <f t="shared" si="91"/>
        <v>-4.0110650069156293</v>
      </c>
      <c r="Z369" s="41">
        <f t="shared" si="92"/>
        <v>1380</v>
      </c>
      <c r="AA369" s="26">
        <v>12</v>
      </c>
      <c r="AB369" s="26">
        <v>20</v>
      </c>
      <c r="AC369" s="26">
        <v>-8</v>
      </c>
      <c r="AD369" s="42">
        <f t="shared" si="93"/>
        <v>-0.57636887608069165</v>
      </c>
      <c r="AE369" s="41" t="s">
        <v>35</v>
      </c>
      <c r="AF369" s="26" t="s">
        <v>35</v>
      </c>
      <c r="AG369" s="26" t="s">
        <v>35</v>
      </c>
      <c r="AH369" s="26" t="s">
        <v>35</v>
      </c>
      <c r="AI369" s="34" t="s">
        <v>35</v>
      </c>
      <c r="AJ369" s="41" t="s">
        <v>35</v>
      </c>
      <c r="AK369" s="26" t="s">
        <v>35</v>
      </c>
      <c r="AL369" s="26" t="s">
        <v>35</v>
      </c>
      <c r="AM369" s="26" t="s">
        <v>35</v>
      </c>
      <c r="AN369" s="34" t="s">
        <v>35</v>
      </c>
      <c r="AO369" s="41" t="s">
        <v>35</v>
      </c>
      <c r="AP369" s="26" t="s">
        <v>35</v>
      </c>
      <c r="AQ369" s="26" t="s">
        <v>35</v>
      </c>
      <c r="AR369" s="26" t="s">
        <v>35</v>
      </c>
      <c r="AS369" s="34" t="s">
        <v>35</v>
      </c>
      <c r="AT369" s="41" t="s">
        <v>35</v>
      </c>
      <c r="AU369" s="26" t="s">
        <v>35</v>
      </c>
      <c r="AV369" s="26" t="s">
        <v>35</v>
      </c>
      <c r="AW369" s="26" t="s">
        <v>35</v>
      </c>
      <c r="AX369" s="34" t="s">
        <v>35</v>
      </c>
      <c r="AY369" s="41" t="s">
        <v>35</v>
      </c>
      <c r="AZ369" s="26" t="s">
        <v>35</v>
      </c>
      <c r="BA369" s="26" t="s">
        <v>35</v>
      </c>
      <c r="BB369" s="26" t="s">
        <v>35</v>
      </c>
      <c r="BC369" s="34" t="s">
        <v>35</v>
      </c>
      <c r="BD369" s="41" t="s">
        <v>35</v>
      </c>
      <c r="BE369" s="26" t="s">
        <v>35</v>
      </c>
      <c r="BF369" s="26" t="s">
        <v>35</v>
      </c>
      <c r="BG369" s="26" t="s">
        <v>35</v>
      </c>
      <c r="BH369" s="34" t="s">
        <v>35</v>
      </c>
      <c r="BI369" s="41" t="s">
        <v>35</v>
      </c>
      <c r="BJ369" s="26" t="s">
        <v>35</v>
      </c>
      <c r="BK369" s="26" t="s">
        <v>35</v>
      </c>
      <c r="BL369" s="26" t="s">
        <v>35</v>
      </c>
      <c r="BM369" s="34" t="s">
        <v>35</v>
      </c>
      <c r="BN369" s="41">
        <f t="shared" si="94"/>
        <v>189</v>
      </c>
      <c r="BO369" s="41">
        <f t="shared" si="95"/>
        <v>173</v>
      </c>
      <c r="BP369" s="41">
        <f t="shared" si="96"/>
        <v>16</v>
      </c>
      <c r="BQ369" s="42">
        <f t="shared" si="97"/>
        <v>1.1730205278592376</v>
      </c>
      <c r="BR369" s="25"/>
    </row>
    <row r="370" spans="1:70" s="7" customFormat="1" ht="18" customHeight="1">
      <c r="A370" s="25"/>
      <c r="B370" s="35" t="s">
        <v>47</v>
      </c>
      <c r="C370" s="35">
        <v>431673</v>
      </c>
      <c r="D370" s="27" t="s">
        <v>409</v>
      </c>
      <c r="E370" s="26">
        <v>113</v>
      </c>
      <c r="F370" s="41">
        <f t="shared" si="84"/>
        <v>110</v>
      </c>
      <c r="G370" s="26">
        <v>0</v>
      </c>
      <c r="H370" s="26">
        <v>3</v>
      </c>
      <c r="I370" s="26">
        <v>-3</v>
      </c>
      <c r="J370" s="42">
        <f t="shared" si="85"/>
        <v>-2.6548672566371683</v>
      </c>
      <c r="K370" s="41">
        <f t="shared" si="86"/>
        <v>112</v>
      </c>
      <c r="L370" s="26">
        <v>3</v>
      </c>
      <c r="M370" s="26">
        <v>1</v>
      </c>
      <c r="N370" s="26">
        <v>2</v>
      </c>
      <c r="O370" s="42">
        <f t="shared" si="87"/>
        <v>1.8181818181818181</v>
      </c>
      <c r="P370" s="41">
        <f t="shared" si="88"/>
        <v>112</v>
      </c>
      <c r="Q370" s="26">
        <v>2</v>
      </c>
      <c r="R370" s="26">
        <v>2</v>
      </c>
      <c r="S370" s="26">
        <v>0</v>
      </c>
      <c r="T370" s="42">
        <f t="shared" si="89"/>
        <v>0</v>
      </c>
      <c r="U370" s="41">
        <f t="shared" si="90"/>
        <v>114</v>
      </c>
      <c r="V370" s="26">
        <v>2</v>
      </c>
      <c r="W370" s="26">
        <v>0</v>
      </c>
      <c r="X370" s="26">
        <v>2</v>
      </c>
      <c r="Y370" s="42">
        <f t="shared" si="91"/>
        <v>1.7857142857142856</v>
      </c>
      <c r="Z370" s="41">
        <f t="shared" si="92"/>
        <v>113</v>
      </c>
      <c r="AA370" s="26">
        <v>1</v>
      </c>
      <c r="AB370" s="26">
        <v>2</v>
      </c>
      <c r="AC370" s="26">
        <v>-1</v>
      </c>
      <c r="AD370" s="42">
        <f t="shared" si="93"/>
        <v>-0.8771929824561403</v>
      </c>
      <c r="AE370" s="41" t="s">
        <v>35</v>
      </c>
      <c r="AF370" s="26" t="s">
        <v>35</v>
      </c>
      <c r="AG370" s="26" t="s">
        <v>35</v>
      </c>
      <c r="AH370" s="26" t="s">
        <v>35</v>
      </c>
      <c r="AI370" s="34" t="s">
        <v>35</v>
      </c>
      <c r="AJ370" s="41" t="s">
        <v>35</v>
      </c>
      <c r="AK370" s="26" t="s">
        <v>35</v>
      </c>
      <c r="AL370" s="26" t="s">
        <v>35</v>
      </c>
      <c r="AM370" s="26" t="s">
        <v>35</v>
      </c>
      <c r="AN370" s="34" t="s">
        <v>35</v>
      </c>
      <c r="AO370" s="41" t="s">
        <v>35</v>
      </c>
      <c r="AP370" s="26" t="s">
        <v>35</v>
      </c>
      <c r="AQ370" s="26" t="s">
        <v>35</v>
      </c>
      <c r="AR370" s="26" t="s">
        <v>35</v>
      </c>
      <c r="AS370" s="34" t="s">
        <v>35</v>
      </c>
      <c r="AT370" s="41" t="s">
        <v>35</v>
      </c>
      <c r="AU370" s="26" t="s">
        <v>35</v>
      </c>
      <c r="AV370" s="26" t="s">
        <v>35</v>
      </c>
      <c r="AW370" s="26" t="s">
        <v>35</v>
      </c>
      <c r="AX370" s="34" t="s">
        <v>35</v>
      </c>
      <c r="AY370" s="41" t="s">
        <v>35</v>
      </c>
      <c r="AZ370" s="26" t="s">
        <v>35</v>
      </c>
      <c r="BA370" s="26" t="s">
        <v>35</v>
      </c>
      <c r="BB370" s="26" t="s">
        <v>35</v>
      </c>
      <c r="BC370" s="34" t="s">
        <v>35</v>
      </c>
      <c r="BD370" s="41" t="s">
        <v>35</v>
      </c>
      <c r="BE370" s="26" t="s">
        <v>35</v>
      </c>
      <c r="BF370" s="26" t="s">
        <v>35</v>
      </c>
      <c r="BG370" s="26" t="s">
        <v>35</v>
      </c>
      <c r="BH370" s="34" t="s">
        <v>35</v>
      </c>
      <c r="BI370" s="41" t="s">
        <v>35</v>
      </c>
      <c r="BJ370" s="26" t="s">
        <v>35</v>
      </c>
      <c r="BK370" s="26" t="s">
        <v>35</v>
      </c>
      <c r="BL370" s="26" t="s">
        <v>35</v>
      </c>
      <c r="BM370" s="34" t="s">
        <v>35</v>
      </c>
      <c r="BN370" s="41">
        <f t="shared" si="94"/>
        <v>8</v>
      </c>
      <c r="BO370" s="41">
        <f t="shared" si="95"/>
        <v>8</v>
      </c>
      <c r="BP370" s="41">
        <f t="shared" si="96"/>
        <v>0</v>
      </c>
      <c r="BQ370" s="42">
        <f t="shared" si="97"/>
        <v>0</v>
      </c>
      <c r="BR370" s="25"/>
    </row>
    <row r="371" spans="1:70" s="7" customFormat="1" ht="18" customHeight="1">
      <c r="A371" s="25"/>
      <c r="B371" s="35" t="s">
        <v>47</v>
      </c>
      <c r="C371" s="35">
        <v>431675</v>
      </c>
      <c r="D371" s="27" t="s">
        <v>410</v>
      </c>
      <c r="E371" s="26">
        <v>2001</v>
      </c>
      <c r="F371" s="41">
        <f t="shared" si="84"/>
        <v>2061</v>
      </c>
      <c r="G371" s="26">
        <v>138</v>
      </c>
      <c r="H371" s="26">
        <v>78</v>
      </c>
      <c r="I371" s="26">
        <v>60</v>
      </c>
      <c r="J371" s="42">
        <f t="shared" si="85"/>
        <v>2.9985007496251872</v>
      </c>
      <c r="K371" s="41">
        <f t="shared" si="86"/>
        <v>2122</v>
      </c>
      <c r="L371" s="26">
        <v>127</v>
      </c>
      <c r="M371" s="26">
        <v>66</v>
      </c>
      <c r="N371" s="26">
        <v>61</v>
      </c>
      <c r="O371" s="42">
        <f t="shared" si="87"/>
        <v>2.9597282872392041</v>
      </c>
      <c r="P371" s="41">
        <f t="shared" si="88"/>
        <v>2094</v>
      </c>
      <c r="Q371" s="26">
        <v>84</v>
      </c>
      <c r="R371" s="26">
        <v>112</v>
      </c>
      <c r="S371" s="26">
        <v>-28</v>
      </c>
      <c r="T371" s="42">
        <f t="shared" si="89"/>
        <v>-1.3195098963242224</v>
      </c>
      <c r="U371" s="41">
        <f t="shared" si="90"/>
        <v>2012</v>
      </c>
      <c r="V371" s="26">
        <v>21</v>
      </c>
      <c r="W371" s="26">
        <v>103</v>
      </c>
      <c r="X371" s="26">
        <v>-82</v>
      </c>
      <c r="Y371" s="42">
        <f t="shared" si="91"/>
        <v>-3.9159503342884436</v>
      </c>
      <c r="Z371" s="41">
        <f t="shared" si="92"/>
        <v>1939</v>
      </c>
      <c r="AA371" s="26">
        <v>6</v>
      </c>
      <c r="AB371" s="26">
        <v>79</v>
      </c>
      <c r="AC371" s="26">
        <v>-73</v>
      </c>
      <c r="AD371" s="42">
        <f t="shared" si="93"/>
        <v>-3.6282306163021869</v>
      </c>
      <c r="AE371" s="41" t="s">
        <v>35</v>
      </c>
      <c r="AF371" s="26" t="s">
        <v>35</v>
      </c>
      <c r="AG371" s="26" t="s">
        <v>35</v>
      </c>
      <c r="AH371" s="26" t="s">
        <v>35</v>
      </c>
      <c r="AI371" s="34" t="s">
        <v>35</v>
      </c>
      <c r="AJ371" s="41" t="s">
        <v>35</v>
      </c>
      <c r="AK371" s="26" t="s">
        <v>35</v>
      </c>
      <c r="AL371" s="26" t="s">
        <v>35</v>
      </c>
      <c r="AM371" s="26" t="s">
        <v>35</v>
      </c>
      <c r="AN371" s="34" t="s">
        <v>35</v>
      </c>
      <c r="AO371" s="41" t="s">
        <v>35</v>
      </c>
      <c r="AP371" s="26" t="s">
        <v>35</v>
      </c>
      <c r="AQ371" s="26" t="s">
        <v>35</v>
      </c>
      <c r="AR371" s="26" t="s">
        <v>35</v>
      </c>
      <c r="AS371" s="34" t="s">
        <v>35</v>
      </c>
      <c r="AT371" s="41" t="s">
        <v>35</v>
      </c>
      <c r="AU371" s="26" t="s">
        <v>35</v>
      </c>
      <c r="AV371" s="26" t="s">
        <v>35</v>
      </c>
      <c r="AW371" s="26" t="s">
        <v>35</v>
      </c>
      <c r="AX371" s="34" t="s">
        <v>35</v>
      </c>
      <c r="AY371" s="41" t="s">
        <v>35</v>
      </c>
      <c r="AZ371" s="26" t="s">
        <v>35</v>
      </c>
      <c r="BA371" s="26" t="s">
        <v>35</v>
      </c>
      <c r="BB371" s="26" t="s">
        <v>35</v>
      </c>
      <c r="BC371" s="34" t="s">
        <v>35</v>
      </c>
      <c r="BD371" s="41" t="s">
        <v>35</v>
      </c>
      <c r="BE371" s="26" t="s">
        <v>35</v>
      </c>
      <c r="BF371" s="26" t="s">
        <v>35</v>
      </c>
      <c r="BG371" s="26" t="s">
        <v>35</v>
      </c>
      <c r="BH371" s="34" t="s">
        <v>35</v>
      </c>
      <c r="BI371" s="41" t="s">
        <v>35</v>
      </c>
      <c r="BJ371" s="26" t="s">
        <v>35</v>
      </c>
      <c r="BK371" s="26" t="s">
        <v>35</v>
      </c>
      <c r="BL371" s="26" t="s">
        <v>35</v>
      </c>
      <c r="BM371" s="34" t="s">
        <v>35</v>
      </c>
      <c r="BN371" s="41">
        <f t="shared" si="94"/>
        <v>376</v>
      </c>
      <c r="BO371" s="41">
        <f t="shared" si="95"/>
        <v>438</v>
      </c>
      <c r="BP371" s="41">
        <f t="shared" si="96"/>
        <v>-62</v>
      </c>
      <c r="BQ371" s="42">
        <f t="shared" si="97"/>
        <v>-3.0984507746126937</v>
      </c>
      <c r="BR371" s="25"/>
    </row>
    <row r="372" spans="1:70" s="7" customFormat="1" ht="18" customHeight="1">
      <c r="A372" s="25"/>
      <c r="B372" s="35" t="s">
        <v>47</v>
      </c>
      <c r="C372" s="35">
        <v>431680</v>
      </c>
      <c r="D372" s="27" t="s">
        <v>411</v>
      </c>
      <c r="E372" s="26">
        <v>38968</v>
      </c>
      <c r="F372" s="41">
        <f t="shared" si="84"/>
        <v>39573</v>
      </c>
      <c r="G372" s="26">
        <v>2453</v>
      </c>
      <c r="H372" s="26">
        <v>1848</v>
      </c>
      <c r="I372" s="26">
        <v>605</v>
      </c>
      <c r="J372" s="42">
        <f t="shared" si="85"/>
        <v>1.5525559433381237</v>
      </c>
      <c r="K372" s="41">
        <f t="shared" si="86"/>
        <v>41782</v>
      </c>
      <c r="L372" s="26">
        <v>3699</v>
      </c>
      <c r="M372" s="26">
        <v>1490</v>
      </c>
      <c r="N372" s="26">
        <v>2209</v>
      </c>
      <c r="O372" s="42">
        <f t="shared" si="87"/>
        <v>5.5820887979177725</v>
      </c>
      <c r="P372" s="41">
        <f t="shared" si="88"/>
        <v>42321</v>
      </c>
      <c r="Q372" s="26">
        <v>2388</v>
      </c>
      <c r="R372" s="26">
        <v>1849</v>
      </c>
      <c r="S372" s="26">
        <v>539</v>
      </c>
      <c r="T372" s="42">
        <f t="shared" si="89"/>
        <v>1.290029199176679</v>
      </c>
      <c r="U372" s="41">
        <f t="shared" si="90"/>
        <v>41531</v>
      </c>
      <c r="V372" s="26">
        <v>944</v>
      </c>
      <c r="W372" s="26">
        <v>1734</v>
      </c>
      <c r="X372" s="26">
        <v>-790</v>
      </c>
      <c r="Y372" s="42">
        <f t="shared" si="91"/>
        <v>-1.8666855698116775</v>
      </c>
      <c r="Z372" s="41">
        <f t="shared" si="92"/>
        <v>41287</v>
      </c>
      <c r="AA372" s="26">
        <v>1212</v>
      </c>
      <c r="AB372" s="26">
        <v>1456</v>
      </c>
      <c r="AC372" s="26">
        <v>-244</v>
      </c>
      <c r="AD372" s="42">
        <f t="shared" si="93"/>
        <v>-0.58751294213960659</v>
      </c>
      <c r="AE372" s="41" t="s">
        <v>35</v>
      </c>
      <c r="AF372" s="26" t="s">
        <v>35</v>
      </c>
      <c r="AG372" s="26" t="s">
        <v>35</v>
      </c>
      <c r="AH372" s="26" t="s">
        <v>35</v>
      </c>
      <c r="AI372" s="34" t="s">
        <v>35</v>
      </c>
      <c r="AJ372" s="41" t="s">
        <v>35</v>
      </c>
      <c r="AK372" s="26" t="s">
        <v>35</v>
      </c>
      <c r="AL372" s="26" t="s">
        <v>35</v>
      </c>
      <c r="AM372" s="26" t="s">
        <v>35</v>
      </c>
      <c r="AN372" s="34" t="s">
        <v>35</v>
      </c>
      <c r="AO372" s="41" t="s">
        <v>35</v>
      </c>
      <c r="AP372" s="26" t="s">
        <v>35</v>
      </c>
      <c r="AQ372" s="26" t="s">
        <v>35</v>
      </c>
      <c r="AR372" s="26" t="s">
        <v>35</v>
      </c>
      <c r="AS372" s="34" t="s">
        <v>35</v>
      </c>
      <c r="AT372" s="41" t="s">
        <v>35</v>
      </c>
      <c r="AU372" s="26" t="s">
        <v>35</v>
      </c>
      <c r="AV372" s="26" t="s">
        <v>35</v>
      </c>
      <c r="AW372" s="26" t="s">
        <v>35</v>
      </c>
      <c r="AX372" s="34" t="s">
        <v>35</v>
      </c>
      <c r="AY372" s="41" t="s">
        <v>35</v>
      </c>
      <c r="AZ372" s="26" t="s">
        <v>35</v>
      </c>
      <c r="BA372" s="26" t="s">
        <v>35</v>
      </c>
      <c r="BB372" s="26" t="s">
        <v>35</v>
      </c>
      <c r="BC372" s="34" t="s">
        <v>35</v>
      </c>
      <c r="BD372" s="41" t="s">
        <v>35</v>
      </c>
      <c r="BE372" s="26" t="s">
        <v>35</v>
      </c>
      <c r="BF372" s="26" t="s">
        <v>35</v>
      </c>
      <c r="BG372" s="26" t="s">
        <v>35</v>
      </c>
      <c r="BH372" s="34" t="s">
        <v>35</v>
      </c>
      <c r="BI372" s="41" t="s">
        <v>35</v>
      </c>
      <c r="BJ372" s="26" t="s">
        <v>35</v>
      </c>
      <c r="BK372" s="26" t="s">
        <v>35</v>
      </c>
      <c r="BL372" s="26" t="s">
        <v>35</v>
      </c>
      <c r="BM372" s="34" t="s">
        <v>35</v>
      </c>
      <c r="BN372" s="41">
        <f t="shared" si="94"/>
        <v>10696</v>
      </c>
      <c r="BO372" s="41">
        <f t="shared" si="95"/>
        <v>8377</v>
      </c>
      <c r="BP372" s="41">
        <f t="shared" si="96"/>
        <v>2319</v>
      </c>
      <c r="BQ372" s="42">
        <f t="shared" si="97"/>
        <v>5.9510367481010062</v>
      </c>
      <c r="BR372" s="25"/>
    </row>
    <row r="373" spans="1:70" s="7" customFormat="1" ht="18" customHeight="1">
      <c r="A373" s="25"/>
      <c r="B373" s="35" t="s">
        <v>47</v>
      </c>
      <c r="C373" s="35">
        <v>431690</v>
      </c>
      <c r="D373" s="27" t="s">
        <v>412</v>
      </c>
      <c r="E373" s="26">
        <v>59545</v>
      </c>
      <c r="F373" s="41">
        <f t="shared" si="84"/>
        <v>59519</v>
      </c>
      <c r="G373" s="26">
        <v>2013</v>
      </c>
      <c r="H373" s="26">
        <v>2039</v>
      </c>
      <c r="I373" s="26">
        <v>-26</v>
      </c>
      <c r="J373" s="42">
        <f t="shared" si="85"/>
        <v>-4.3664455453858428E-2</v>
      </c>
      <c r="K373" s="41">
        <f t="shared" si="86"/>
        <v>59778</v>
      </c>
      <c r="L373" s="26">
        <v>2185</v>
      </c>
      <c r="M373" s="26">
        <v>1926</v>
      </c>
      <c r="N373" s="26">
        <v>259</v>
      </c>
      <c r="O373" s="42">
        <f t="shared" si="87"/>
        <v>0.4351551605369714</v>
      </c>
      <c r="P373" s="41">
        <f t="shared" si="88"/>
        <v>59396</v>
      </c>
      <c r="Q373" s="26">
        <v>2296</v>
      </c>
      <c r="R373" s="26">
        <v>2678</v>
      </c>
      <c r="S373" s="26">
        <v>-382</v>
      </c>
      <c r="T373" s="42">
        <f t="shared" si="89"/>
        <v>-0.63903108166884137</v>
      </c>
      <c r="U373" s="41">
        <f t="shared" si="90"/>
        <v>57918</v>
      </c>
      <c r="V373" s="26">
        <v>752</v>
      </c>
      <c r="W373" s="26">
        <v>2230</v>
      </c>
      <c r="X373" s="26">
        <v>-1478</v>
      </c>
      <c r="Y373" s="42">
        <f t="shared" si="91"/>
        <v>-2.488383056098054</v>
      </c>
      <c r="Z373" s="41">
        <f t="shared" si="92"/>
        <v>57436</v>
      </c>
      <c r="AA373" s="26">
        <v>1150</v>
      </c>
      <c r="AB373" s="26">
        <v>1632</v>
      </c>
      <c r="AC373" s="26">
        <v>-482</v>
      </c>
      <c r="AD373" s="42">
        <f t="shared" si="93"/>
        <v>-0.83221105701163711</v>
      </c>
      <c r="AE373" s="41" t="s">
        <v>35</v>
      </c>
      <c r="AF373" s="26" t="s">
        <v>35</v>
      </c>
      <c r="AG373" s="26" t="s">
        <v>35</v>
      </c>
      <c r="AH373" s="26" t="s">
        <v>35</v>
      </c>
      <c r="AI373" s="34" t="s">
        <v>35</v>
      </c>
      <c r="AJ373" s="41" t="s">
        <v>35</v>
      </c>
      <c r="AK373" s="26" t="s">
        <v>35</v>
      </c>
      <c r="AL373" s="26" t="s">
        <v>35</v>
      </c>
      <c r="AM373" s="26" t="s">
        <v>35</v>
      </c>
      <c r="AN373" s="34" t="s">
        <v>35</v>
      </c>
      <c r="AO373" s="41" t="s">
        <v>35</v>
      </c>
      <c r="AP373" s="26" t="s">
        <v>35</v>
      </c>
      <c r="AQ373" s="26" t="s">
        <v>35</v>
      </c>
      <c r="AR373" s="26" t="s">
        <v>35</v>
      </c>
      <c r="AS373" s="34" t="s">
        <v>35</v>
      </c>
      <c r="AT373" s="41" t="s">
        <v>35</v>
      </c>
      <c r="AU373" s="26" t="s">
        <v>35</v>
      </c>
      <c r="AV373" s="26" t="s">
        <v>35</v>
      </c>
      <c r="AW373" s="26" t="s">
        <v>35</v>
      </c>
      <c r="AX373" s="34" t="s">
        <v>35</v>
      </c>
      <c r="AY373" s="41" t="s">
        <v>35</v>
      </c>
      <c r="AZ373" s="26" t="s">
        <v>35</v>
      </c>
      <c r="BA373" s="26" t="s">
        <v>35</v>
      </c>
      <c r="BB373" s="26" t="s">
        <v>35</v>
      </c>
      <c r="BC373" s="34" t="s">
        <v>35</v>
      </c>
      <c r="BD373" s="41" t="s">
        <v>35</v>
      </c>
      <c r="BE373" s="26" t="s">
        <v>35</v>
      </c>
      <c r="BF373" s="26" t="s">
        <v>35</v>
      </c>
      <c r="BG373" s="26" t="s">
        <v>35</v>
      </c>
      <c r="BH373" s="34" t="s">
        <v>35</v>
      </c>
      <c r="BI373" s="41" t="s">
        <v>35</v>
      </c>
      <c r="BJ373" s="26" t="s">
        <v>35</v>
      </c>
      <c r="BK373" s="26" t="s">
        <v>35</v>
      </c>
      <c r="BL373" s="26" t="s">
        <v>35</v>
      </c>
      <c r="BM373" s="34" t="s">
        <v>35</v>
      </c>
      <c r="BN373" s="41">
        <f t="shared" si="94"/>
        <v>8396</v>
      </c>
      <c r="BO373" s="41">
        <f t="shared" si="95"/>
        <v>10505</v>
      </c>
      <c r="BP373" s="41">
        <f t="shared" si="96"/>
        <v>-2109</v>
      </c>
      <c r="BQ373" s="42">
        <f t="shared" si="97"/>
        <v>-3.5418590981610549</v>
      </c>
      <c r="BR373" s="25"/>
    </row>
    <row r="374" spans="1:70" s="7" customFormat="1" ht="18" customHeight="1">
      <c r="A374" s="25"/>
      <c r="B374" s="35" t="s">
        <v>47</v>
      </c>
      <c r="C374" s="35">
        <v>431695</v>
      </c>
      <c r="D374" s="27" t="s">
        <v>413</v>
      </c>
      <c r="E374" s="26">
        <v>1774</v>
      </c>
      <c r="F374" s="41">
        <f t="shared" si="84"/>
        <v>1799</v>
      </c>
      <c r="G374" s="26">
        <v>61</v>
      </c>
      <c r="H374" s="26">
        <v>36</v>
      </c>
      <c r="I374" s="26">
        <v>25</v>
      </c>
      <c r="J374" s="42">
        <f t="shared" si="85"/>
        <v>1.4092446448703495</v>
      </c>
      <c r="K374" s="41">
        <f t="shared" si="86"/>
        <v>1836</v>
      </c>
      <c r="L374" s="26">
        <v>84</v>
      </c>
      <c r="M374" s="26">
        <v>47</v>
      </c>
      <c r="N374" s="26">
        <v>37</v>
      </c>
      <c r="O374" s="42">
        <f t="shared" si="87"/>
        <v>2.0566981656475818</v>
      </c>
      <c r="P374" s="41">
        <f t="shared" si="88"/>
        <v>1768</v>
      </c>
      <c r="Q374" s="26">
        <v>43</v>
      </c>
      <c r="R374" s="26">
        <v>111</v>
      </c>
      <c r="S374" s="26">
        <v>-68</v>
      </c>
      <c r="T374" s="42">
        <f t="shared" si="89"/>
        <v>-3.7037037037037033</v>
      </c>
      <c r="U374" s="41">
        <f t="shared" si="90"/>
        <v>1658</v>
      </c>
      <c r="V374" s="26">
        <v>6</v>
      </c>
      <c r="W374" s="26">
        <v>116</v>
      </c>
      <c r="X374" s="26">
        <v>-110</v>
      </c>
      <c r="Y374" s="42">
        <f t="shared" si="91"/>
        <v>-6.2217194570135748</v>
      </c>
      <c r="Z374" s="41">
        <f t="shared" si="92"/>
        <v>1643</v>
      </c>
      <c r="AA374" s="26">
        <v>15</v>
      </c>
      <c r="AB374" s="26">
        <v>30</v>
      </c>
      <c r="AC374" s="26">
        <v>-15</v>
      </c>
      <c r="AD374" s="42">
        <f t="shared" si="93"/>
        <v>-0.90470446320868525</v>
      </c>
      <c r="AE374" s="41" t="s">
        <v>35</v>
      </c>
      <c r="AF374" s="26" t="s">
        <v>35</v>
      </c>
      <c r="AG374" s="26" t="s">
        <v>35</v>
      </c>
      <c r="AH374" s="26" t="s">
        <v>35</v>
      </c>
      <c r="AI374" s="34" t="s">
        <v>35</v>
      </c>
      <c r="AJ374" s="41" t="s">
        <v>35</v>
      </c>
      <c r="AK374" s="26" t="s">
        <v>35</v>
      </c>
      <c r="AL374" s="26" t="s">
        <v>35</v>
      </c>
      <c r="AM374" s="26" t="s">
        <v>35</v>
      </c>
      <c r="AN374" s="34" t="s">
        <v>35</v>
      </c>
      <c r="AO374" s="41" t="s">
        <v>35</v>
      </c>
      <c r="AP374" s="26" t="s">
        <v>35</v>
      </c>
      <c r="AQ374" s="26" t="s">
        <v>35</v>
      </c>
      <c r="AR374" s="26" t="s">
        <v>35</v>
      </c>
      <c r="AS374" s="34" t="s">
        <v>35</v>
      </c>
      <c r="AT374" s="41" t="s">
        <v>35</v>
      </c>
      <c r="AU374" s="26" t="s">
        <v>35</v>
      </c>
      <c r="AV374" s="26" t="s">
        <v>35</v>
      </c>
      <c r="AW374" s="26" t="s">
        <v>35</v>
      </c>
      <c r="AX374" s="34" t="s">
        <v>35</v>
      </c>
      <c r="AY374" s="41" t="s">
        <v>35</v>
      </c>
      <c r="AZ374" s="26" t="s">
        <v>35</v>
      </c>
      <c r="BA374" s="26" t="s">
        <v>35</v>
      </c>
      <c r="BB374" s="26" t="s">
        <v>35</v>
      </c>
      <c r="BC374" s="34" t="s">
        <v>35</v>
      </c>
      <c r="BD374" s="41" t="s">
        <v>35</v>
      </c>
      <c r="BE374" s="26" t="s">
        <v>35</v>
      </c>
      <c r="BF374" s="26" t="s">
        <v>35</v>
      </c>
      <c r="BG374" s="26" t="s">
        <v>35</v>
      </c>
      <c r="BH374" s="34" t="s">
        <v>35</v>
      </c>
      <c r="BI374" s="41" t="s">
        <v>35</v>
      </c>
      <c r="BJ374" s="26" t="s">
        <v>35</v>
      </c>
      <c r="BK374" s="26" t="s">
        <v>35</v>
      </c>
      <c r="BL374" s="26" t="s">
        <v>35</v>
      </c>
      <c r="BM374" s="34" t="s">
        <v>35</v>
      </c>
      <c r="BN374" s="41">
        <f t="shared" si="94"/>
        <v>209</v>
      </c>
      <c r="BO374" s="41">
        <f t="shared" si="95"/>
        <v>340</v>
      </c>
      <c r="BP374" s="41">
        <f t="shared" si="96"/>
        <v>-131</v>
      </c>
      <c r="BQ374" s="42">
        <f t="shared" si="97"/>
        <v>-7.3844419391206308</v>
      </c>
      <c r="BR374" s="25"/>
    </row>
    <row r="375" spans="1:70" s="7" customFormat="1" ht="18" customHeight="1">
      <c r="A375" s="25"/>
      <c r="B375" s="35" t="s">
        <v>47</v>
      </c>
      <c r="C375" s="35">
        <v>431697</v>
      </c>
      <c r="D375" s="27" t="s">
        <v>414</v>
      </c>
      <c r="E375" s="26">
        <v>348</v>
      </c>
      <c r="F375" s="41">
        <f t="shared" si="84"/>
        <v>347</v>
      </c>
      <c r="G375" s="26">
        <v>2</v>
      </c>
      <c r="H375" s="26">
        <v>3</v>
      </c>
      <c r="I375" s="26">
        <v>-1</v>
      </c>
      <c r="J375" s="42">
        <f t="shared" si="85"/>
        <v>-0.28735632183908044</v>
      </c>
      <c r="K375" s="41">
        <f t="shared" si="86"/>
        <v>351</v>
      </c>
      <c r="L375" s="26">
        <v>7</v>
      </c>
      <c r="M375" s="26">
        <v>3</v>
      </c>
      <c r="N375" s="26">
        <v>4</v>
      </c>
      <c r="O375" s="42">
        <f t="shared" si="87"/>
        <v>1.1527377521613833</v>
      </c>
      <c r="P375" s="41">
        <f t="shared" si="88"/>
        <v>347</v>
      </c>
      <c r="Q375" s="26">
        <v>3</v>
      </c>
      <c r="R375" s="26">
        <v>7</v>
      </c>
      <c r="S375" s="26">
        <v>-4</v>
      </c>
      <c r="T375" s="42">
        <f t="shared" si="89"/>
        <v>-1.1396011396011396</v>
      </c>
      <c r="U375" s="41">
        <f t="shared" si="90"/>
        <v>336</v>
      </c>
      <c r="V375" s="26">
        <v>0</v>
      </c>
      <c r="W375" s="26">
        <v>11</v>
      </c>
      <c r="X375" s="26">
        <v>-11</v>
      </c>
      <c r="Y375" s="42">
        <f t="shared" si="91"/>
        <v>-3.1700288184438041</v>
      </c>
      <c r="Z375" s="41">
        <f t="shared" si="92"/>
        <v>330</v>
      </c>
      <c r="AA375" s="26">
        <v>8</v>
      </c>
      <c r="AB375" s="26">
        <v>14</v>
      </c>
      <c r="AC375" s="26">
        <v>-6</v>
      </c>
      <c r="AD375" s="42">
        <f t="shared" si="93"/>
        <v>-1.7857142857142856</v>
      </c>
      <c r="AE375" s="41" t="s">
        <v>35</v>
      </c>
      <c r="AF375" s="26" t="s">
        <v>35</v>
      </c>
      <c r="AG375" s="26" t="s">
        <v>35</v>
      </c>
      <c r="AH375" s="26" t="s">
        <v>35</v>
      </c>
      <c r="AI375" s="34" t="s">
        <v>35</v>
      </c>
      <c r="AJ375" s="41" t="s">
        <v>35</v>
      </c>
      <c r="AK375" s="26" t="s">
        <v>35</v>
      </c>
      <c r="AL375" s="26" t="s">
        <v>35</v>
      </c>
      <c r="AM375" s="26" t="s">
        <v>35</v>
      </c>
      <c r="AN375" s="34" t="s">
        <v>35</v>
      </c>
      <c r="AO375" s="41" t="s">
        <v>35</v>
      </c>
      <c r="AP375" s="26" t="s">
        <v>35</v>
      </c>
      <c r="AQ375" s="26" t="s">
        <v>35</v>
      </c>
      <c r="AR375" s="26" t="s">
        <v>35</v>
      </c>
      <c r="AS375" s="34" t="s">
        <v>35</v>
      </c>
      <c r="AT375" s="41" t="s">
        <v>35</v>
      </c>
      <c r="AU375" s="26" t="s">
        <v>35</v>
      </c>
      <c r="AV375" s="26" t="s">
        <v>35</v>
      </c>
      <c r="AW375" s="26" t="s">
        <v>35</v>
      </c>
      <c r="AX375" s="34" t="s">
        <v>35</v>
      </c>
      <c r="AY375" s="41" t="s">
        <v>35</v>
      </c>
      <c r="AZ375" s="26" t="s">
        <v>35</v>
      </c>
      <c r="BA375" s="26" t="s">
        <v>35</v>
      </c>
      <c r="BB375" s="26" t="s">
        <v>35</v>
      </c>
      <c r="BC375" s="34" t="s">
        <v>35</v>
      </c>
      <c r="BD375" s="41" t="s">
        <v>35</v>
      </c>
      <c r="BE375" s="26" t="s">
        <v>35</v>
      </c>
      <c r="BF375" s="26" t="s">
        <v>35</v>
      </c>
      <c r="BG375" s="26" t="s">
        <v>35</v>
      </c>
      <c r="BH375" s="34" t="s">
        <v>35</v>
      </c>
      <c r="BI375" s="41" t="s">
        <v>35</v>
      </c>
      <c r="BJ375" s="26" t="s">
        <v>35</v>
      </c>
      <c r="BK375" s="26" t="s">
        <v>35</v>
      </c>
      <c r="BL375" s="26" t="s">
        <v>35</v>
      </c>
      <c r="BM375" s="34" t="s">
        <v>35</v>
      </c>
      <c r="BN375" s="41">
        <f t="shared" si="94"/>
        <v>20</v>
      </c>
      <c r="BO375" s="41">
        <f t="shared" si="95"/>
        <v>38</v>
      </c>
      <c r="BP375" s="41">
        <f t="shared" si="96"/>
        <v>-18</v>
      </c>
      <c r="BQ375" s="42">
        <f t="shared" si="97"/>
        <v>-5.1724137931034484</v>
      </c>
      <c r="BR375" s="25"/>
    </row>
    <row r="376" spans="1:70" s="7" customFormat="1" ht="18" customHeight="1">
      <c r="A376" s="25"/>
      <c r="B376" s="35" t="s">
        <v>47</v>
      </c>
      <c r="C376" s="35">
        <v>431700</v>
      </c>
      <c r="D376" s="27" t="s">
        <v>415</v>
      </c>
      <c r="E376" s="26">
        <v>309</v>
      </c>
      <c r="F376" s="41">
        <f t="shared" si="84"/>
        <v>302</v>
      </c>
      <c r="G376" s="26">
        <v>3</v>
      </c>
      <c r="H376" s="26">
        <v>10</v>
      </c>
      <c r="I376" s="26">
        <v>-7</v>
      </c>
      <c r="J376" s="42">
        <f t="shared" si="85"/>
        <v>-2.2653721682847898</v>
      </c>
      <c r="K376" s="41">
        <f t="shared" si="86"/>
        <v>303</v>
      </c>
      <c r="L376" s="26">
        <v>4</v>
      </c>
      <c r="M376" s="26">
        <v>3</v>
      </c>
      <c r="N376" s="26">
        <v>1</v>
      </c>
      <c r="O376" s="42">
        <f t="shared" si="87"/>
        <v>0.33112582781456956</v>
      </c>
      <c r="P376" s="41">
        <f t="shared" si="88"/>
        <v>317</v>
      </c>
      <c r="Q376" s="26">
        <v>22</v>
      </c>
      <c r="R376" s="26">
        <v>8</v>
      </c>
      <c r="S376" s="26">
        <v>14</v>
      </c>
      <c r="T376" s="42">
        <f t="shared" si="89"/>
        <v>4.6204620462046204</v>
      </c>
      <c r="U376" s="41">
        <f t="shared" si="90"/>
        <v>317</v>
      </c>
      <c r="V376" s="26">
        <v>6</v>
      </c>
      <c r="W376" s="26">
        <v>6</v>
      </c>
      <c r="X376" s="26">
        <v>0</v>
      </c>
      <c r="Y376" s="42">
        <f t="shared" si="91"/>
        <v>0</v>
      </c>
      <c r="Z376" s="41">
        <f t="shared" si="92"/>
        <v>306</v>
      </c>
      <c r="AA376" s="26">
        <v>1</v>
      </c>
      <c r="AB376" s="26">
        <v>12</v>
      </c>
      <c r="AC376" s="26">
        <v>-11</v>
      </c>
      <c r="AD376" s="42">
        <f t="shared" si="93"/>
        <v>-3.4700315457413247</v>
      </c>
      <c r="AE376" s="41" t="s">
        <v>35</v>
      </c>
      <c r="AF376" s="26" t="s">
        <v>35</v>
      </c>
      <c r="AG376" s="26" t="s">
        <v>35</v>
      </c>
      <c r="AH376" s="26" t="s">
        <v>35</v>
      </c>
      <c r="AI376" s="34" t="s">
        <v>35</v>
      </c>
      <c r="AJ376" s="41" t="s">
        <v>35</v>
      </c>
      <c r="AK376" s="26" t="s">
        <v>35</v>
      </c>
      <c r="AL376" s="26" t="s">
        <v>35</v>
      </c>
      <c r="AM376" s="26" t="s">
        <v>35</v>
      </c>
      <c r="AN376" s="34" t="s">
        <v>35</v>
      </c>
      <c r="AO376" s="41" t="s">
        <v>35</v>
      </c>
      <c r="AP376" s="26" t="s">
        <v>35</v>
      </c>
      <c r="AQ376" s="26" t="s">
        <v>35</v>
      </c>
      <c r="AR376" s="26" t="s">
        <v>35</v>
      </c>
      <c r="AS376" s="34" t="s">
        <v>35</v>
      </c>
      <c r="AT376" s="41" t="s">
        <v>35</v>
      </c>
      <c r="AU376" s="26" t="s">
        <v>35</v>
      </c>
      <c r="AV376" s="26" t="s">
        <v>35</v>
      </c>
      <c r="AW376" s="26" t="s">
        <v>35</v>
      </c>
      <c r="AX376" s="34" t="s">
        <v>35</v>
      </c>
      <c r="AY376" s="41" t="s">
        <v>35</v>
      </c>
      <c r="AZ376" s="26" t="s">
        <v>35</v>
      </c>
      <c r="BA376" s="26" t="s">
        <v>35</v>
      </c>
      <c r="BB376" s="26" t="s">
        <v>35</v>
      </c>
      <c r="BC376" s="34" t="s">
        <v>35</v>
      </c>
      <c r="BD376" s="41" t="s">
        <v>35</v>
      </c>
      <c r="BE376" s="26" t="s">
        <v>35</v>
      </c>
      <c r="BF376" s="26" t="s">
        <v>35</v>
      </c>
      <c r="BG376" s="26" t="s">
        <v>35</v>
      </c>
      <c r="BH376" s="34" t="s">
        <v>35</v>
      </c>
      <c r="BI376" s="41" t="s">
        <v>35</v>
      </c>
      <c r="BJ376" s="26" t="s">
        <v>35</v>
      </c>
      <c r="BK376" s="26" t="s">
        <v>35</v>
      </c>
      <c r="BL376" s="26" t="s">
        <v>35</v>
      </c>
      <c r="BM376" s="34" t="s">
        <v>35</v>
      </c>
      <c r="BN376" s="41">
        <f t="shared" si="94"/>
        <v>36</v>
      </c>
      <c r="BO376" s="41">
        <f t="shared" si="95"/>
        <v>39</v>
      </c>
      <c r="BP376" s="41">
        <f t="shared" si="96"/>
        <v>-3</v>
      </c>
      <c r="BQ376" s="42">
        <f t="shared" si="97"/>
        <v>-0.97087378640776689</v>
      </c>
      <c r="BR376" s="25"/>
    </row>
    <row r="377" spans="1:70" s="7" customFormat="1" ht="18" customHeight="1">
      <c r="A377" s="25"/>
      <c r="B377" s="35" t="s">
        <v>47</v>
      </c>
      <c r="C377" s="35">
        <v>431710</v>
      </c>
      <c r="D377" s="27" t="s">
        <v>416</v>
      </c>
      <c r="E377" s="26">
        <v>11705</v>
      </c>
      <c r="F377" s="41">
        <f t="shared" si="84"/>
        <v>11782</v>
      </c>
      <c r="G377" s="26">
        <v>399</v>
      </c>
      <c r="H377" s="26">
        <v>322</v>
      </c>
      <c r="I377" s="26">
        <v>77</v>
      </c>
      <c r="J377" s="42">
        <f t="shared" si="85"/>
        <v>0.6578385305425033</v>
      </c>
      <c r="K377" s="41">
        <f t="shared" si="86"/>
        <v>11797</v>
      </c>
      <c r="L377" s="26">
        <v>344</v>
      </c>
      <c r="M377" s="26">
        <v>329</v>
      </c>
      <c r="N377" s="26">
        <v>15</v>
      </c>
      <c r="O377" s="42">
        <f t="shared" si="87"/>
        <v>0.1273128501103378</v>
      </c>
      <c r="P377" s="41">
        <f t="shared" si="88"/>
        <v>11596</v>
      </c>
      <c r="Q377" s="26">
        <v>303</v>
      </c>
      <c r="R377" s="26">
        <v>504</v>
      </c>
      <c r="S377" s="26">
        <v>-201</v>
      </c>
      <c r="T377" s="42">
        <f t="shared" si="89"/>
        <v>-1.7038230058489447</v>
      </c>
      <c r="U377" s="41">
        <f t="shared" si="90"/>
        <v>11318</v>
      </c>
      <c r="V377" s="26">
        <v>98</v>
      </c>
      <c r="W377" s="26">
        <v>376</v>
      </c>
      <c r="X377" s="26">
        <v>-278</v>
      </c>
      <c r="Y377" s="42">
        <f t="shared" si="91"/>
        <v>-2.3973784063470163</v>
      </c>
      <c r="Z377" s="41">
        <f t="shared" si="92"/>
        <v>11201</v>
      </c>
      <c r="AA377" s="26">
        <v>155</v>
      </c>
      <c r="AB377" s="26">
        <v>272</v>
      </c>
      <c r="AC377" s="26">
        <v>-117</v>
      </c>
      <c r="AD377" s="42">
        <f t="shared" si="93"/>
        <v>-1.0337515462095777</v>
      </c>
      <c r="AE377" s="41" t="s">
        <v>35</v>
      </c>
      <c r="AF377" s="26" t="s">
        <v>35</v>
      </c>
      <c r="AG377" s="26" t="s">
        <v>35</v>
      </c>
      <c r="AH377" s="26" t="s">
        <v>35</v>
      </c>
      <c r="AI377" s="34" t="s">
        <v>35</v>
      </c>
      <c r="AJ377" s="41" t="s">
        <v>35</v>
      </c>
      <c r="AK377" s="26" t="s">
        <v>35</v>
      </c>
      <c r="AL377" s="26" t="s">
        <v>35</v>
      </c>
      <c r="AM377" s="26" t="s">
        <v>35</v>
      </c>
      <c r="AN377" s="34" t="s">
        <v>35</v>
      </c>
      <c r="AO377" s="41" t="s">
        <v>35</v>
      </c>
      <c r="AP377" s="26" t="s">
        <v>35</v>
      </c>
      <c r="AQ377" s="26" t="s">
        <v>35</v>
      </c>
      <c r="AR377" s="26" t="s">
        <v>35</v>
      </c>
      <c r="AS377" s="34" t="s">
        <v>35</v>
      </c>
      <c r="AT377" s="41" t="s">
        <v>35</v>
      </c>
      <c r="AU377" s="26" t="s">
        <v>35</v>
      </c>
      <c r="AV377" s="26" t="s">
        <v>35</v>
      </c>
      <c r="AW377" s="26" t="s">
        <v>35</v>
      </c>
      <c r="AX377" s="34" t="s">
        <v>35</v>
      </c>
      <c r="AY377" s="41" t="s">
        <v>35</v>
      </c>
      <c r="AZ377" s="26" t="s">
        <v>35</v>
      </c>
      <c r="BA377" s="26" t="s">
        <v>35</v>
      </c>
      <c r="BB377" s="26" t="s">
        <v>35</v>
      </c>
      <c r="BC377" s="34" t="s">
        <v>35</v>
      </c>
      <c r="BD377" s="41" t="s">
        <v>35</v>
      </c>
      <c r="BE377" s="26" t="s">
        <v>35</v>
      </c>
      <c r="BF377" s="26" t="s">
        <v>35</v>
      </c>
      <c r="BG377" s="26" t="s">
        <v>35</v>
      </c>
      <c r="BH377" s="34" t="s">
        <v>35</v>
      </c>
      <c r="BI377" s="41" t="s">
        <v>35</v>
      </c>
      <c r="BJ377" s="26" t="s">
        <v>35</v>
      </c>
      <c r="BK377" s="26" t="s">
        <v>35</v>
      </c>
      <c r="BL377" s="26" t="s">
        <v>35</v>
      </c>
      <c r="BM377" s="34" t="s">
        <v>35</v>
      </c>
      <c r="BN377" s="41">
        <f t="shared" si="94"/>
        <v>1299</v>
      </c>
      <c r="BO377" s="41">
        <f t="shared" si="95"/>
        <v>1803</v>
      </c>
      <c r="BP377" s="41">
        <f t="shared" si="96"/>
        <v>-504</v>
      </c>
      <c r="BQ377" s="42">
        <f t="shared" si="97"/>
        <v>-4.3058521999145665</v>
      </c>
      <c r="BR377" s="25"/>
    </row>
    <row r="378" spans="1:70" s="7" customFormat="1" ht="18" customHeight="1">
      <c r="A378" s="25"/>
      <c r="B378" s="35" t="s">
        <v>47</v>
      </c>
      <c r="C378" s="35">
        <v>431720</v>
      </c>
      <c r="D378" s="27" t="s">
        <v>417</v>
      </c>
      <c r="E378" s="26">
        <v>18719</v>
      </c>
      <c r="F378" s="41">
        <f t="shared" si="84"/>
        <v>18798</v>
      </c>
      <c r="G378" s="26">
        <v>721</v>
      </c>
      <c r="H378" s="26">
        <v>642</v>
      </c>
      <c r="I378" s="26">
        <v>79</v>
      </c>
      <c r="J378" s="42">
        <f t="shared" si="85"/>
        <v>0.42203109140445533</v>
      </c>
      <c r="K378" s="41">
        <f t="shared" si="86"/>
        <v>18788</v>
      </c>
      <c r="L378" s="26">
        <v>806</v>
      </c>
      <c r="M378" s="26">
        <v>816</v>
      </c>
      <c r="N378" s="26">
        <v>-10</v>
      </c>
      <c r="O378" s="42">
        <f t="shared" si="87"/>
        <v>-5.3197148632833278E-2</v>
      </c>
      <c r="P378" s="41">
        <f t="shared" si="88"/>
        <v>18704</v>
      </c>
      <c r="Q378" s="26">
        <v>736</v>
      </c>
      <c r="R378" s="26">
        <v>820</v>
      </c>
      <c r="S378" s="26">
        <v>-84</v>
      </c>
      <c r="T378" s="42">
        <f t="shared" si="89"/>
        <v>-0.44709388971684055</v>
      </c>
      <c r="U378" s="41">
        <f t="shared" si="90"/>
        <v>18442</v>
      </c>
      <c r="V378" s="26">
        <v>316</v>
      </c>
      <c r="W378" s="26">
        <v>578</v>
      </c>
      <c r="X378" s="26">
        <v>-262</v>
      </c>
      <c r="Y378" s="42">
        <f t="shared" si="91"/>
        <v>-1.4007698887938409</v>
      </c>
      <c r="Z378" s="41">
        <f t="shared" si="92"/>
        <v>18398</v>
      </c>
      <c r="AA378" s="26">
        <v>419</v>
      </c>
      <c r="AB378" s="26">
        <v>463</v>
      </c>
      <c r="AC378" s="26">
        <v>-44</v>
      </c>
      <c r="AD378" s="42">
        <f t="shared" si="93"/>
        <v>-0.23858583667714997</v>
      </c>
      <c r="AE378" s="41" t="s">
        <v>35</v>
      </c>
      <c r="AF378" s="26" t="s">
        <v>35</v>
      </c>
      <c r="AG378" s="26" t="s">
        <v>35</v>
      </c>
      <c r="AH378" s="26" t="s">
        <v>35</v>
      </c>
      <c r="AI378" s="34" t="s">
        <v>35</v>
      </c>
      <c r="AJ378" s="41" t="s">
        <v>35</v>
      </c>
      <c r="AK378" s="26" t="s">
        <v>35</v>
      </c>
      <c r="AL378" s="26" t="s">
        <v>35</v>
      </c>
      <c r="AM378" s="26" t="s">
        <v>35</v>
      </c>
      <c r="AN378" s="34" t="s">
        <v>35</v>
      </c>
      <c r="AO378" s="41" t="s">
        <v>35</v>
      </c>
      <c r="AP378" s="26" t="s">
        <v>35</v>
      </c>
      <c r="AQ378" s="26" t="s">
        <v>35</v>
      </c>
      <c r="AR378" s="26" t="s">
        <v>35</v>
      </c>
      <c r="AS378" s="34" t="s">
        <v>35</v>
      </c>
      <c r="AT378" s="41" t="s">
        <v>35</v>
      </c>
      <c r="AU378" s="26" t="s">
        <v>35</v>
      </c>
      <c r="AV378" s="26" t="s">
        <v>35</v>
      </c>
      <c r="AW378" s="26" t="s">
        <v>35</v>
      </c>
      <c r="AX378" s="34" t="s">
        <v>35</v>
      </c>
      <c r="AY378" s="41" t="s">
        <v>35</v>
      </c>
      <c r="AZ378" s="26" t="s">
        <v>35</v>
      </c>
      <c r="BA378" s="26" t="s">
        <v>35</v>
      </c>
      <c r="BB378" s="26" t="s">
        <v>35</v>
      </c>
      <c r="BC378" s="34" t="s">
        <v>35</v>
      </c>
      <c r="BD378" s="41" t="s">
        <v>35</v>
      </c>
      <c r="BE378" s="26" t="s">
        <v>35</v>
      </c>
      <c r="BF378" s="26" t="s">
        <v>35</v>
      </c>
      <c r="BG378" s="26" t="s">
        <v>35</v>
      </c>
      <c r="BH378" s="34" t="s">
        <v>35</v>
      </c>
      <c r="BI378" s="41" t="s">
        <v>35</v>
      </c>
      <c r="BJ378" s="26" t="s">
        <v>35</v>
      </c>
      <c r="BK378" s="26" t="s">
        <v>35</v>
      </c>
      <c r="BL378" s="26" t="s">
        <v>35</v>
      </c>
      <c r="BM378" s="34" t="s">
        <v>35</v>
      </c>
      <c r="BN378" s="41">
        <f t="shared" si="94"/>
        <v>2998</v>
      </c>
      <c r="BO378" s="41">
        <f t="shared" si="95"/>
        <v>3319</v>
      </c>
      <c r="BP378" s="41">
        <f t="shared" si="96"/>
        <v>-321</v>
      </c>
      <c r="BQ378" s="42">
        <f t="shared" si="97"/>
        <v>-1.7148351941877238</v>
      </c>
      <c r="BR378" s="25"/>
    </row>
    <row r="379" spans="1:70" s="7" customFormat="1" ht="18" customHeight="1">
      <c r="A379" s="25"/>
      <c r="B379" s="35" t="s">
        <v>47</v>
      </c>
      <c r="C379" s="35">
        <v>431725</v>
      </c>
      <c r="D379" s="27" t="s">
        <v>418</v>
      </c>
      <c r="E379" s="26">
        <v>96</v>
      </c>
      <c r="F379" s="41">
        <f t="shared" si="84"/>
        <v>97</v>
      </c>
      <c r="G379" s="26">
        <v>3</v>
      </c>
      <c r="H379" s="26">
        <v>2</v>
      </c>
      <c r="I379" s="26">
        <v>1</v>
      </c>
      <c r="J379" s="42">
        <f t="shared" si="85"/>
        <v>1.0416666666666665</v>
      </c>
      <c r="K379" s="41">
        <f t="shared" si="86"/>
        <v>99</v>
      </c>
      <c r="L379" s="26">
        <v>2</v>
      </c>
      <c r="M379" s="26">
        <v>0</v>
      </c>
      <c r="N379" s="26">
        <v>2</v>
      </c>
      <c r="O379" s="42">
        <f t="shared" si="87"/>
        <v>2.0618556701030926</v>
      </c>
      <c r="P379" s="41">
        <f t="shared" si="88"/>
        <v>100</v>
      </c>
      <c r="Q379" s="26">
        <v>4</v>
      </c>
      <c r="R379" s="26">
        <v>3</v>
      </c>
      <c r="S379" s="26">
        <v>1</v>
      </c>
      <c r="T379" s="42">
        <f t="shared" si="89"/>
        <v>1.0101010101010102</v>
      </c>
      <c r="U379" s="41">
        <f t="shared" si="90"/>
        <v>100</v>
      </c>
      <c r="V379" s="26">
        <v>1</v>
      </c>
      <c r="W379" s="26">
        <v>1</v>
      </c>
      <c r="X379" s="26">
        <v>0</v>
      </c>
      <c r="Y379" s="42">
        <f t="shared" si="91"/>
        <v>0</v>
      </c>
      <c r="Z379" s="41">
        <f t="shared" si="92"/>
        <v>98</v>
      </c>
      <c r="AA379" s="26">
        <v>0</v>
      </c>
      <c r="AB379" s="26">
        <v>2</v>
      </c>
      <c r="AC379" s="26">
        <v>-2</v>
      </c>
      <c r="AD379" s="42">
        <f t="shared" si="93"/>
        <v>-2</v>
      </c>
      <c r="AE379" s="41" t="s">
        <v>35</v>
      </c>
      <c r="AF379" s="26" t="s">
        <v>35</v>
      </c>
      <c r="AG379" s="26" t="s">
        <v>35</v>
      </c>
      <c r="AH379" s="26" t="s">
        <v>35</v>
      </c>
      <c r="AI379" s="34" t="s">
        <v>35</v>
      </c>
      <c r="AJ379" s="41" t="s">
        <v>35</v>
      </c>
      <c r="AK379" s="26" t="s">
        <v>35</v>
      </c>
      <c r="AL379" s="26" t="s">
        <v>35</v>
      </c>
      <c r="AM379" s="26" t="s">
        <v>35</v>
      </c>
      <c r="AN379" s="34" t="s">
        <v>35</v>
      </c>
      <c r="AO379" s="41" t="s">
        <v>35</v>
      </c>
      <c r="AP379" s="26" t="s">
        <v>35</v>
      </c>
      <c r="AQ379" s="26" t="s">
        <v>35</v>
      </c>
      <c r="AR379" s="26" t="s">
        <v>35</v>
      </c>
      <c r="AS379" s="34" t="s">
        <v>35</v>
      </c>
      <c r="AT379" s="41" t="s">
        <v>35</v>
      </c>
      <c r="AU379" s="26" t="s">
        <v>35</v>
      </c>
      <c r="AV379" s="26" t="s">
        <v>35</v>
      </c>
      <c r="AW379" s="26" t="s">
        <v>35</v>
      </c>
      <c r="AX379" s="34" t="s">
        <v>35</v>
      </c>
      <c r="AY379" s="41" t="s">
        <v>35</v>
      </c>
      <c r="AZ379" s="26" t="s">
        <v>35</v>
      </c>
      <c r="BA379" s="26" t="s">
        <v>35</v>
      </c>
      <c r="BB379" s="26" t="s">
        <v>35</v>
      </c>
      <c r="BC379" s="34" t="s">
        <v>35</v>
      </c>
      <c r="BD379" s="41" t="s">
        <v>35</v>
      </c>
      <c r="BE379" s="26" t="s">
        <v>35</v>
      </c>
      <c r="BF379" s="26" t="s">
        <v>35</v>
      </c>
      <c r="BG379" s="26" t="s">
        <v>35</v>
      </c>
      <c r="BH379" s="34" t="s">
        <v>35</v>
      </c>
      <c r="BI379" s="41" t="s">
        <v>35</v>
      </c>
      <c r="BJ379" s="26" t="s">
        <v>35</v>
      </c>
      <c r="BK379" s="26" t="s">
        <v>35</v>
      </c>
      <c r="BL379" s="26" t="s">
        <v>35</v>
      </c>
      <c r="BM379" s="34" t="s">
        <v>35</v>
      </c>
      <c r="BN379" s="41">
        <f t="shared" si="94"/>
        <v>10</v>
      </c>
      <c r="BO379" s="41">
        <f t="shared" si="95"/>
        <v>8</v>
      </c>
      <c r="BP379" s="41">
        <f t="shared" si="96"/>
        <v>2</v>
      </c>
      <c r="BQ379" s="42">
        <f t="shared" si="97"/>
        <v>2.083333333333333</v>
      </c>
      <c r="BR379" s="25"/>
    </row>
    <row r="380" spans="1:70" s="7" customFormat="1" ht="18" customHeight="1">
      <c r="A380" s="25"/>
      <c r="B380" s="35" t="s">
        <v>47</v>
      </c>
      <c r="C380" s="35">
        <v>431730</v>
      </c>
      <c r="D380" s="27" t="s">
        <v>419</v>
      </c>
      <c r="E380" s="26">
        <v>4844</v>
      </c>
      <c r="F380" s="41">
        <f t="shared" si="84"/>
        <v>4861</v>
      </c>
      <c r="G380" s="26">
        <v>117</v>
      </c>
      <c r="H380" s="26">
        <v>100</v>
      </c>
      <c r="I380" s="26">
        <v>17</v>
      </c>
      <c r="J380" s="42">
        <f t="shared" si="85"/>
        <v>0.3509496284062758</v>
      </c>
      <c r="K380" s="41">
        <f t="shared" si="86"/>
        <v>4873</v>
      </c>
      <c r="L380" s="26">
        <v>118</v>
      </c>
      <c r="M380" s="26">
        <v>106</v>
      </c>
      <c r="N380" s="26">
        <v>12</v>
      </c>
      <c r="O380" s="42">
        <f t="shared" si="87"/>
        <v>0.24686278543509566</v>
      </c>
      <c r="P380" s="41">
        <f t="shared" si="88"/>
        <v>5019</v>
      </c>
      <c r="Q380" s="26">
        <v>278</v>
      </c>
      <c r="R380" s="26">
        <v>132</v>
      </c>
      <c r="S380" s="26">
        <v>146</v>
      </c>
      <c r="T380" s="42">
        <f t="shared" si="89"/>
        <v>2.9961009644982557</v>
      </c>
      <c r="U380" s="41">
        <f t="shared" si="90"/>
        <v>4814</v>
      </c>
      <c r="V380" s="26">
        <v>39</v>
      </c>
      <c r="W380" s="26">
        <v>244</v>
      </c>
      <c r="X380" s="26">
        <v>-205</v>
      </c>
      <c r="Y380" s="42">
        <f t="shared" si="91"/>
        <v>-4.0844789798764696</v>
      </c>
      <c r="Z380" s="41">
        <f t="shared" si="92"/>
        <v>4739</v>
      </c>
      <c r="AA380" s="26">
        <v>66</v>
      </c>
      <c r="AB380" s="26">
        <v>141</v>
      </c>
      <c r="AC380" s="26">
        <v>-75</v>
      </c>
      <c r="AD380" s="42">
        <f t="shared" si="93"/>
        <v>-1.5579559617781469</v>
      </c>
      <c r="AE380" s="41" t="s">
        <v>35</v>
      </c>
      <c r="AF380" s="26" t="s">
        <v>35</v>
      </c>
      <c r="AG380" s="26" t="s">
        <v>35</v>
      </c>
      <c r="AH380" s="26" t="s">
        <v>35</v>
      </c>
      <c r="AI380" s="34" t="s">
        <v>35</v>
      </c>
      <c r="AJ380" s="41" t="s">
        <v>35</v>
      </c>
      <c r="AK380" s="26" t="s">
        <v>35</v>
      </c>
      <c r="AL380" s="26" t="s">
        <v>35</v>
      </c>
      <c r="AM380" s="26" t="s">
        <v>35</v>
      </c>
      <c r="AN380" s="34" t="s">
        <v>35</v>
      </c>
      <c r="AO380" s="41" t="s">
        <v>35</v>
      </c>
      <c r="AP380" s="26" t="s">
        <v>35</v>
      </c>
      <c r="AQ380" s="26" t="s">
        <v>35</v>
      </c>
      <c r="AR380" s="26" t="s">
        <v>35</v>
      </c>
      <c r="AS380" s="34" t="s">
        <v>35</v>
      </c>
      <c r="AT380" s="41" t="s">
        <v>35</v>
      </c>
      <c r="AU380" s="26" t="s">
        <v>35</v>
      </c>
      <c r="AV380" s="26" t="s">
        <v>35</v>
      </c>
      <c r="AW380" s="26" t="s">
        <v>35</v>
      </c>
      <c r="AX380" s="34" t="s">
        <v>35</v>
      </c>
      <c r="AY380" s="41" t="s">
        <v>35</v>
      </c>
      <c r="AZ380" s="26" t="s">
        <v>35</v>
      </c>
      <c r="BA380" s="26" t="s">
        <v>35</v>
      </c>
      <c r="BB380" s="26" t="s">
        <v>35</v>
      </c>
      <c r="BC380" s="34" t="s">
        <v>35</v>
      </c>
      <c r="BD380" s="41" t="s">
        <v>35</v>
      </c>
      <c r="BE380" s="26" t="s">
        <v>35</v>
      </c>
      <c r="BF380" s="26" t="s">
        <v>35</v>
      </c>
      <c r="BG380" s="26" t="s">
        <v>35</v>
      </c>
      <c r="BH380" s="34" t="s">
        <v>35</v>
      </c>
      <c r="BI380" s="41" t="s">
        <v>35</v>
      </c>
      <c r="BJ380" s="26" t="s">
        <v>35</v>
      </c>
      <c r="BK380" s="26" t="s">
        <v>35</v>
      </c>
      <c r="BL380" s="26" t="s">
        <v>35</v>
      </c>
      <c r="BM380" s="34" t="s">
        <v>35</v>
      </c>
      <c r="BN380" s="41">
        <f t="shared" si="94"/>
        <v>618</v>
      </c>
      <c r="BO380" s="41">
        <f t="shared" si="95"/>
        <v>723</v>
      </c>
      <c r="BP380" s="41">
        <f t="shared" si="96"/>
        <v>-105</v>
      </c>
      <c r="BQ380" s="42">
        <f t="shared" si="97"/>
        <v>-2.1676300578034682</v>
      </c>
      <c r="BR380" s="25"/>
    </row>
    <row r="381" spans="1:70" s="7" customFormat="1" ht="18" customHeight="1">
      <c r="A381" s="25"/>
      <c r="B381" s="35" t="s">
        <v>47</v>
      </c>
      <c r="C381" s="35">
        <v>431740</v>
      </c>
      <c r="D381" s="27" t="s">
        <v>420</v>
      </c>
      <c r="E381" s="26">
        <v>7122</v>
      </c>
      <c r="F381" s="41">
        <f t="shared" si="84"/>
        <v>7094</v>
      </c>
      <c r="G381" s="26">
        <v>172</v>
      </c>
      <c r="H381" s="26">
        <v>200</v>
      </c>
      <c r="I381" s="26">
        <v>-28</v>
      </c>
      <c r="J381" s="42">
        <f t="shared" si="85"/>
        <v>-0.39314799213704016</v>
      </c>
      <c r="K381" s="41">
        <f t="shared" si="86"/>
        <v>7138</v>
      </c>
      <c r="L381" s="26">
        <v>192</v>
      </c>
      <c r="M381" s="26">
        <v>148</v>
      </c>
      <c r="N381" s="26">
        <v>44</v>
      </c>
      <c r="O381" s="42">
        <f t="shared" si="87"/>
        <v>0.62024245841556247</v>
      </c>
      <c r="P381" s="41">
        <f t="shared" si="88"/>
        <v>7110</v>
      </c>
      <c r="Q381" s="26">
        <v>188</v>
      </c>
      <c r="R381" s="26">
        <v>216</v>
      </c>
      <c r="S381" s="26">
        <v>-28</v>
      </c>
      <c r="T381" s="42">
        <f t="shared" si="89"/>
        <v>-0.39226674138414119</v>
      </c>
      <c r="U381" s="41">
        <f t="shared" si="90"/>
        <v>6959</v>
      </c>
      <c r="V381" s="26">
        <v>42</v>
      </c>
      <c r="W381" s="26">
        <v>193</v>
      </c>
      <c r="X381" s="26">
        <v>-151</v>
      </c>
      <c r="Y381" s="42">
        <f t="shared" si="91"/>
        <v>-2.1237693389592125</v>
      </c>
      <c r="Z381" s="41">
        <f t="shared" si="92"/>
        <v>6876</v>
      </c>
      <c r="AA381" s="26">
        <v>74</v>
      </c>
      <c r="AB381" s="26">
        <v>157</v>
      </c>
      <c r="AC381" s="26">
        <v>-83</v>
      </c>
      <c r="AD381" s="42">
        <f t="shared" si="93"/>
        <v>-1.1927001005891651</v>
      </c>
      <c r="AE381" s="41" t="s">
        <v>35</v>
      </c>
      <c r="AF381" s="26" t="s">
        <v>35</v>
      </c>
      <c r="AG381" s="26" t="s">
        <v>35</v>
      </c>
      <c r="AH381" s="26" t="s">
        <v>35</v>
      </c>
      <c r="AI381" s="34" t="s">
        <v>35</v>
      </c>
      <c r="AJ381" s="41" t="s">
        <v>35</v>
      </c>
      <c r="AK381" s="26" t="s">
        <v>35</v>
      </c>
      <c r="AL381" s="26" t="s">
        <v>35</v>
      </c>
      <c r="AM381" s="26" t="s">
        <v>35</v>
      </c>
      <c r="AN381" s="34" t="s">
        <v>35</v>
      </c>
      <c r="AO381" s="41" t="s">
        <v>35</v>
      </c>
      <c r="AP381" s="26" t="s">
        <v>35</v>
      </c>
      <c r="AQ381" s="26" t="s">
        <v>35</v>
      </c>
      <c r="AR381" s="26" t="s">
        <v>35</v>
      </c>
      <c r="AS381" s="34" t="s">
        <v>35</v>
      </c>
      <c r="AT381" s="41" t="s">
        <v>35</v>
      </c>
      <c r="AU381" s="26" t="s">
        <v>35</v>
      </c>
      <c r="AV381" s="26" t="s">
        <v>35</v>
      </c>
      <c r="AW381" s="26" t="s">
        <v>35</v>
      </c>
      <c r="AX381" s="34" t="s">
        <v>35</v>
      </c>
      <c r="AY381" s="41" t="s">
        <v>35</v>
      </c>
      <c r="AZ381" s="26" t="s">
        <v>35</v>
      </c>
      <c r="BA381" s="26" t="s">
        <v>35</v>
      </c>
      <c r="BB381" s="26" t="s">
        <v>35</v>
      </c>
      <c r="BC381" s="34" t="s">
        <v>35</v>
      </c>
      <c r="BD381" s="41" t="s">
        <v>35</v>
      </c>
      <c r="BE381" s="26" t="s">
        <v>35</v>
      </c>
      <c r="BF381" s="26" t="s">
        <v>35</v>
      </c>
      <c r="BG381" s="26" t="s">
        <v>35</v>
      </c>
      <c r="BH381" s="34" t="s">
        <v>35</v>
      </c>
      <c r="BI381" s="41" t="s">
        <v>35</v>
      </c>
      <c r="BJ381" s="26" t="s">
        <v>35</v>
      </c>
      <c r="BK381" s="26" t="s">
        <v>35</v>
      </c>
      <c r="BL381" s="26" t="s">
        <v>35</v>
      </c>
      <c r="BM381" s="34" t="s">
        <v>35</v>
      </c>
      <c r="BN381" s="41">
        <f t="shared" si="94"/>
        <v>668</v>
      </c>
      <c r="BO381" s="41">
        <f t="shared" si="95"/>
        <v>914</v>
      </c>
      <c r="BP381" s="41">
        <f t="shared" si="96"/>
        <v>-246</v>
      </c>
      <c r="BQ381" s="42">
        <f t="shared" si="97"/>
        <v>-3.4540859309182812</v>
      </c>
      <c r="BR381" s="25"/>
    </row>
    <row r="382" spans="1:70" s="7" customFormat="1" ht="18" customHeight="1">
      <c r="A382" s="25"/>
      <c r="B382" s="35" t="s">
        <v>47</v>
      </c>
      <c r="C382" s="35">
        <v>431750</v>
      </c>
      <c r="D382" s="27" t="s">
        <v>421</v>
      </c>
      <c r="E382" s="26">
        <v>18910</v>
      </c>
      <c r="F382" s="41">
        <f t="shared" si="84"/>
        <v>18871</v>
      </c>
      <c r="G382" s="26">
        <v>494</v>
      </c>
      <c r="H382" s="26">
        <v>533</v>
      </c>
      <c r="I382" s="26">
        <v>-39</v>
      </c>
      <c r="J382" s="42">
        <f t="shared" si="85"/>
        <v>-0.20624008461131677</v>
      </c>
      <c r="K382" s="41">
        <f t="shared" si="86"/>
        <v>18919</v>
      </c>
      <c r="L382" s="26">
        <v>633</v>
      </c>
      <c r="M382" s="26">
        <v>585</v>
      </c>
      <c r="N382" s="26">
        <v>48</v>
      </c>
      <c r="O382" s="42">
        <f t="shared" si="87"/>
        <v>0.25435853955805204</v>
      </c>
      <c r="P382" s="41">
        <f t="shared" si="88"/>
        <v>18860</v>
      </c>
      <c r="Q382" s="26">
        <v>576</v>
      </c>
      <c r="R382" s="26">
        <v>635</v>
      </c>
      <c r="S382" s="26">
        <v>-59</v>
      </c>
      <c r="T382" s="42">
        <f t="shared" si="89"/>
        <v>-0.31185580633225857</v>
      </c>
      <c r="U382" s="41">
        <f t="shared" si="90"/>
        <v>18499</v>
      </c>
      <c r="V382" s="26">
        <v>226</v>
      </c>
      <c r="W382" s="26">
        <v>587</v>
      </c>
      <c r="X382" s="26">
        <v>-361</v>
      </c>
      <c r="Y382" s="42">
        <f t="shared" si="91"/>
        <v>-1.914103923647932</v>
      </c>
      <c r="Z382" s="41">
        <f t="shared" si="92"/>
        <v>18456</v>
      </c>
      <c r="AA382" s="26">
        <v>436</v>
      </c>
      <c r="AB382" s="26">
        <v>479</v>
      </c>
      <c r="AC382" s="26">
        <v>-43</v>
      </c>
      <c r="AD382" s="42">
        <f t="shared" si="93"/>
        <v>-0.23244499702686633</v>
      </c>
      <c r="AE382" s="41" t="s">
        <v>35</v>
      </c>
      <c r="AF382" s="26" t="s">
        <v>35</v>
      </c>
      <c r="AG382" s="26" t="s">
        <v>35</v>
      </c>
      <c r="AH382" s="26" t="s">
        <v>35</v>
      </c>
      <c r="AI382" s="34" t="s">
        <v>35</v>
      </c>
      <c r="AJ382" s="41" t="s">
        <v>35</v>
      </c>
      <c r="AK382" s="26" t="s">
        <v>35</v>
      </c>
      <c r="AL382" s="26" t="s">
        <v>35</v>
      </c>
      <c r="AM382" s="26" t="s">
        <v>35</v>
      </c>
      <c r="AN382" s="34" t="s">
        <v>35</v>
      </c>
      <c r="AO382" s="41" t="s">
        <v>35</v>
      </c>
      <c r="AP382" s="26" t="s">
        <v>35</v>
      </c>
      <c r="AQ382" s="26" t="s">
        <v>35</v>
      </c>
      <c r="AR382" s="26" t="s">
        <v>35</v>
      </c>
      <c r="AS382" s="34" t="s">
        <v>35</v>
      </c>
      <c r="AT382" s="41" t="s">
        <v>35</v>
      </c>
      <c r="AU382" s="26" t="s">
        <v>35</v>
      </c>
      <c r="AV382" s="26" t="s">
        <v>35</v>
      </c>
      <c r="AW382" s="26" t="s">
        <v>35</v>
      </c>
      <c r="AX382" s="34" t="s">
        <v>35</v>
      </c>
      <c r="AY382" s="41" t="s">
        <v>35</v>
      </c>
      <c r="AZ382" s="26" t="s">
        <v>35</v>
      </c>
      <c r="BA382" s="26" t="s">
        <v>35</v>
      </c>
      <c r="BB382" s="26" t="s">
        <v>35</v>
      </c>
      <c r="BC382" s="34" t="s">
        <v>35</v>
      </c>
      <c r="BD382" s="41" t="s">
        <v>35</v>
      </c>
      <c r="BE382" s="26" t="s">
        <v>35</v>
      </c>
      <c r="BF382" s="26" t="s">
        <v>35</v>
      </c>
      <c r="BG382" s="26" t="s">
        <v>35</v>
      </c>
      <c r="BH382" s="34" t="s">
        <v>35</v>
      </c>
      <c r="BI382" s="41" t="s">
        <v>35</v>
      </c>
      <c r="BJ382" s="26" t="s">
        <v>35</v>
      </c>
      <c r="BK382" s="26" t="s">
        <v>35</v>
      </c>
      <c r="BL382" s="26" t="s">
        <v>35</v>
      </c>
      <c r="BM382" s="34" t="s">
        <v>35</v>
      </c>
      <c r="BN382" s="41">
        <f t="shared" si="94"/>
        <v>2365</v>
      </c>
      <c r="BO382" s="41">
        <f t="shared" si="95"/>
        <v>2819</v>
      </c>
      <c r="BP382" s="41">
        <f t="shared" si="96"/>
        <v>-454</v>
      </c>
      <c r="BQ382" s="42">
        <f t="shared" si="97"/>
        <v>-2.4008461131676362</v>
      </c>
      <c r="BR382" s="25"/>
    </row>
    <row r="383" spans="1:70" s="7" customFormat="1" ht="18" customHeight="1">
      <c r="A383" s="25"/>
      <c r="B383" s="35" t="s">
        <v>47</v>
      </c>
      <c r="C383" s="35">
        <v>431755</v>
      </c>
      <c r="D383" s="27" t="s">
        <v>422</v>
      </c>
      <c r="E383" s="26">
        <v>208</v>
      </c>
      <c r="F383" s="41">
        <f t="shared" si="84"/>
        <v>210</v>
      </c>
      <c r="G383" s="26">
        <v>4</v>
      </c>
      <c r="H383" s="26">
        <v>2</v>
      </c>
      <c r="I383" s="26">
        <v>2</v>
      </c>
      <c r="J383" s="42">
        <f t="shared" si="85"/>
        <v>0.96153846153846156</v>
      </c>
      <c r="K383" s="41">
        <f t="shared" si="86"/>
        <v>208</v>
      </c>
      <c r="L383" s="26">
        <v>1</v>
      </c>
      <c r="M383" s="26">
        <v>3</v>
      </c>
      <c r="N383" s="26">
        <v>-2</v>
      </c>
      <c r="O383" s="42">
        <f t="shared" si="87"/>
        <v>-0.95238095238095244</v>
      </c>
      <c r="P383" s="41">
        <f t="shared" si="88"/>
        <v>212</v>
      </c>
      <c r="Q383" s="26">
        <v>4</v>
      </c>
      <c r="R383" s="26">
        <v>0</v>
      </c>
      <c r="S383" s="26">
        <v>4</v>
      </c>
      <c r="T383" s="42">
        <f t="shared" si="89"/>
        <v>1.9230769230769231</v>
      </c>
      <c r="U383" s="41">
        <f t="shared" si="90"/>
        <v>211</v>
      </c>
      <c r="V383" s="26">
        <v>2</v>
      </c>
      <c r="W383" s="26">
        <v>3</v>
      </c>
      <c r="X383" s="26">
        <v>-1</v>
      </c>
      <c r="Y383" s="42">
        <f t="shared" si="91"/>
        <v>-0.47169811320754718</v>
      </c>
      <c r="Z383" s="41">
        <f t="shared" si="92"/>
        <v>203</v>
      </c>
      <c r="AA383" s="26">
        <v>1</v>
      </c>
      <c r="AB383" s="26">
        <v>9</v>
      </c>
      <c r="AC383" s="26">
        <v>-8</v>
      </c>
      <c r="AD383" s="42">
        <f t="shared" si="93"/>
        <v>-3.7914691943127963</v>
      </c>
      <c r="AE383" s="41" t="s">
        <v>35</v>
      </c>
      <c r="AF383" s="26" t="s">
        <v>35</v>
      </c>
      <c r="AG383" s="26" t="s">
        <v>35</v>
      </c>
      <c r="AH383" s="26" t="s">
        <v>35</v>
      </c>
      <c r="AI383" s="34" t="s">
        <v>35</v>
      </c>
      <c r="AJ383" s="41" t="s">
        <v>35</v>
      </c>
      <c r="AK383" s="26" t="s">
        <v>35</v>
      </c>
      <c r="AL383" s="26" t="s">
        <v>35</v>
      </c>
      <c r="AM383" s="26" t="s">
        <v>35</v>
      </c>
      <c r="AN383" s="34" t="s">
        <v>35</v>
      </c>
      <c r="AO383" s="41" t="s">
        <v>35</v>
      </c>
      <c r="AP383" s="26" t="s">
        <v>35</v>
      </c>
      <c r="AQ383" s="26" t="s">
        <v>35</v>
      </c>
      <c r="AR383" s="26" t="s">
        <v>35</v>
      </c>
      <c r="AS383" s="34" t="s">
        <v>35</v>
      </c>
      <c r="AT383" s="41" t="s">
        <v>35</v>
      </c>
      <c r="AU383" s="26" t="s">
        <v>35</v>
      </c>
      <c r="AV383" s="26" t="s">
        <v>35</v>
      </c>
      <c r="AW383" s="26" t="s">
        <v>35</v>
      </c>
      <c r="AX383" s="34" t="s">
        <v>35</v>
      </c>
      <c r="AY383" s="41" t="s">
        <v>35</v>
      </c>
      <c r="AZ383" s="26" t="s">
        <v>35</v>
      </c>
      <c r="BA383" s="26" t="s">
        <v>35</v>
      </c>
      <c r="BB383" s="26" t="s">
        <v>35</v>
      </c>
      <c r="BC383" s="34" t="s">
        <v>35</v>
      </c>
      <c r="BD383" s="41" t="s">
        <v>35</v>
      </c>
      <c r="BE383" s="26" t="s">
        <v>35</v>
      </c>
      <c r="BF383" s="26" t="s">
        <v>35</v>
      </c>
      <c r="BG383" s="26" t="s">
        <v>35</v>
      </c>
      <c r="BH383" s="34" t="s">
        <v>35</v>
      </c>
      <c r="BI383" s="41" t="s">
        <v>35</v>
      </c>
      <c r="BJ383" s="26" t="s">
        <v>35</v>
      </c>
      <c r="BK383" s="26" t="s">
        <v>35</v>
      </c>
      <c r="BL383" s="26" t="s">
        <v>35</v>
      </c>
      <c r="BM383" s="34" t="s">
        <v>35</v>
      </c>
      <c r="BN383" s="41">
        <f t="shared" si="94"/>
        <v>12</v>
      </c>
      <c r="BO383" s="41">
        <f t="shared" si="95"/>
        <v>17</v>
      </c>
      <c r="BP383" s="41">
        <f t="shared" si="96"/>
        <v>-5</v>
      </c>
      <c r="BQ383" s="42">
        <f t="shared" si="97"/>
        <v>-2.4038461538461542</v>
      </c>
      <c r="BR383" s="25"/>
    </row>
    <row r="384" spans="1:70" s="7" customFormat="1" ht="18" customHeight="1">
      <c r="A384" s="25"/>
      <c r="B384" s="35" t="s">
        <v>47</v>
      </c>
      <c r="C384" s="35">
        <v>431760</v>
      </c>
      <c r="D384" s="27" t="s">
        <v>423</v>
      </c>
      <c r="E384" s="26">
        <v>9172</v>
      </c>
      <c r="F384" s="41">
        <f t="shared" si="84"/>
        <v>9287</v>
      </c>
      <c r="G384" s="26">
        <v>364</v>
      </c>
      <c r="H384" s="26">
        <v>249</v>
      </c>
      <c r="I384" s="26">
        <v>115</v>
      </c>
      <c r="J384" s="42">
        <f t="shared" si="85"/>
        <v>1.2538159616223288</v>
      </c>
      <c r="K384" s="41">
        <f t="shared" si="86"/>
        <v>9460</v>
      </c>
      <c r="L384" s="26">
        <v>427</v>
      </c>
      <c r="M384" s="26">
        <v>254</v>
      </c>
      <c r="N384" s="26">
        <v>173</v>
      </c>
      <c r="O384" s="42">
        <f t="shared" si="87"/>
        <v>1.8628189942930979</v>
      </c>
      <c r="P384" s="41">
        <f t="shared" si="88"/>
        <v>9442</v>
      </c>
      <c r="Q384" s="26">
        <v>333</v>
      </c>
      <c r="R384" s="26">
        <v>351</v>
      </c>
      <c r="S384" s="26">
        <v>-18</v>
      </c>
      <c r="T384" s="42">
        <f t="shared" si="89"/>
        <v>-0.19027484143763213</v>
      </c>
      <c r="U384" s="41">
        <f t="shared" si="90"/>
        <v>8760</v>
      </c>
      <c r="V384" s="26">
        <v>81</v>
      </c>
      <c r="W384" s="26">
        <v>763</v>
      </c>
      <c r="X384" s="26">
        <v>-682</v>
      </c>
      <c r="Y384" s="42">
        <f t="shared" si="91"/>
        <v>-7.2230459648379579</v>
      </c>
      <c r="Z384" s="41">
        <f t="shared" si="92"/>
        <v>8127</v>
      </c>
      <c r="AA384" s="26">
        <v>101</v>
      </c>
      <c r="AB384" s="26">
        <v>734</v>
      </c>
      <c r="AC384" s="26">
        <v>-633</v>
      </c>
      <c r="AD384" s="42">
        <f t="shared" si="93"/>
        <v>-7.2260273972602738</v>
      </c>
      <c r="AE384" s="41" t="s">
        <v>35</v>
      </c>
      <c r="AF384" s="26" t="s">
        <v>35</v>
      </c>
      <c r="AG384" s="26" t="s">
        <v>35</v>
      </c>
      <c r="AH384" s="26" t="s">
        <v>35</v>
      </c>
      <c r="AI384" s="34" t="s">
        <v>35</v>
      </c>
      <c r="AJ384" s="41" t="s">
        <v>35</v>
      </c>
      <c r="AK384" s="26" t="s">
        <v>35</v>
      </c>
      <c r="AL384" s="26" t="s">
        <v>35</v>
      </c>
      <c r="AM384" s="26" t="s">
        <v>35</v>
      </c>
      <c r="AN384" s="34" t="s">
        <v>35</v>
      </c>
      <c r="AO384" s="41" t="s">
        <v>35</v>
      </c>
      <c r="AP384" s="26" t="s">
        <v>35</v>
      </c>
      <c r="AQ384" s="26" t="s">
        <v>35</v>
      </c>
      <c r="AR384" s="26" t="s">
        <v>35</v>
      </c>
      <c r="AS384" s="34" t="s">
        <v>35</v>
      </c>
      <c r="AT384" s="41" t="s">
        <v>35</v>
      </c>
      <c r="AU384" s="26" t="s">
        <v>35</v>
      </c>
      <c r="AV384" s="26" t="s">
        <v>35</v>
      </c>
      <c r="AW384" s="26" t="s">
        <v>35</v>
      </c>
      <c r="AX384" s="34" t="s">
        <v>35</v>
      </c>
      <c r="AY384" s="41" t="s">
        <v>35</v>
      </c>
      <c r="AZ384" s="26" t="s">
        <v>35</v>
      </c>
      <c r="BA384" s="26" t="s">
        <v>35</v>
      </c>
      <c r="BB384" s="26" t="s">
        <v>35</v>
      </c>
      <c r="BC384" s="34" t="s">
        <v>35</v>
      </c>
      <c r="BD384" s="41" t="s">
        <v>35</v>
      </c>
      <c r="BE384" s="26" t="s">
        <v>35</v>
      </c>
      <c r="BF384" s="26" t="s">
        <v>35</v>
      </c>
      <c r="BG384" s="26" t="s">
        <v>35</v>
      </c>
      <c r="BH384" s="34" t="s">
        <v>35</v>
      </c>
      <c r="BI384" s="41" t="s">
        <v>35</v>
      </c>
      <c r="BJ384" s="26" t="s">
        <v>35</v>
      </c>
      <c r="BK384" s="26" t="s">
        <v>35</v>
      </c>
      <c r="BL384" s="26" t="s">
        <v>35</v>
      </c>
      <c r="BM384" s="34" t="s">
        <v>35</v>
      </c>
      <c r="BN384" s="41">
        <f t="shared" si="94"/>
        <v>1306</v>
      </c>
      <c r="BO384" s="41">
        <f t="shared" si="95"/>
        <v>2351</v>
      </c>
      <c r="BP384" s="41">
        <f t="shared" si="96"/>
        <v>-1045</v>
      </c>
      <c r="BQ384" s="42">
        <f t="shared" si="97"/>
        <v>-11.39337112952464</v>
      </c>
      <c r="BR384" s="25"/>
    </row>
    <row r="385" spans="1:70" s="7" customFormat="1" ht="18" customHeight="1">
      <c r="A385" s="25"/>
      <c r="B385" s="35" t="s">
        <v>47</v>
      </c>
      <c r="C385" s="35">
        <v>431770</v>
      </c>
      <c r="D385" s="27" t="s">
        <v>424</v>
      </c>
      <c r="E385" s="26">
        <v>890</v>
      </c>
      <c r="F385" s="41">
        <f t="shared" si="84"/>
        <v>897</v>
      </c>
      <c r="G385" s="26">
        <v>30</v>
      </c>
      <c r="H385" s="26">
        <v>23</v>
      </c>
      <c r="I385" s="26">
        <v>7</v>
      </c>
      <c r="J385" s="42">
        <f t="shared" si="85"/>
        <v>0.7865168539325843</v>
      </c>
      <c r="K385" s="41">
        <f t="shared" si="86"/>
        <v>900</v>
      </c>
      <c r="L385" s="26">
        <v>15</v>
      </c>
      <c r="M385" s="26">
        <v>12</v>
      </c>
      <c r="N385" s="26">
        <v>3</v>
      </c>
      <c r="O385" s="42">
        <f t="shared" si="87"/>
        <v>0.33444816053511706</v>
      </c>
      <c r="P385" s="41">
        <f t="shared" si="88"/>
        <v>925</v>
      </c>
      <c r="Q385" s="26">
        <v>40</v>
      </c>
      <c r="R385" s="26">
        <v>15</v>
      </c>
      <c r="S385" s="26">
        <v>25</v>
      </c>
      <c r="T385" s="42">
        <f t="shared" si="89"/>
        <v>2.7777777777777777</v>
      </c>
      <c r="U385" s="41">
        <f t="shared" si="90"/>
        <v>917</v>
      </c>
      <c r="V385" s="26">
        <v>11</v>
      </c>
      <c r="W385" s="26">
        <v>19</v>
      </c>
      <c r="X385" s="26">
        <v>-8</v>
      </c>
      <c r="Y385" s="42">
        <f t="shared" si="91"/>
        <v>-0.86486486486486491</v>
      </c>
      <c r="Z385" s="41">
        <f t="shared" si="92"/>
        <v>905</v>
      </c>
      <c r="AA385" s="26">
        <v>15</v>
      </c>
      <c r="AB385" s="26">
        <v>27</v>
      </c>
      <c r="AC385" s="26">
        <v>-12</v>
      </c>
      <c r="AD385" s="42">
        <f t="shared" si="93"/>
        <v>-1.3086150490730644</v>
      </c>
      <c r="AE385" s="41" t="s">
        <v>35</v>
      </c>
      <c r="AF385" s="26" t="s">
        <v>35</v>
      </c>
      <c r="AG385" s="26" t="s">
        <v>35</v>
      </c>
      <c r="AH385" s="26" t="s">
        <v>35</v>
      </c>
      <c r="AI385" s="34" t="s">
        <v>35</v>
      </c>
      <c r="AJ385" s="41" t="s">
        <v>35</v>
      </c>
      <c r="AK385" s="26" t="s">
        <v>35</v>
      </c>
      <c r="AL385" s="26" t="s">
        <v>35</v>
      </c>
      <c r="AM385" s="26" t="s">
        <v>35</v>
      </c>
      <c r="AN385" s="34" t="s">
        <v>35</v>
      </c>
      <c r="AO385" s="41" t="s">
        <v>35</v>
      </c>
      <c r="AP385" s="26" t="s">
        <v>35</v>
      </c>
      <c r="AQ385" s="26" t="s">
        <v>35</v>
      </c>
      <c r="AR385" s="26" t="s">
        <v>35</v>
      </c>
      <c r="AS385" s="34" t="s">
        <v>35</v>
      </c>
      <c r="AT385" s="41" t="s">
        <v>35</v>
      </c>
      <c r="AU385" s="26" t="s">
        <v>35</v>
      </c>
      <c r="AV385" s="26" t="s">
        <v>35</v>
      </c>
      <c r="AW385" s="26" t="s">
        <v>35</v>
      </c>
      <c r="AX385" s="34" t="s">
        <v>35</v>
      </c>
      <c r="AY385" s="41" t="s">
        <v>35</v>
      </c>
      <c r="AZ385" s="26" t="s">
        <v>35</v>
      </c>
      <c r="BA385" s="26" t="s">
        <v>35</v>
      </c>
      <c r="BB385" s="26" t="s">
        <v>35</v>
      </c>
      <c r="BC385" s="34" t="s">
        <v>35</v>
      </c>
      <c r="BD385" s="41" t="s">
        <v>35</v>
      </c>
      <c r="BE385" s="26" t="s">
        <v>35</v>
      </c>
      <c r="BF385" s="26" t="s">
        <v>35</v>
      </c>
      <c r="BG385" s="26" t="s">
        <v>35</v>
      </c>
      <c r="BH385" s="34" t="s">
        <v>35</v>
      </c>
      <c r="BI385" s="41" t="s">
        <v>35</v>
      </c>
      <c r="BJ385" s="26" t="s">
        <v>35</v>
      </c>
      <c r="BK385" s="26" t="s">
        <v>35</v>
      </c>
      <c r="BL385" s="26" t="s">
        <v>35</v>
      </c>
      <c r="BM385" s="34" t="s">
        <v>35</v>
      </c>
      <c r="BN385" s="41">
        <f t="shared" si="94"/>
        <v>111</v>
      </c>
      <c r="BO385" s="41">
        <f t="shared" si="95"/>
        <v>96</v>
      </c>
      <c r="BP385" s="41">
        <f t="shared" si="96"/>
        <v>15</v>
      </c>
      <c r="BQ385" s="42">
        <f t="shared" si="97"/>
        <v>1.6853932584269662</v>
      </c>
      <c r="BR385" s="25"/>
    </row>
    <row r="386" spans="1:70" s="7" customFormat="1" ht="18" customHeight="1">
      <c r="A386" s="25"/>
      <c r="B386" s="35" t="s">
        <v>47</v>
      </c>
      <c r="C386" s="35">
        <v>431775</v>
      </c>
      <c r="D386" s="27" t="s">
        <v>425</v>
      </c>
      <c r="E386" s="26">
        <v>150</v>
      </c>
      <c r="F386" s="41">
        <f t="shared" si="84"/>
        <v>159</v>
      </c>
      <c r="G386" s="26">
        <v>10</v>
      </c>
      <c r="H386" s="26">
        <v>1</v>
      </c>
      <c r="I386" s="26">
        <v>9</v>
      </c>
      <c r="J386" s="42">
        <f t="shared" si="85"/>
        <v>6</v>
      </c>
      <c r="K386" s="41">
        <f t="shared" si="86"/>
        <v>161</v>
      </c>
      <c r="L386" s="26">
        <v>6</v>
      </c>
      <c r="M386" s="26">
        <v>4</v>
      </c>
      <c r="N386" s="26">
        <v>2</v>
      </c>
      <c r="O386" s="42">
        <f t="shared" si="87"/>
        <v>1.257861635220126</v>
      </c>
      <c r="P386" s="41">
        <f t="shared" si="88"/>
        <v>173</v>
      </c>
      <c r="Q386" s="26">
        <v>14</v>
      </c>
      <c r="R386" s="26">
        <v>2</v>
      </c>
      <c r="S386" s="26">
        <v>12</v>
      </c>
      <c r="T386" s="42">
        <f t="shared" si="89"/>
        <v>7.4534161490683228</v>
      </c>
      <c r="U386" s="41">
        <f t="shared" si="90"/>
        <v>159</v>
      </c>
      <c r="V386" s="26">
        <v>6</v>
      </c>
      <c r="W386" s="26">
        <v>20</v>
      </c>
      <c r="X386" s="26">
        <v>-14</v>
      </c>
      <c r="Y386" s="42">
        <f t="shared" si="91"/>
        <v>-8.0924855491329488</v>
      </c>
      <c r="Z386" s="41">
        <f t="shared" si="92"/>
        <v>154</v>
      </c>
      <c r="AA386" s="26">
        <v>2</v>
      </c>
      <c r="AB386" s="26">
        <v>7</v>
      </c>
      <c r="AC386" s="26">
        <v>-5</v>
      </c>
      <c r="AD386" s="42">
        <f t="shared" si="93"/>
        <v>-3.1446540880503147</v>
      </c>
      <c r="AE386" s="41" t="s">
        <v>35</v>
      </c>
      <c r="AF386" s="26" t="s">
        <v>35</v>
      </c>
      <c r="AG386" s="26" t="s">
        <v>35</v>
      </c>
      <c r="AH386" s="26" t="s">
        <v>35</v>
      </c>
      <c r="AI386" s="34" t="s">
        <v>35</v>
      </c>
      <c r="AJ386" s="41" t="s">
        <v>35</v>
      </c>
      <c r="AK386" s="26" t="s">
        <v>35</v>
      </c>
      <c r="AL386" s="26" t="s">
        <v>35</v>
      </c>
      <c r="AM386" s="26" t="s">
        <v>35</v>
      </c>
      <c r="AN386" s="34" t="s">
        <v>35</v>
      </c>
      <c r="AO386" s="41" t="s">
        <v>35</v>
      </c>
      <c r="AP386" s="26" t="s">
        <v>35</v>
      </c>
      <c r="AQ386" s="26" t="s">
        <v>35</v>
      </c>
      <c r="AR386" s="26" t="s">
        <v>35</v>
      </c>
      <c r="AS386" s="34" t="s">
        <v>35</v>
      </c>
      <c r="AT386" s="41" t="s">
        <v>35</v>
      </c>
      <c r="AU386" s="26" t="s">
        <v>35</v>
      </c>
      <c r="AV386" s="26" t="s">
        <v>35</v>
      </c>
      <c r="AW386" s="26" t="s">
        <v>35</v>
      </c>
      <c r="AX386" s="34" t="s">
        <v>35</v>
      </c>
      <c r="AY386" s="41" t="s">
        <v>35</v>
      </c>
      <c r="AZ386" s="26" t="s">
        <v>35</v>
      </c>
      <c r="BA386" s="26" t="s">
        <v>35</v>
      </c>
      <c r="BB386" s="26" t="s">
        <v>35</v>
      </c>
      <c r="BC386" s="34" t="s">
        <v>35</v>
      </c>
      <c r="BD386" s="41" t="s">
        <v>35</v>
      </c>
      <c r="BE386" s="26" t="s">
        <v>35</v>
      </c>
      <c r="BF386" s="26" t="s">
        <v>35</v>
      </c>
      <c r="BG386" s="26" t="s">
        <v>35</v>
      </c>
      <c r="BH386" s="34" t="s">
        <v>35</v>
      </c>
      <c r="BI386" s="41" t="s">
        <v>35</v>
      </c>
      <c r="BJ386" s="26" t="s">
        <v>35</v>
      </c>
      <c r="BK386" s="26" t="s">
        <v>35</v>
      </c>
      <c r="BL386" s="26" t="s">
        <v>35</v>
      </c>
      <c r="BM386" s="34" t="s">
        <v>35</v>
      </c>
      <c r="BN386" s="41">
        <f t="shared" si="94"/>
        <v>38</v>
      </c>
      <c r="BO386" s="41">
        <f t="shared" si="95"/>
        <v>34</v>
      </c>
      <c r="BP386" s="41">
        <f t="shared" si="96"/>
        <v>4</v>
      </c>
      <c r="BQ386" s="42">
        <f t="shared" si="97"/>
        <v>2.666666666666667</v>
      </c>
      <c r="BR386" s="25"/>
    </row>
    <row r="387" spans="1:70" s="7" customFormat="1" ht="18" customHeight="1">
      <c r="A387" s="25"/>
      <c r="B387" s="35" t="s">
        <v>47</v>
      </c>
      <c r="C387" s="35">
        <v>431780</v>
      </c>
      <c r="D387" s="27" t="s">
        <v>426</v>
      </c>
      <c r="E387" s="26">
        <v>2316</v>
      </c>
      <c r="F387" s="41">
        <f t="shared" si="84"/>
        <v>2338</v>
      </c>
      <c r="G387" s="26">
        <v>80</v>
      </c>
      <c r="H387" s="26">
        <v>58</v>
      </c>
      <c r="I387" s="26">
        <v>22</v>
      </c>
      <c r="J387" s="42">
        <f t="shared" si="85"/>
        <v>0.94991364421416236</v>
      </c>
      <c r="K387" s="41">
        <f t="shared" si="86"/>
        <v>2360</v>
      </c>
      <c r="L387" s="26">
        <v>74</v>
      </c>
      <c r="M387" s="26">
        <v>52</v>
      </c>
      <c r="N387" s="26">
        <v>22</v>
      </c>
      <c r="O387" s="42">
        <f t="shared" si="87"/>
        <v>0.94097519247219841</v>
      </c>
      <c r="P387" s="41">
        <f t="shared" si="88"/>
        <v>2365</v>
      </c>
      <c r="Q387" s="26">
        <v>76</v>
      </c>
      <c r="R387" s="26">
        <v>71</v>
      </c>
      <c r="S387" s="26">
        <v>5</v>
      </c>
      <c r="T387" s="42">
        <f t="shared" si="89"/>
        <v>0.21186440677966101</v>
      </c>
      <c r="U387" s="41">
        <f t="shared" si="90"/>
        <v>2313</v>
      </c>
      <c r="V387" s="26">
        <v>21</v>
      </c>
      <c r="W387" s="26">
        <v>73</v>
      </c>
      <c r="X387" s="26">
        <v>-52</v>
      </c>
      <c r="Y387" s="42">
        <f t="shared" si="91"/>
        <v>-2.1987315010570825</v>
      </c>
      <c r="Z387" s="41">
        <f t="shared" si="92"/>
        <v>2323</v>
      </c>
      <c r="AA387" s="26">
        <v>46</v>
      </c>
      <c r="AB387" s="26">
        <v>36</v>
      </c>
      <c r="AC387" s="26">
        <v>10</v>
      </c>
      <c r="AD387" s="42">
        <f t="shared" si="93"/>
        <v>0.43233895373973197</v>
      </c>
      <c r="AE387" s="41" t="s">
        <v>35</v>
      </c>
      <c r="AF387" s="26" t="s">
        <v>35</v>
      </c>
      <c r="AG387" s="26" t="s">
        <v>35</v>
      </c>
      <c r="AH387" s="26" t="s">
        <v>35</v>
      </c>
      <c r="AI387" s="34" t="s">
        <v>35</v>
      </c>
      <c r="AJ387" s="41" t="s">
        <v>35</v>
      </c>
      <c r="AK387" s="26" t="s">
        <v>35</v>
      </c>
      <c r="AL387" s="26" t="s">
        <v>35</v>
      </c>
      <c r="AM387" s="26" t="s">
        <v>35</v>
      </c>
      <c r="AN387" s="34" t="s">
        <v>35</v>
      </c>
      <c r="AO387" s="41" t="s">
        <v>35</v>
      </c>
      <c r="AP387" s="26" t="s">
        <v>35</v>
      </c>
      <c r="AQ387" s="26" t="s">
        <v>35</v>
      </c>
      <c r="AR387" s="26" t="s">
        <v>35</v>
      </c>
      <c r="AS387" s="34" t="s">
        <v>35</v>
      </c>
      <c r="AT387" s="41" t="s">
        <v>35</v>
      </c>
      <c r="AU387" s="26" t="s">
        <v>35</v>
      </c>
      <c r="AV387" s="26" t="s">
        <v>35</v>
      </c>
      <c r="AW387" s="26" t="s">
        <v>35</v>
      </c>
      <c r="AX387" s="34" t="s">
        <v>35</v>
      </c>
      <c r="AY387" s="41" t="s">
        <v>35</v>
      </c>
      <c r="AZ387" s="26" t="s">
        <v>35</v>
      </c>
      <c r="BA387" s="26" t="s">
        <v>35</v>
      </c>
      <c r="BB387" s="26" t="s">
        <v>35</v>
      </c>
      <c r="BC387" s="34" t="s">
        <v>35</v>
      </c>
      <c r="BD387" s="41" t="s">
        <v>35</v>
      </c>
      <c r="BE387" s="26" t="s">
        <v>35</v>
      </c>
      <c r="BF387" s="26" t="s">
        <v>35</v>
      </c>
      <c r="BG387" s="26" t="s">
        <v>35</v>
      </c>
      <c r="BH387" s="34" t="s">
        <v>35</v>
      </c>
      <c r="BI387" s="41" t="s">
        <v>35</v>
      </c>
      <c r="BJ387" s="26" t="s">
        <v>35</v>
      </c>
      <c r="BK387" s="26" t="s">
        <v>35</v>
      </c>
      <c r="BL387" s="26" t="s">
        <v>35</v>
      </c>
      <c r="BM387" s="34" t="s">
        <v>35</v>
      </c>
      <c r="BN387" s="41">
        <f t="shared" si="94"/>
        <v>297</v>
      </c>
      <c r="BO387" s="41">
        <f t="shared" si="95"/>
        <v>290</v>
      </c>
      <c r="BP387" s="41">
        <f t="shared" si="96"/>
        <v>7</v>
      </c>
      <c r="BQ387" s="42">
        <f t="shared" si="97"/>
        <v>0.30224525043177897</v>
      </c>
      <c r="BR387" s="25"/>
    </row>
    <row r="388" spans="1:70" s="7" customFormat="1" ht="18" customHeight="1">
      <c r="A388" s="25"/>
      <c r="B388" s="35" t="s">
        <v>47</v>
      </c>
      <c r="C388" s="35">
        <v>431790</v>
      </c>
      <c r="D388" s="27" t="s">
        <v>427</v>
      </c>
      <c r="E388" s="26">
        <v>2986</v>
      </c>
      <c r="F388" s="41">
        <f t="shared" si="84"/>
        <v>2979</v>
      </c>
      <c r="G388" s="26">
        <v>78</v>
      </c>
      <c r="H388" s="26">
        <v>85</v>
      </c>
      <c r="I388" s="26">
        <v>-7</v>
      </c>
      <c r="J388" s="42">
        <f t="shared" si="85"/>
        <v>-0.23442732752846618</v>
      </c>
      <c r="K388" s="41">
        <f t="shared" si="86"/>
        <v>2986</v>
      </c>
      <c r="L388" s="26">
        <v>78</v>
      </c>
      <c r="M388" s="26">
        <v>71</v>
      </c>
      <c r="N388" s="26">
        <v>7</v>
      </c>
      <c r="O388" s="42">
        <f t="shared" si="87"/>
        <v>0.23497818059751593</v>
      </c>
      <c r="P388" s="41">
        <f t="shared" si="88"/>
        <v>2971</v>
      </c>
      <c r="Q388" s="26">
        <v>76</v>
      </c>
      <c r="R388" s="26">
        <v>91</v>
      </c>
      <c r="S388" s="26">
        <v>-15</v>
      </c>
      <c r="T388" s="42">
        <f t="shared" si="89"/>
        <v>-0.50234427327528464</v>
      </c>
      <c r="U388" s="41">
        <f t="shared" si="90"/>
        <v>2898</v>
      </c>
      <c r="V388" s="26">
        <v>18</v>
      </c>
      <c r="W388" s="26">
        <v>91</v>
      </c>
      <c r="X388" s="26">
        <v>-73</v>
      </c>
      <c r="Y388" s="42">
        <f t="shared" si="91"/>
        <v>-2.4570851565129588</v>
      </c>
      <c r="Z388" s="41">
        <f t="shared" si="92"/>
        <v>2869</v>
      </c>
      <c r="AA388" s="26">
        <v>21</v>
      </c>
      <c r="AB388" s="26">
        <v>50</v>
      </c>
      <c r="AC388" s="26">
        <v>-29</v>
      </c>
      <c r="AD388" s="42">
        <f t="shared" si="93"/>
        <v>-1.0006901311249139</v>
      </c>
      <c r="AE388" s="41" t="s">
        <v>35</v>
      </c>
      <c r="AF388" s="26" t="s">
        <v>35</v>
      </c>
      <c r="AG388" s="26" t="s">
        <v>35</v>
      </c>
      <c r="AH388" s="26" t="s">
        <v>35</v>
      </c>
      <c r="AI388" s="34" t="s">
        <v>35</v>
      </c>
      <c r="AJ388" s="41" t="s">
        <v>35</v>
      </c>
      <c r="AK388" s="26" t="s">
        <v>35</v>
      </c>
      <c r="AL388" s="26" t="s">
        <v>35</v>
      </c>
      <c r="AM388" s="26" t="s">
        <v>35</v>
      </c>
      <c r="AN388" s="34" t="s">
        <v>35</v>
      </c>
      <c r="AO388" s="41" t="s">
        <v>35</v>
      </c>
      <c r="AP388" s="26" t="s">
        <v>35</v>
      </c>
      <c r="AQ388" s="26" t="s">
        <v>35</v>
      </c>
      <c r="AR388" s="26" t="s">
        <v>35</v>
      </c>
      <c r="AS388" s="34" t="s">
        <v>35</v>
      </c>
      <c r="AT388" s="41" t="s">
        <v>35</v>
      </c>
      <c r="AU388" s="26" t="s">
        <v>35</v>
      </c>
      <c r="AV388" s="26" t="s">
        <v>35</v>
      </c>
      <c r="AW388" s="26" t="s">
        <v>35</v>
      </c>
      <c r="AX388" s="34" t="s">
        <v>35</v>
      </c>
      <c r="AY388" s="41" t="s">
        <v>35</v>
      </c>
      <c r="AZ388" s="26" t="s">
        <v>35</v>
      </c>
      <c r="BA388" s="26" t="s">
        <v>35</v>
      </c>
      <c r="BB388" s="26" t="s">
        <v>35</v>
      </c>
      <c r="BC388" s="34" t="s">
        <v>35</v>
      </c>
      <c r="BD388" s="41" t="s">
        <v>35</v>
      </c>
      <c r="BE388" s="26" t="s">
        <v>35</v>
      </c>
      <c r="BF388" s="26" t="s">
        <v>35</v>
      </c>
      <c r="BG388" s="26" t="s">
        <v>35</v>
      </c>
      <c r="BH388" s="34" t="s">
        <v>35</v>
      </c>
      <c r="BI388" s="41" t="s">
        <v>35</v>
      </c>
      <c r="BJ388" s="26" t="s">
        <v>35</v>
      </c>
      <c r="BK388" s="26" t="s">
        <v>35</v>
      </c>
      <c r="BL388" s="26" t="s">
        <v>35</v>
      </c>
      <c r="BM388" s="34" t="s">
        <v>35</v>
      </c>
      <c r="BN388" s="41">
        <f t="shared" si="94"/>
        <v>271</v>
      </c>
      <c r="BO388" s="41">
        <f t="shared" si="95"/>
        <v>388</v>
      </c>
      <c r="BP388" s="41">
        <f t="shared" si="96"/>
        <v>-117</v>
      </c>
      <c r="BQ388" s="42">
        <f t="shared" si="97"/>
        <v>-3.9182853315472199</v>
      </c>
      <c r="BR388" s="25"/>
    </row>
    <row r="389" spans="1:70" s="7" customFormat="1" ht="18" customHeight="1">
      <c r="A389" s="25"/>
      <c r="B389" s="35" t="s">
        <v>47</v>
      </c>
      <c r="C389" s="35">
        <v>431795</v>
      </c>
      <c r="D389" s="27" t="s">
        <v>428</v>
      </c>
      <c r="E389" s="26">
        <v>98</v>
      </c>
      <c r="F389" s="41">
        <f t="shared" si="84"/>
        <v>115</v>
      </c>
      <c r="G389" s="26">
        <v>20</v>
      </c>
      <c r="H389" s="26">
        <v>3</v>
      </c>
      <c r="I389" s="26">
        <v>17</v>
      </c>
      <c r="J389" s="42">
        <f t="shared" si="85"/>
        <v>17.346938775510203</v>
      </c>
      <c r="K389" s="41">
        <f t="shared" si="86"/>
        <v>119</v>
      </c>
      <c r="L389" s="26">
        <v>8</v>
      </c>
      <c r="M389" s="26">
        <v>4</v>
      </c>
      <c r="N389" s="26">
        <v>4</v>
      </c>
      <c r="O389" s="42">
        <f t="shared" si="87"/>
        <v>3.4782608695652173</v>
      </c>
      <c r="P389" s="41">
        <f t="shared" si="88"/>
        <v>131</v>
      </c>
      <c r="Q389" s="26">
        <v>13</v>
      </c>
      <c r="R389" s="26">
        <v>1</v>
      </c>
      <c r="S389" s="26">
        <v>12</v>
      </c>
      <c r="T389" s="42">
        <f t="shared" si="89"/>
        <v>10.084033613445378</v>
      </c>
      <c r="U389" s="41">
        <f t="shared" si="90"/>
        <v>128</v>
      </c>
      <c r="V389" s="26">
        <v>3</v>
      </c>
      <c r="W389" s="26">
        <v>6</v>
      </c>
      <c r="X389" s="26">
        <v>-3</v>
      </c>
      <c r="Y389" s="42">
        <f t="shared" si="91"/>
        <v>-2.2900763358778624</v>
      </c>
      <c r="Z389" s="41">
        <f t="shared" si="92"/>
        <v>127</v>
      </c>
      <c r="AA389" s="26">
        <v>2</v>
      </c>
      <c r="AB389" s="26">
        <v>3</v>
      </c>
      <c r="AC389" s="26">
        <v>-1</v>
      </c>
      <c r="AD389" s="42">
        <f t="shared" si="93"/>
        <v>-0.78125</v>
      </c>
      <c r="AE389" s="41" t="s">
        <v>35</v>
      </c>
      <c r="AF389" s="26" t="s">
        <v>35</v>
      </c>
      <c r="AG389" s="26" t="s">
        <v>35</v>
      </c>
      <c r="AH389" s="26" t="s">
        <v>35</v>
      </c>
      <c r="AI389" s="34" t="s">
        <v>35</v>
      </c>
      <c r="AJ389" s="41" t="s">
        <v>35</v>
      </c>
      <c r="AK389" s="26" t="s">
        <v>35</v>
      </c>
      <c r="AL389" s="26" t="s">
        <v>35</v>
      </c>
      <c r="AM389" s="26" t="s">
        <v>35</v>
      </c>
      <c r="AN389" s="34" t="s">
        <v>35</v>
      </c>
      <c r="AO389" s="41" t="s">
        <v>35</v>
      </c>
      <c r="AP389" s="26" t="s">
        <v>35</v>
      </c>
      <c r="AQ389" s="26" t="s">
        <v>35</v>
      </c>
      <c r="AR389" s="26" t="s">
        <v>35</v>
      </c>
      <c r="AS389" s="34" t="s">
        <v>35</v>
      </c>
      <c r="AT389" s="41" t="s">
        <v>35</v>
      </c>
      <c r="AU389" s="26" t="s">
        <v>35</v>
      </c>
      <c r="AV389" s="26" t="s">
        <v>35</v>
      </c>
      <c r="AW389" s="26" t="s">
        <v>35</v>
      </c>
      <c r="AX389" s="34" t="s">
        <v>35</v>
      </c>
      <c r="AY389" s="41" t="s">
        <v>35</v>
      </c>
      <c r="AZ389" s="26" t="s">
        <v>35</v>
      </c>
      <c r="BA389" s="26" t="s">
        <v>35</v>
      </c>
      <c r="BB389" s="26" t="s">
        <v>35</v>
      </c>
      <c r="BC389" s="34" t="s">
        <v>35</v>
      </c>
      <c r="BD389" s="41" t="s">
        <v>35</v>
      </c>
      <c r="BE389" s="26" t="s">
        <v>35</v>
      </c>
      <c r="BF389" s="26" t="s">
        <v>35</v>
      </c>
      <c r="BG389" s="26" t="s">
        <v>35</v>
      </c>
      <c r="BH389" s="34" t="s">
        <v>35</v>
      </c>
      <c r="BI389" s="41" t="s">
        <v>35</v>
      </c>
      <c r="BJ389" s="26" t="s">
        <v>35</v>
      </c>
      <c r="BK389" s="26" t="s">
        <v>35</v>
      </c>
      <c r="BL389" s="26" t="s">
        <v>35</v>
      </c>
      <c r="BM389" s="34" t="s">
        <v>35</v>
      </c>
      <c r="BN389" s="41">
        <f t="shared" si="94"/>
        <v>46</v>
      </c>
      <c r="BO389" s="41">
        <f t="shared" si="95"/>
        <v>17</v>
      </c>
      <c r="BP389" s="41">
        <f t="shared" si="96"/>
        <v>29</v>
      </c>
      <c r="BQ389" s="42">
        <f t="shared" si="97"/>
        <v>29.591836734693878</v>
      </c>
      <c r="BR389" s="25"/>
    </row>
    <row r="390" spans="1:70" s="7" customFormat="1" ht="18" customHeight="1">
      <c r="A390" s="25"/>
      <c r="B390" s="35" t="s">
        <v>47</v>
      </c>
      <c r="C390" s="35">
        <v>431800</v>
      </c>
      <c r="D390" s="27" t="s">
        <v>429</v>
      </c>
      <c r="E390" s="26">
        <v>9366</v>
      </c>
      <c r="F390" s="41">
        <f t="shared" si="84"/>
        <v>9546</v>
      </c>
      <c r="G390" s="26">
        <v>361</v>
      </c>
      <c r="H390" s="26">
        <v>181</v>
      </c>
      <c r="I390" s="26">
        <v>180</v>
      </c>
      <c r="J390" s="42">
        <f t="shared" si="85"/>
        <v>1.9218449711723256</v>
      </c>
      <c r="K390" s="41">
        <f t="shared" si="86"/>
        <v>9666</v>
      </c>
      <c r="L390" s="26">
        <v>333</v>
      </c>
      <c r="M390" s="26">
        <v>213</v>
      </c>
      <c r="N390" s="26">
        <v>120</v>
      </c>
      <c r="O390" s="42">
        <f t="shared" si="87"/>
        <v>1.2570710245128851</v>
      </c>
      <c r="P390" s="41">
        <f t="shared" si="88"/>
        <v>9749</v>
      </c>
      <c r="Q390" s="26">
        <v>333</v>
      </c>
      <c r="R390" s="26">
        <v>250</v>
      </c>
      <c r="S390" s="26">
        <v>83</v>
      </c>
      <c r="T390" s="42">
        <f t="shared" si="89"/>
        <v>0.85867990895923862</v>
      </c>
      <c r="U390" s="41">
        <f t="shared" si="90"/>
        <v>9573</v>
      </c>
      <c r="V390" s="26">
        <v>102</v>
      </c>
      <c r="W390" s="26">
        <v>278</v>
      </c>
      <c r="X390" s="26">
        <v>-176</v>
      </c>
      <c r="Y390" s="42">
        <f t="shared" si="91"/>
        <v>-1.8053133654733817</v>
      </c>
      <c r="Z390" s="41">
        <f t="shared" si="92"/>
        <v>9303</v>
      </c>
      <c r="AA390" s="26">
        <v>108</v>
      </c>
      <c r="AB390" s="26">
        <v>378</v>
      </c>
      <c r="AC390" s="26">
        <v>-270</v>
      </c>
      <c r="AD390" s="42">
        <f t="shared" si="93"/>
        <v>-2.8204324663115008</v>
      </c>
      <c r="AE390" s="41" t="s">
        <v>35</v>
      </c>
      <c r="AF390" s="26" t="s">
        <v>35</v>
      </c>
      <c r="AG390" s="26" t="s">
        <v>35</v>
      </c>
      <c r="AH390" s="26" t="s">
        <v>35</v>
      </c>
      <c r="AI390" s="34" t="s">
        <v>35</v>
      </c>
      <c r="AJ390" s="41" t="s">
        <v>35</v>
      </c>
      <c r="AK390" s="26" t="s">
        <v>35</v>
      </c>
      <c r="AL390" s="26" t="s">
        <v>35</v>
      </c>
      <c r="AM390" s="26" t="s">
        <v>35</v>
      </c>
      <c r="AN390" s="34" t="s">
        <v>35</v>
      </c>
      <c r="AO390" s="41" t="s">
        <v>35</v>
      </c>
      <c r="AP390" s="26" t="s">
        <v>35</v>
      </c>
      <c r="AQ390" s="26" t="s">
        <v>35</v>
      </c>
      <c r="AR390" s="26" t="s">
        <v>35</v>
      </c>
      <c r="AS390" s="34" t="s">
        <v>35</v>
      </c>
      <c r="AT390" s="41" t="s">
        <v>35</v>
      </c>
      <c r="AU390" s="26" t="s">
        <v>35</v>
      </c>
      <c r="AV390" s="26" t="s">
        <v>35</v>
      </c>
      <c r="AW390" s="26" t="s">
        <v>35</v>
      </c>
      <c r="AX390" s="34" t="s">
        <v>35</v>
      </c>
      <c r="AY390" s="41" t="s">
        <v>35</v>
      </c>
      <c r="AZ390" s="26" t="s">
        <v>35</v>
      </c>
      <c r="BA390" s="26" t="s">
        <v>35</v>
      </c>
      <c r="BB390" s="26" t="s">
        <v>35</v>
      </c>
      <c r="BC390" s="34" t="s">
        <v>35</v>
      </c>
      <c r="BD390" s="41" t="s">
        <v>35</v>
      </c>
      <c r="BE390" s="26" t="s">
        <v>35</v>
      </c>
      <c r="BF390" s="26" t="s">
        <v>35</v>
      </c>
      <c r="BG390" s="26" t="s">
        <v>35</v>
      </c>
      <c r="BH390" s="34" t="s">
        <v>35</v>
      </c>
      <c r="BI390" s="41" t="s">
        <v>35</v>
      </c>
      <c r="BJ390" s="26" t="s">
        <v>35</v>
      </c>
      <c r="BK390" s="26" t="s">
        <v>35</v>
      </c>
      <c r="BL390" s="26" t="s">
        <v>35</v>
      </c>
      <c r="BM390" s="34" t="s">
        <v>35</v>
      </c>
      <c r="BN390" s="41">
        <f t="shared" si="94"/>
        <v>1237</v>
      </c>
      <c r="BO390" s="41">
        <f t="shared" si="95"/>
        <v>1300</v>
      </c>
      <c r="BP390" s="41">
        <f t="shared" si="96"/>
        <v>-63</v>
      </c>
      <c r="BQ390" s="42">
        <f t="shared" si="97"/>
        <v>-0.67264573991031396</v>
      </c>
      <c r="BR390" s="25"/>
    </row>
    <row r="391" spans="1:70" s="7" customFormat="1" ht="18" customHeight="1">
      <c r="A391" s="25"/>
      <c r="B391" s="35" t="s">
        <v>47</v>
      </c>
      <c r="C391" s="35">
        <v>431805</v>
      </c>
      <c r="D391" s="27" t="s">
        <v>430</v>
      </c>
      <c r="E391" s="26">
        <v>437</v>
      </c>
      <c r="F391" s="41">
        <f t="shared" si="84"/>
        <v>433</v>
      </c>
      <c r="G391" s="26">
        <v>17</v>
      </c>
      <c r="H391" s="26">
        <v>21</v>
      </c>
      <c r="I391" s="26">
        <v>-4</v>
      </c>
      <c r="J391" s="42">
        <f t="shared" si="85"/>
        <v>-0.91533180778032042</v>
      </c>
      <c r="K391" s="41">
        <f t="shared" si="86"/>
        <v>450</v>
      </c>
      <c r="L391" s="26">
        <v>36</v>
      </c>
      <c r="M391" s="26">
        <v>19</v>
      </c>
      <c r="N391" s="26">
        <v>17</v>
      </c>
      <c r="O391" s="42">
        <f t="shared" si="87"/>
        <v>3.9260969976905313</v>
      </c>
      <c r="P391" s="41">
        <f t="shared" si="88"/>
        <v>455</v>
      </c>
      <c r="Q391" s="26">
        <v>20</v>
      </c>
      <c r="R391" s="26">
        <v>15</v>
      </c>
      <c r="S391" s="26">
        <v>5</v>
      </c>
      <c r="T391" s="42">
        <f t="shared" si="89"/>
        <v>1.1111111111111112</v>
      </c>
      <c r="U391" s="41">
        <f t="shared" si="90"/>
        <v>457</v>
      </c>
      <c r="V391" s="26">
        <v>9</v>
      </c>
      <c r="W391" s="26">
        <v>7</v>
      </c>
      <c r="X391" s="26">
        <v>2</v>
      </c>
      <c r="Y391" s="42">
        <f t="shared" si="91"/>
        <v>0.43956043956043955</v>
      </c>
      <c r="Z391" s="41">
        <f t="shared" si="92"/>
        <v>452</v>
      </c>
      <c r="AA391" s="26">
        <v>16</v>
      </c>
      <c r="AB391" s="26">
        <v>21</v>
      </c>
      <c r="AC391" s="26">
        <v>-5</v>
      </c>
      <c r="AD391" s="42">
        <f t="shared" si="93"/>
        <v>-1.0940919037199124</v>
      </c>
      <c r="AE391" s="41" t="s">
        <v>35</v>
      </c>
      <c r="AF391" s="26" t="s">
        <v>35</v>
      </c>
      <c r="AG391" s="26" t="s">
        <v>35</v>
      </c>
      <c r="AH391" s="26" t="s">
        <v>35</v>
      </c>
      <c r="AI391" s="34" t="s">
        <v>35</v>
      </c>
      <c r="AJ391" s="41" t="s">
        <v>35</v>
      </c>
      <c r="AK391" s="26" t="s">
        <v>35</v>
      </c>
      <c r="AL391" s="26" t="s">
        <v>35</v>
      </c>
      <c r="AM391" s="26" t="s">
        <v>35</v>
      </c>
      <c r="AN391" s="34" t="s">
        <v>35</v>
      </c>
      <c r="AO391" s="41" t="s">
        <v>35</v>
      </c>
      <c r="AP391" s="26" t="s">
        <v>35</v>
      </c>
      <c r="AQ391" s="26" t="s">
        <v>35</v>
      </c>
      <c r="AR391" s="26" t="s">
        <v>35</v>
      </c>
      <c r="AS391" s="34" t="s">
        <v>35</v>
      </c>
      <c r="AT391" s="41" t="s">
        <v>35</v>
      </c>
      <c r="AU391" s="26" t="s">
        <v>35</v>
      </c>
      <c r="AV391" s="26" t="s">
        <v>35</v>
      </c>
      <c r="AW391" s="26" t="s">
        <v>35</v>
      </c>
      <c r="AX391" s="34" t="s">
        <v>35</v>
      </c>
      <c r="AY391" s="41" t="s">
        <v>35</v>
      </c>
      <c r="AZ391" s="26" t="s">
        <v>35</v>
      </c>
      <c r="BA391" s="26" t="s">
        <v>35</v>
      </c>
      <c r="BB391" s="26" t="s">
        <v>35</v>
      </c>
      <c r="BC391" s="34" t="s">
        <v>35</v>
      </c>
      <c r="BD391" s="41" t="s">
        <v>35</v>
      </c>
      <c r="BE391" s="26" t="s">
        <v>35</v>
      </c>
      <c r="BF391" s="26" t="s">
        <v>35</v>
      </c>
      <c r="BG391" s="26" t="s">
        <v>35</v>
      </c>
      <c r="BH391" s="34" t="s">
        <v>35</v>
      </c>
      <c r="BI391" s="41" t="s">
        <v>35</v>
      </c>
      <c r="BJ391" s="26" t="s">
        <v>35</v>
      </c>
      <c r="BK391" s="26" t="s">
        <v>35</v>
      </c>
      <c r="BL391" s="26" t="s">
        <v>35</v>
      </c>
      <c r="BM391" s="34" t="s">
        <v>35</v>
      </c>
      <c r="BN391" s="41">
        <f t="shared" si="94"/>
        <v>98</v>
      </c>
      <c r="BO391" s="41">
        <f t="shared" si="95"/>
        <v>83</v>
      </c>
      <c r="BP391" s="41">
        <f t="shared" si="96"/>
        <v>15</v>
      </c>
      <c r="BQ391" s="42">
        <f t="shared" si="97"/>
        <v>3.4324942791762014</v>
      </c>
      <c r="BR391" s="25"/>
    </row>
    <row r="392" spans="1:70" s="7" customFormat="1" ht="18" customHeight="1">
      <c r="A392" s="25"/>
      <c r="B392" s="35" t="s">
        <v>47</v>
      </c>
      <c r="C392" s="35">
        <v>431810</v>
      </c>
      <c r="D392" s="27" t="s">
        <v>431</v>
      </c>
      <c r="E392" s="26">
        <v>1267</v>
      </c>
      <c r="F392" s="41">
        <f t="shared" si="84"/>
        <v>1263</v>
      </c>
      <c r="G392" s="26">
        <v>23</v>
      </c>
      <c r="H392" s="26">
        <v>27</v>
      </c>
      <c r="I392" s="26">
        <v>-4</v>
      </c>
      <c r="J392" s="42">
        <f t="shared" si="85"/>
        <v>-0.31570639305445936</v>
      </c>
      <c r="K392" s="41">
        <f t="shared" si="86"/>
        <v>1280</v>
      </c>
      <c r="L392" s="26">
        <v>26</v>
      </c>
      <c r="M392" s="26">
        <v>9</v>
      </c>
      <c r="N392" s="26">
        <v>17</v>
      </c>
      <c r="O392" s="42">
        <f t="shared" si="87"/>
        <v>1.3460015835312746</v>
      </c>
      <c r="P392" s="41">
        <f t="shared" si="88"/>
        <v>1270</v>
      </c>
      <c r="Q392" s="26">
        <v>9</v>
      </c>
      <c r="R392" s="26">
        <v>19</v>
      </c>
      <c r="S392" s="26">
        <v>-10</v>
      </c>
      <c r="T392" s="42">
        <f t="shared" si="89"/>
        <v>-0.78125</v>
      </c>
      <c r="U392" s="41">
        <f t="shared" si="90"/>
        <v>1264</v>
      </c>
      <c r="V392" s="26">
        <v>9</v>
      </c>
      <c r="W392" s="26">
        <v>15</v>
      </c>
      <c r="X392" s="26">
        <v>-6</v>
      </c>
      <c r="Y392" s="42">
        <f t="shared" si="91"/>
        <v>-0.47244094488188976</v>
      </c>
      <c r="Z392" s="41">
        <f t="shared" si="92"/>
        <v>1264</v>
      </c>
      <c r="AA392" s="26">
        <v>12</v>
      </c>
      <c r="AB392" s="26">
        <v>12</v>
      </c>
      <c r="AC392" s="26">
        <v>0</v>
      </c>
      <c r="AD392" s="42">
        <f t="shared" si="93"/>
        <v>0</v>
      </c>
      <c r="AE392" s="41" t="s">
        <v>35</v>
      </c>
      <c r="AF392" s="26" t="s">
        <v>35</v>
      </c>
      <c r="AG392" s="26" t="s">
        <v>35</v>
      </c>
      <c r="AH392" s="26" t="s">
        <v>35</v>
      </c>
      <c r="AI392" s="34" t="s">
        <v>35</v>
      </c>
      <c r="AJ392" s="41" t="s">
        <v>35</v>
      </c>
      <c r="AK392" s="26" t="s">
        <v>35</v>
      </c>
      <c r="AL392" s="26" t="s">
        <v>35</v>
      </c>
      <c r="AM392" s="26" t="s">
        <v>35</v>
      </c>
      <c r="AN392" s="34" t="s">
        <v>35</v>
      </c>
      <c r="AO392" s="41" t="s">
        <v>35</v>
      </c>
      <c r="AP392" s="26" t="s">
        <v>35</v>
      </c>
      <c r="AQ392" s="26" t="s">
        <v>35</v>
      </c>
      <c r="AR392" s="26" t="s">
        <v>35</v>
      </c>
      <c r="AS392" s="34" t="s">
        <v>35</v>
      </c>
      <c r="AT392" s="41" t="s">
        <v>35</v>
      </c>
      <c r="AU392" s="26" t="s">
        <v>35</v>
      </c>
      <c r="AV392" s="26" t="s">
        <v>35</v>
      </c>
      <c r="AW392" s="26" t="s">
        <v>35</v>
      </c>
      <c r="AX392" s="34" t="s">
        <v>35</v>
      </c>
      <c r="AY392" s="41" t="s">
        <v>35</v>
      </c>
      <c r="AZ392" s="26" t="s">
        <v>35</v>
      </c>
      <c r="BA392" s="26" t="s">
        <v>35</v>
      </c>
      <c r="BB392" s="26" t="s">
        <v>35</v>
      </c>
      <c r="BC392" s="34" t="s">
        <v>35</v>
      </c>
      <c r="BD392" s="41" t="s">
        <v>35</v>
      </c>
      <c r="BE392" s="26" t="s">
        <v>35</v>
      </c>
      <c r="BF392" s="26" t="s">
        <v>35</v>
      </c>
      <c r="BG392" s="26" t="s">
        <v>35</v>
      </c>
      <c r="BH392" s="34" t="s">
        <v>35</v>
      </c>
      <c r="BI392" s="41" t="s">
        <v>35</v>
      </c>
      <c r="BJ392" s="26" t="s">
        <v>35</v>
      </c>
      <c r="BK392" s="26" t="s">
        <v>35</v>
      </c>
      <c r="BL392" s="26" t="s">
        <v>35</v>
      </c>
      <c r="BM392" s="34" t="s">
        <v>35</v>
      </c>
      <c r="BN392" s="41">
        <f t="shared" si="94"/>
        <v>79</v>
      </c>
      <c r="BO392" s="41">
        <f t="shared" si="95"/>
        <v>82</v>
      </c>
      <c r="BP392" s="41">
        <f t="shared" si="96"/>
        <v>-3</v>
      </c>
      <c r="BQ392" s="42">
        <f t="shared" si="97"/>
        <v>-0.23677979479084454</v>
      </c>
      <c r="BR392" s="25"/>
    </row>
    <row r="393" spans="1:70" s="7" customFormat="1" ht="18" customHeight="1">
      <c r="A393" s="25"/>
      <c r="B393" s="35" t="s">
        <v>47</v>
      </c>
      <c r="C393" s="35">
        <v>431820</v>
      </c>
      <c r="D393" s="27" t="s">
        <v>432</v>
      </c>
      <c r="E393" s="26">
        <v>3808</v>
      </c>
      <c r="F393" s="41">
        <f t="shared" si="84"/>
        <v>4003</v>
      </c>
      <c r="G393" s="26">
        <v>348</v>
      </c>
      <c r="H393" s="26">
        <v>153</v>
      </c>
      <c r="I393" s="26">
        <v>195</v>
      </c>
      <c r="J393" s="42">
        <f t="shared" si="85"/>
        <v>5.1207983193277311</v>
      </c>
      <c r="K393" s="41">
        <f t="shared" si="86"/>
        <v>4075</v>
      </c>
      <c r="L393" s="26">
        <v>220</v>
      </c>
      <c r="M393" s="26">
        <v>148</v>
      </c>
      <c r="N393" s="26">
        <v>72</v>
      </c>
      <c r="O393" s="42">
        <f t="shared" si="87"/>
        <v>1.7986510117411942</v>
      </c>
      <c r="P393" s="41">
        <f t="shared" si="88"/>
        <v>3917</v>
      </c>
      <c r="Q393" s="26">
        <v>124</v>
      </c>
      <c r="R393" s="26">
        <v>282</v>
      </c>
      <c r="S393" s="26">
        <v>-158</v>
      </c>
      <c r="T393" s="42">
        <f t="shared" si="89"/>
        <v>-3.8773006134969328</v>
      </c>
      <c r="U393" s="41">
        <f t="shared" si="90"/>
        <v>3831</v>
      </c>
      <c r="V393" s="26">
        <v>59</v>
      </c>
      <c r="W393" s="26">
        <v>145</v>
      </c>
      <c r="X393" s="26">
        <v>-86</v>
      </c>
      <c r="Y393" s="42">
        <f t="shared" si="91"/>
        <v>-2.1955578248659688</v>
      </c>
      <c r="Z393" s="41">
        <f t="shared" si="92"/>
        <v>3764</v>
      </c>
      <c r="AA393" s="26">
        <v>112</v>
      </c>
      <c r="AB393" s="26">
        <v>179</v>
      </c>
      <c r="AC393" s="26">
        <v>-67</v>
      </c>
      <c r="AD393" s="42">
        <f t="shared" si="93"/>
        <v>-1.7488906290785695</v>
      </c>
      <c r="AE393" s="41" t="s">
        <v>35</v>
      </c>
      <c r="AF393" s="26" t="s">
        <v>35</v>
      </c>
      <c r="AG393" s="26" t="s">
        <v>35</v>
      </c>
      <c r="AH393" s="26" t="s">
        <v>35</v>
      </c>
      <c r="AI393" s="34" t="s">
        <v>35</v>
      </c>
      <c r="AJ393" s="41" t="s">
        <v>35</v>
      </c>
      <c r="AK393" s="26" t="s">
        <v>35</v>
      </c>
      <c r="AL393" s="26" t="s">
        <v>35</v>
      </c>
      <c r="AM393" s="26" t="s">
        <v>35</v>
      </c>
      <c r="AN393" s="34" t="s">
        <v>35</v>
      </c>
      <c r="AO393" s="41" t="s">
        <v>35</v>
      </c>
      <c r="AP393" s="26" t="s">
        <v>35</v>
      </c>
      <c r="AQ393" s="26" t="s">
        <v>35</v>
      </c>
      <c r="AR393" s="26" t="s">
        <v>35</v>
      </c>
      <c r="AS393" s="34" t="s">
        <v>35</v>
      </c>
      <c r="AT393" s="41" t="s">
        <v>35</v>
      </c>
      <c r="AU393" s="26" t="s">
        <v>35</v>
      </c>
      <c r="AV393" s="26" t="s">
        <v>35</v>
      </c>
      <c r="AW393" s="26" t="s">
        <v>35</v>
      </c>
      <c r="AX393" s="34" t="s">
        <v>35</v>
      </c>
      <c r="AY393" s="41" t="s">
        <v>35</v>
      </c>
      <c r="AZ393" s="26" t="s">
        <v>35</v>
      </c>
      <c r="BA393" s="26" t="s">
        <v>35</v>
      </c>
      <c r="BB393" s="26" t="s">
        <v>35</v>
      </c>
      <c r="BC393" s="34" t="s">
        <v>35</v>
      </c>
      <c r="BD393" s="41" t="s">
        <v>35</v>
      </c>
      <c r="BE393" s="26" t="s">
        <v>35</v>
      </c>
      <c r="BF393" s="26" t="s">
        <v>35</v>
      </c>
      <c r="BG393" s="26" t="s">
        <v>35</v>
      </c>
      <c r="BH393" s="34" t="s">
        <v>35</v>
      </c>
      <c r="BI393" s="41" t="s">
        <v>35</v>
      </c>
      <c r="BJ393" s="26" t="s">
        <v>35</v>
      </c>
      <c r="BK393" s="26" t="s">
        <v>35</v>
      </c>
      <c r="BL393" s="26" t="s">
        <v>35</v>
      </c>
      <c r="BM393" s="34" t="s">
        <v>35</v>
      </c>
      <c r="BN393" s="41">
        <f t="shared" si="94"/>
        <v>863</v>
      </c>
      <c r="BO393" s="41">
        <f t="shared" si="95"/>
        <v>907</v>
      </c>
      <c r="BP393" s="41">
        <f t="shared" si="96"/>
        <v>-44</v>
      </c>
      <c r="BQ393" s="42">
        <f t="shared" si="97"/>
        <v>-1.1554621848739497</v>
      </c>
      <c r="BR393" s="25"/>
    </row>
    <row r="394" spans="1:70" s="7" customFormat="1" ht="18" customHeight="1">
      <c r="A394" s="25"/>
      <c r="B394" s="35" t="s">
        <v>47</v>
      </c>
      <c r="C394" s="35">
        <v>431830</v>
      </c>
      <c r="D394" s="27" t="s">
        <v>433</v>
      </c>
      <c r="E394" s="26">
        <v>7758</v>
      </c>
      <c r="F394" s="41">
        <f t="shared" si="84"/>
        <v>7753</v>
      </c>
      <c r="G394" s="26">
        <v>163</v>
      </c>
      <c r="H394" s="26">
        <v>168</v>
      </c>
      <c r="I394" s="26">
        <v>-5</v>
      </c>
      <c r="J394" s="42">
        <f t="shared" si="85"/>
        <v>-6.4449600412477451E-2</v>
      </c>
      <c r="K394" s="41">
        <f t="shared" si="86"/>
        <v>7802</v>
      </c>
      <c r="L394" s="26">
        <v>192</v>
      </c>
      <c r="M394" s="26">
        <v>143</v>
      </c>
      <c r="N394" s="26">
        <v>49</v>
      </c>
      <c r="O394" s="42">
        <f t="shared" si="87"/>
        <v>0.63201341416225976</v>
      </c>
      <c r="P394" s="41">
        <f t="shared" si="88"/>
        <v>7815</v>
      </c>
      <c r="Q394" s="26">
        <v>227</v>
      </c>
      <c r="R394" s="26">
        <v>214</v>
      </c>
      <c r="S394" s="26">
        <v>13</v>
      </c>
      <c r="T394" s="42">
        <f t="shared" si="89"/>
        <v>0.16662394257882593</v>
      </c>
      <c r="U394" s="41">
        <f t="shared" si="90"/>
        <v>7766</v>
      </c>
      <c r="V394" s="26">
        <v>109</v>
      </c>
      <c r="W394" s="26">
        <v>158</v>
      </c>
      <c r="X394" s="26">
        <v>-49</v>
      </c>
      <c r="Y394" s="42">
        <f t="shared" si="91"/>
        <v>-0.62699936020473446</v>
      </c>
      <c r="Z394" s="41">
        <f t="shared" si="92"/>
        <v>7705</v>
      </c>
      <c r="AA394" s="26">
        <v>105</v>
      </c>
      <c r="AB394" s="26">
        <v>166</v>
      </c>
      <c r="AC394" s="26">
        <v>-61</v>
      </c>
      <c r="AD394" s="42">
        <f t="shared" si="93"/>
        <v>-0.78547514808138041</v>
      </c>
      <c r="AE394" s="41" t="s">
        <v>35</v>
      </c>
      <c r="AF394" s="26" t="s">
        <v>35</v>
      </c>
      <c r="AG394" s="26" t="s">
        <v>35</v>
      </c>
      <c r="AH394" s="26" t="s">
        <v>35</v>
      </c>
      <c r="AI394" s="34" t="s">
        <v>35</v>
      </c>
      <c r="AJ394" s="41" t="s">
        <v>35</v>
      </c>
      <c r="AK394" s="26" t="s">
        <v>35</v>
      </c>
      <c r="AL394" s="26" t="s">
        <v>35</v>
      </c>
      <c r="AM394" s="26" t="s">
        <v>35</v>
      </c>
      <c r="AN394" s="34" t="s">
        <v>35</v>
      </c>
      <c r="AO394" s="41" t="s">
        <v>35</v>
      </c>
      <c r="AP394" s="26" t="s">
        <v>35</v>
      </c>
      <c r="AQ394" s="26" t="s">
        <v>35</v>
      </c>
      <c r="AR394" s="26" t="s">
        <v>35</v>
      </c>
      <c r="AS394" s="34" t="s">
        <v>35</v>
      </c>
      <c r="AT394" s="41" t="s">
        <v>35</v>
      </c>
      <c r="AU394" s="26" t="s">
        <v>35</v>
      </c>
      <c r="AV394" s="26" t="s">
        <v>35</v>
      </c>
      <c r="AW394" s="26" t="s">
        <v>35</v>
      </c>
      <c r="AX394" s="34" t="s">
        <v>35</v>
      </c>
      <c r="AY394" s="41" t="s">
        <v>35</v>
      </c>
      <c r="AZ394" s="26" t="s">
        <v>35</v>
      </c>
      <c r="BA394" s="26" t="s">
        <v>35</v>
      </c>
      <c r="BB394" s="26" t="s">
        <v>35</v>
      </c>
      <c r="BC394" s="34" t="s">
        <v>35</v>
      </c>
      <c r="BD394" s="41" t="s">
        <v>35</v>
      </c>
      <c r="BE394" s="26" t="s">
        <v>35</v>
      </c>
      <c r="BF394" s="26" t="s">
        <v>35</v>
      </c>
      <c r="BG394" s="26" t="s">
        <v>35</v>
      </c>
      <c r="BH394" s="34" t="s">
        <v>35</v>
      </c>
      <c r="BI394" s="41" t="s">
        <v>35</v>
      </c>
      <c r="BJ394" s="26" t="s">
        <v>35</v>
      </c>
      <c r="BK394" s="26" t="s">
        <v>35</v>
      </c>
      <c r="BL394" s="26" t="s">
        <v>35</v>
      </c>
      <c r="BM394" s="34" t="s">
        <v>35</v>
      </c>
      <c r="BN394" s="41">
        <f t="shared" si="94"/>
        <v>796</v>
      </c>
      <c r="BO394" s="41">
        <f t="shared" si="95"/>
        <v>849</v>
      </c>
      <c r="BP394" s="41">
        <f t="shared" si="96"/>
        <v>-53</v>
      </c>
      <c r="BQ394" s="42">
        <f t="shared" si="97"/>
        <v>-0.68316576437226084</v>
      </c>
      <c r="BR394" s="25"/>
    </row>
    <row r="395" spans="1:70" s="7" customFormat="1" ht="18" customHeight="1">
      <c r="A395" s="25"/>
      <c r="B395" s="35" t="s">
        <v>47</v>
      </c>
      <c r="C395" s="35">
        <v>431840</v>
      </c>
      <c r="D395" s="27" t="s">
        <v>434</v>
      </c>
      <c r="E395" s="26">
        <v>2778</v>
      </c>
      <c r="F395" s="41">
        <f t="shared" ref="F395:F458" si="98">E395+I395</f>
        <v>2765</v>
      </c>
      <c r="G395" s="26">
        <v>50</v>
      </c>
      <c r="H395" s="26">
        <v>63</v>
      </c>
      <c r="I395" s="26">
        <v>-13</v>
      </c>
      <c r="J395" s="42">
        <f t="shared" ref="J395:J458" si="99">(I395/E395)*100</f>
        <v>-0.46796256299496042</v>
      </c>
      <c r="K395" s="41">
        <f t="shared" ref="K395:K458" si="100">N395+F395</f>
        <v>2761</v>
      </c>
      <c r="L395" s="26">
        <v>58</v>
      </c>
      <c r="M395" s="26">
        <v>62</v>
      </c>
      <c r="N395" s="26">
        <v>-4</v>
      </c>
      <c r="O395" s="42">
        <f t="shared" ref="O395:O458" si="101">(N395/F395)*100</f>
        <v>-0.14466546112115733</v>
      </c>
      <c r="P395" s="41">
        <f t="shared" ref="P395:P458" si="102">S395+K395</f>
        <v>2780</v>
      </c>
      <c r="Q395" s="26">
        <v>81</v>
      </c>
      <c r="R395" s="26">
        <v>62</v>
      </c>
      <c r="S395" s="26">
        <v>19</v>
      </c>
      <c r="T395" s="42">
        <f t="shared" ref="T395:T458" si="103">(S395/K395)*100</f>
        <v>0.68815646504889527</v>
      </c>
      <c r="U395" s="41">
        <f t="shared" ref="U395:U458" si="104">X395+P395</f>
        <v>2673</v>
      </c>
      <c r="V395" s="26">
        <v>14</v>
      </c>
      <c r="W395" s="26">
        <v>121</v>
      </c>
      <c r="X395" s="26">
        <v>-107</v>
      </c>
      <c r="Y395" s="42">
        <f t="shared" ref="Y395:Y458" si="105">(X395/P395)*100</f>
        <v>-3.8489208633093526</v>
      </c>
      <c r="Z395" s="41">
        <f t="shared" ref="Z395:Z458" si="106">AC395+U395</f>
        <v>2651</v>
      </c>
      <c r="AA395" s="26">
        <v>17</v>
      </c>
      <c r="AB395" s="26">
        <v>39</v>
      </c>
      <c r="AC395" s="26">
        <v>-22</v>
      </c>
      <c r="AD395" s="42">
        <f t="shared" ref="AD395:AD458" si="107">(AC395/U395)*100</f>
        <v>-0.82304526748971196</v>
      </c>
      <c r="AE395" s="41" t="s">
        <v>35</v>
      </c>
      <c r="AF395" s="26" t="s">
        <v>35</v>
      </c>
      <c r="AG395" s="26" t="s">
        <v>35</v>
      </c>
      <c r="AH395" s="26" t="s">
        <v>35</v>
      </c>
      <c r="AI395" s="34" t="s">
        <v>35</v>
      </c>
      <c r="AJ395" s="41" t="s">
        <v>35</v>
      </c>
      <c r="AK395" s="26" t="s">
        <v>35</v>
      </c>
      <c r="AL395" s="26" t="s">
        <v>35</v>
      </c>
      <c r="AM395" s="26" t="s">
        <v>35</v>
      </c>
      <c r="AN395" s="34" t="s">
        <v>35</v>
      </c>
      <c r="AO395" s="41" t="s">
        <v>35</v>
      </c>
      <c r="AP395" s="26" t="s">
        <v>35</v>
      </c>
      <c r="AQ395" s="26" t="s">
        <v>35</v>
      </c>
      <c r="AR395" s="26" t="s">
        <v>35</v>
      </c>
      <c r="AS395" s="34" t="s">
        <v>35</v>
      </c>
      <c r="AT395" s="41" t="s">
        <v>35</v>
      </c>
      <c r="AU395" s="26" t="s">
        <v>35</v>
      </c>
      <c r="AV395" s="26" t="s">
        <v>35</v>
      </c>
      <c r="AW395" s="26" t="s">
        <v>35</v>
      </c>
      <c r="AX395" s="34" t="s">
        <v>35</v>
      </c>
      <c r="AY395" s="41" t="s">
        <v>35</v>
      </c>
      <c r="AZ395" s="26" t="s">
        <v>35</v>
      </c>
      <c r="BA395" s="26" t="s">
        <v>35</v>
      </c>
      <c r="BB395" s="26" t="s">
        <v>35</v>
      </c>
      <c r="BC395" s="34" t="s">
        <v>35</v>
      </c>
      <c r="BD395" s="41" t="s">
        <v>35</v>
      </c>
      <c r="BE395" s="26" t="s">
        <v>35</v>
      </c>
      <c r="BF395" s="26" t="s">
        <v>35</v>
      </c>
      <c r="BG395" s="26" t="s">
        <v>35</v>
      </c>
      <c r="BH395" s="34" t="s">
        <v>35</v>
      </c>
      <c r="BI395" s="41" t="s">
        <v>35</v>
      </c>
      <c r="BJ395" s="26" t="s">
        <v>35</v>
      </c>
      <c r="BK395" s="26" t="s">
        <v>35</v>
      </c>
      <c r="BL395" s="26" t="s">
        <v>35</v>
      </c>
      <c r="BM395" s="34" t="s">
        <v>35</v>
      </c>
      <c r="BN395" s="41">
        <f t="shared" ref="BN395:BN458" si="108">SUM(G395,L395,Q395,V395,AA395,AF395,AK395,AP395,AU395,AZ395,BE395,BJ395)</f>
        <v>220</v>
      </c>
      <c r="BO395" s="41">
        <f t="shared" ref="BO395:BO458" si="109">SUM(H395,M395,R395,W395,AB395,AG395,AL395,AQ395,AV395,BA395,BF395,BK395)</f>
        <v>347</v>
      </c>
      <c r="BP395" s="41">
        <f t="shared" ref="BP395:BP458" si="110">SUM(I395,N395,S395,X395,AC395,AH395,AM395,AR395,AW395,BB395,BG395,BL395)</f>
        <v>-127</v>
      </c>
      <c r="BQ395" s="42">
        <f t="shared" ref="BQ395:BQ458" si="111">(BP395/E395)*100</f>
        <v>-4.5716342692584595</v>
      </c>
      <c r="BR395" s="25"/>
    </row>
    <row r="396" spans="1:70" s="7" customFormat="1" ht="18" customHeight="1">
      <c r="A396" s="25"/>
      <c r="B396" s="35" t="s">
        <v>47</v>
      </c>
      <c r="C396" s="35">
        <v>431842</v>
      </c>
      <c r="D396" s="27" t="s">
        <v>435</v>
      </c>
      <c r="E396" s="26">
        <v>375</v>
      </c>
      <c r="F396" s="41">
        <f t="shared" si="98"/>
        <v>380</v>
      </c>
      <c r="G396" s="26">
        <v>13</v>
      </c>
      <c r="H396" s="26">
        <v>8</v>
      </c>
      <c r="I396" s="26">
        <v>5</v>
      </c>
      <c r="J396" s="42">
        <f t="shared" si="99"/>
        <v>1.3333333333333335</v>
      </c>
      <c r="K396" s="41">
        <f t="shared" si="100"/>
        <v>383</v>
      </c>
      <c r="L396" s="26">
        <v>7</v>
      </c>
      <c r="M396" s="26">
        <v>4</v>
      </c>
      <c r="N396" s="26">
        <v>3</v>
      </c>
      <c r="O396" s="42">
        <f t="shared" si="101"/>
        <v>0.78947368421052633</v>
      </c>
      <c r="P396" s="41">
        <f t="shared" si="102"/>
        <v>386</v>
      </c>
      <c r="Q396" s="26">
        <v>5</v>
      </c>
      <c r="R396" s="26">
        <v>2</v>
      </c>
      <c r="S396" s="26">
        <v>3</v>
      </c>
      <c r="T396" s="42">
        <f t="shared" si="103"/>
        <v>0.7832898172323759</v>
      </c>
      <c r="U396" s="41">
        <f t="shared" si="104"/>
        <v>387</v>
      </c>
      <c r="V396" s="26">
        <v>4</v>
      </c>
      <c r="W396" s="26">
        <v>3</v>
      </c>
      <c r="X396" s="26">
        <v>1</v>
      </c>
      <c r="Y396" s="42">
        <f t="shared" si="105"/>
        <v>0.2590673575129534</v>
      </c>
      <c r="Z396" s="41">
        <f t="shared" si="106"/>
        <v>389</v>
      </c>
      <c r="AA396" s="26">
        <v>3</v>
      </c>
      <c r="AB396" s="26">
        <v>1</v>
      </c>
      <c r="AC396" s="26">
        <v>2</v>
      </c>
      <c r="AD396" s="42">
        <f t="shared" si="107"/>
        <v>0.516795865633075</v>
      </c>
      <c r="AE396" s="41" t="s">
        <v>35</v>
      </c>
      <c r="AF396" s="26" t="s">
        <v>35</v>
      </c>
      <c r="AG396" s="26" t="s">
        <v>35</v>
      </c>
      <c r="AH396" s="26" t="s">
        <v>35</v>
      </c>
      <c r="AI396" s="34" t="s">
        <v>35</v>
      </c>
      <c r="AJ396" s="41" t="s">
        <v>35</v>
      </c>
      <c r="AK396" s="26" t="s">
        <v>35</v>
      </c>
      <c r="AL396" s="26" t="s">
        <v>35</v>
      </c>
      <c r="AM396" s="26" t="s">
        <v>35</v>
      </c>
      <c r="AN396" s="34" t="s">
        <v>35</v>
      </c>
      <c r="AO396" s="41" t="s">
        <v>35</v>
      </c>
      <c r="AP396" s="26" t="s">
        <v>35</v>
      </c>
      <c r="AQ396" s="26" t="s">
        <v>35</v>
      </c>
      <c r="AR396" s="26" t="s">
        <v>35</v>
      </c>
      <c r="AS396" s="34" t="s">
        <v>35</v>
      </c>
      <c r="AT396" s="41" t="s">
        <v>35</v>
      </c>
      <c r="AU396" s="26" t="s">
        <v>35</v>
      </c>
      <c r="AV396" s="26" t="s">
        <v>35</v>
      </c>
      <c r="AW396" s="26" t="s">
        <v>35</v>
      </c>
      <c r="AX396" s="34" t="s">
        <v>35</v>
      </c>
      <c r="AY396" s="41" t="s">
        <v>35</v>
      </c>
      <c r="AZ396" s="26" t="s">
        <v>35</v>
      </c>
      <c r="BA396" s="26" t="s">
        <v>35</v>
      </c>
      <c r="BB396" s="26" t="s">
        <v>35</v>
      </c>
      <c r="BC396" s="34" t="s">
        <v>35</v>
      </c>
      <c r="BD396" s="41" t="s">
        <v>35</v>
      </c>
      <c r="BE396" s="26" t="s">
        <v>35</v>
      </c>
      <c r="BF396" s="26" t="s">
        <v>35</v>
      </c>
      <c r="BG396" s="26" t="s">
        <v>35</v>
      </c>
      <c r="BH396" s="34" t="s">
        <v>35</v>
      </c>
      <c r="BI396" s="41" t="s">
        <v>35</v>
      </c>
      <c r="BJ396" s="26" t="s">
        <v>35</v>
      </c>
      <c r="BK396" s="26" t="s">
        <v>35</v>
      </c>
      <c r="BL396" s="26" t="s">
        <v>35</v>
      </c>
      <c r="BM396" s="34" t="s">
        <v>35</v>
      </c>
      <c r="BN396" s="41">
        <f t="shared" si="108"/>
        <v>32</v>
      </c>
      <c r="BO396" s="41">
        <f t="shared" si="109"/>
        <v>18</v>
      </c>
      <c r="BP396" s="41">
        <f t="shared" si="110"/>
        <v>14</v>
      </c>
      <c r="BQ396" s="42">
        <f t="shared" si="111"/>
        <v>3.7333333333333338</v>
      </c>
      <c r="BR396" s="25"/>
    </row>
    <row r="397" spans="1:70" s="7" customFormat="1" ht="18" customHeight="1">
      <c r="A397" s="25"/>
      <c r="B397" s="35" t="s">
        <v>47</v>
      </c>
      <c r="C397" s="35">
        <v>431843</v>
      </c>
      <c r="D397" s="27" t="s">
        <v>436</v>
      </c>
      <c r="E397" s="26">
        <v>441</v>
      </c>
      <c r="F397" s="41">
        <f t="shared" si="98"/>
        <v>447</v>
      </c>
      <c r="G397" s="26">
        <v>17</v>
      </c>
      <c r="H397" s="26">
        <v>11</v>
      </c>
      <c r="I397" s="26">
        <v>6</v>
      </c>
      <c r="J397" s="42">
        <f t="shared" si="99"/>
        <v>1.3605442176870748</v>
      </c>
      <c r="K397" s="41">
        <f t="shared" si="100"/>
        <v>450</v>
      </c>
      <c r="L397" s="26">
        <v>13</v>
      </c>
      <c r="M397" s="26">
        <v>10</v>
      </c>
      <c r="N397" s="26">
        <v>3</v>
      </c>
      <c r="O397" s="42">
        <f t="shared" si="101"/>
        <v>0.67114093959731547</v>
      </c>
      <c r="P397" s="41">
        <f t="shared" si="102"/>
        <v>450</v>
      </c>
      <c r="Q397" s="26">
        <v>19</v>
      </c>
      <c r="R397" s="26">
        <v>19</v>
      </c>
      <c r="S397" s="26">
        <v>0</v>
      </c>
      <c r="T397" s="42">
        <f t="shared" si="103"/>
        <v>0</v>
      </c>
      <c r="U397" s="41">
        <f t="shared" si="104"/>
        <v>442</v>
      </c>
      <c r="V397" s="26">
        <v>13</v>
      </c>
      <c r="W397" s="26">
        <v>21</v>
      </c>
      <c r="X397" s="26">
        <v>-8</v>
      </c>
      <c r="Y397" s="42">
        <f t="shared" si="105"/>
        <v>-1.7777777777777777</v>
      </c>
      <c r="Z397" s="41">
        <f t="shared" si="106"/>
        <v>444</v>
      </c>
      <c r="AA397" s="26">
        <v>8</v>
      </c>
      <c r="AB397" s="26">
        <v>6</v>
      </c>
      <c r="AC397" s="26">
        <v>2</v>
      </c>
      <c r="AD397" s="42">
        <f t="shared" si="107"/>
        <v>0.45248868778280549</v>
      </c>
      <c r="AE397" s="41" t="s">
        <v>35</v>
      </c>
      <c r="AF397" s="26" t="s">
        <v>35</v>
      </c>
      <c r="AG397" s="26" t="s">
        <v>35</v>
      </c>
      <c r="AH397" s="26" t="s">
        <v>35</v>
      </c>
      <c r="AI397" s="34" t="s">
        <v>35</v>
      </c>
      <c r="AJ397" s="41" t="s">
        <v>35</v>
      </c>
      <c r="AK397" s="26" t="s">
        <v>35</v>
      </c>
      <c r="AL397" s="26" t="s">
        <v>35</v>
      </c>
      <c r="AM397" s="26" t="s">
        <v>35</v>
      </c>
      <c r="AN397" s="34" t="s">
        <v>35</v>
      </c>
      <c r="AO397" s="41" t="s">
        <v>35</v>
      </c>
      <c r="AP397" s="26" t="s">
        <v>35</v>
      </c>
      <c r="AQ397" s="26" t="s">
        <v>35</v>
      </c>
      <c r="AR397" s="26" t="s">
        <v>35</v>
      </c>
      <c r="AS397" s="34" t="s">
        <v>35</v>
      </c>
      <c r="AT397" s="41" t="s">
        <v>35</v>
      </c>
      <c r="AU397" s="26" t="s">
        <v>35</v>
      </c>
      <c r="AV397" s="26" t="s">
        <v>35</v>
      </c>
      <c r="AW397" s="26" t="s">
        <v>35</v>
      </c>
      <c r="AX397" s="34" t="s">
        <v>35</v>
      </c>
      <c r="AY397" s="41" t="s">
        <v>35</v>
      </c>
      <c r="AZ397" s="26" t="s">
        <v>35</v>
      </c>
      <c r="BA397" s="26" t="s">
        <v>35</v>
      </c>
      <c r="BB397" s="26" t="s">
        <v>35</v>
      </c>
      <c r="BC397" s="34" t="s">
        <v>35</v>
      </c>
      <c r="BD397" s="41" t="s">
        <v>35</v>
      </c>
      <c r="BE397" s="26" t="s">
        <v>35</v>
      </c>
      <c r="BF397" s="26" t="s">
        <v>35</v>
      </c>
      <c r="BG397" s="26" t="s">
        <v>35</v>
      </c>
      <c r="BH397" s="34" t="s">
        <v>35</v>
      </c>
      <c r="BI397" s="41" t="s">
        <v>35</v>
      </c>
      <c r="BJ397" s="26" t="s">
        <v>35</v>
      </c>
      <c r="BK397" s="26" t="s">
        <v>35</v>
      </c>
      <c r="BL397" s="26" t="s">
        <v>35</v>
      </c>
      <c r="BM397" s="34" t="s">
        <v>35</v>
      </c>
      <c r="BN397" s="41">
        <f t="shared" si="108"/>
        <v>70</v>
      </c>
      <c r="BO397" s="41">
        <f t="shared" si="109"/>
        <v>67</v>
      </c>
      <c r="BP397" s="41">
        <f t="shared" si="110"/>
        <v>3</v>
      </c>
      <c r="BQ397" s="42">
        <f t="shared" si="111"/>
        <v>0.68027210884353739</v>
      </c>
      <c r="BR397" s="25"/>
    </row>
    <row r="398" spans="1:70" s="7" customFormat="1" ht="18" customHeight="1">
      <c r="A398" s="25"/>
      <c r="B398" s="35" t="s">
        <v>47</v>
      </c>
      <c r="C398" s="35">
        <v>431844</v>
      </c>
      <c r="D398" s="27" t="s">
        <v>437</v>
      </c>
      <c r="E398" s="26">
        <v>384</v>
      </c>
      <c r="F398" s="41">
        <f t="shared" si="98"/>
        <v>379</v>
      </c>
      <c r="G398" s="26">
        <v>4</v>
      </c>
      <c r="H398" s="26">
        <v>9</v>
      </c>
      <c r="I398" s="26">
        <v>-5</v>
      </c>
      <c r="J398" s="42">
        <f t="shared" si="99"/>
        <v>-1.3020833333333335</v>
      </c>
      <c r="K398" s="41">
        <f t="shared" si="100"/>
        <v>376</v>
      </c>
      <c r="L398" s="26">
        <v>11</v>
      </c>
      <c r="M398" s="26">
        <v>14</v>
      </c>
      <c r="N398" s="26">
        <v>-3</v>
      </c>
      <c r="O398" s="42">
        <f t="shared" si="101"/>
        <v>-0.79155672823219003</v>
      </c>
      <c r="P398" s="41">
        <f t="shared" si="102"/>
        <v>377</v>
      </c>
      <c r="Q398" s="26">
        <v>11</v>
      </c>
      <c r="R398" s="26">
        <v>10</v>
      </c>
      <c r="S398" s="26">
        <v>1</v>
      </c>
      <c r="T398" s="42">
        <f t="shared" si="103"/>
        <v>0.26595744680851063</v>
      </c>
      <c r="U398" s="41">
        <f t="shared" si="104"/>
        <v>337</v>
      </c>
      <c r="V398" s="26">
        <v>4</v>
      </c>
      <c r="W398" s="26">
        <v>44</v>
      </c>
      <c r="X398" s="26">
        <v>-40</v>
      </c>
      <c r="Y398" s="42">
        <f t="shared" si="105"/>
        <v>-10.610079575596817</v>
      </c>
      <c r="Z398" s="41">
        <f t="shared" si="106"/>
        <v>337</v>
      </c>
      <c r="AA398" s="26">
        <v>4</v>
      </c>
      <c r="AB398" s="26">
        <v>4</v>
      </c>
      <c r="AC398" s="26">
        <v>0</v>
      </c>
      <c r="AD398" s="42">
        <f t="shared" si="107"/>
        <v>0</v>
      </c>
      <c r="AE398" s="41" t="s">
        <v>35</v>
      </c>
      <c r="AF398" s="26" t="s">
        <v>35</v>
      </c>
      <c r="AG398" s="26" t="s">
        <v>35</v>
      </c>
      <c r="AH398" s="26" t="s">
        <v>35</v>
      </c>
      <c r="AI398" s="34" t="s">
        <v>35</v>
      </c>
      <c r="AJ398" s="41" t="s">
        <v>35</v>
      </c>
      <c r="AK398" s="26" t="s">
        <v>35</v>
      </c>
      <c r="AL398" s="26" t="s">
        <v>35</v>
      </c>
      <c r="AM398" s="26" t="s">
        <v>35</v>
      </c>
      <c r="AN398" s="34" t="s">
        <v>35</v>
      </c>
      <c r="AO398" s="41" t="s">
        <v>35</v>
      </c>
      <c r="AP398" s="26" t="s">
        <v>35</v>
      </c>
      <c r="AQ398" s="26" t="s">
        <v>35</v>
      </c>
      <c r="AR398" s="26" t="s">
        <v>35</v>
      </c>
      <c r="AS398" s="34" t="s">
        <v>35</v>
      </c>
      <c r="AT398" s="41" t="s">
        <v>35</v>
      </c>
      <c r="AU398" s="26" t="s">
        <v>35</v>
      </c>
      <c r="AV398" s="26" t="s">
        <v>35</v>
      </c>
      <c r="AW398" s="26" t="s">
        <v>35</v>
      </c>
      <c r="AX398" s="34" t="s">
        <v>35</v>
      </c>
      <c r="AY398" s="41" t="s">
        <v>35</v>
      </c>
      <c r="AZ398" s="26" t="s">
        <v>35</v>
      </c>
      <c r="BA398" s="26" t="s">
        <v>35</v>
      </c>
      <c r="BB398" s="26" t="s">
        <v>35</v>
      </c>
      <c r="BC398" s="34" t="s">
        <v>35</v>
      </c>
      <c r="BD398" s="41" t="s">
        <v>35</v>
      </c>
      <c r="BE398" s="26" t="s">
        <v>35</v>
      </c>
      <c r="BF398" s="26" t="s">
        <v>35</v>
      </c>
      <c r="BG398" s="26" t="s">
        <v>35</v>
      </c>
      <c r="BH398" s="34" t="s">
        <v>35</v>
      </c>
      <c r="BI398" s="41" t="s">
        <v>35</v>
      </c>
      <c r="BJ398" s="26" t="s">
        <v>35</v>
      </c>
      <c r="BK398" s="26" t="s">
        <v>35</v>
      </c>
      <c r="BL398" s="26" t="s">
        <v>35</v>
      </c>
      <c r="BM398" s="34" t="s">
        <v>35</v>
      </c>
      <c r="BN398" s="41">
        <f t="shared" si="108"/>
        <v>34</v>
      </c>
      <c r="BO398" s="41">
        <f t="shared" si="109"/>
        <v>81</v>
      </c>
      <c r="BP398" s="41">
        <f t="shared" si="110"/>
        <v>-47</v>
      </c>
      <c r="BQ398" s="42">
        <f t="shared" si="111"/>
        <v>-12.239583333333332</v>
      </c>
      <c r="BR398" s="25"/>
    </row>
    <row r="399" spans="1:70" s="7" customFormat="1" ht="18" customHeight="1">
      <c r="A399" s="25"/>
      <c r="B399" s="35" t="s">
        <v>47</v>
      </c>
      <c r="C399" s="35">
        <v>431845</v>
      </c>
      <c r="D399" s="27" t="s">
        <v>438</v>
      </c>
      <c r="E399" s="26">
        <v>74</v>
      </c>
      <c r="F399" s="41">
        <f t="shared" si="98"/>
        <v>77</v>
      </c>
      <c r="G399" s="26">
        <v>4</v>
      </c>
      <c r="H399" s="26">
        <v>1</v>
      </c>
      <c r="I399" s="26">
        <v>3</v>
      </c>
      <c r="J399" s="42">
        <f t="shared" si="99"/>
        <v>4.0540540540540544</v>
      </c>
      <c r="K399" s="41">
        <f t="shared" si="100"/>
        <v>79</v>
      </c>
      <c r="L399" s="26">
        <v>4</v>
      </c>
      <c r="M399" s="26">
        <v>2</v>
      </c>
      <c r="N399" s="26">
        <v>2</v>
      </c>
      <c r="O399" s="42">
        <f t="shared" si="101"/>
        <v>2.5974025974025974</v>
      </c>
      <c r="P399" s="41">
        <f t="shared" si="102"/>
        <v>85</v>
      </c>
      <c r="Q399" s="26">
        <v>7</v>
      </c>
      <c r="R399" s="26">
        <v>1</v>
      </c>
      <c r="S399" s="26">
        <v>6</v>
      </c>
      <c r="T399" s="42">
        <f t="shared" si="103"/>
        <v>7.59493670886076</v>
      </c>
      <c r="U399" s="41">
        <f t="shared" si="104"/>
        <v>81</v>
      </c>
      <c r="V399" s="26">
        <v>0</v>
      </c>
      <c r="W399" s="26">
        <v>4</v>
      </c>
      <c r="X399" s="26">
        <v>-4</v>
      </c>
      <c r="Y399" s="42">
        <f t="shared" si="105"/>
        <v>-4.7058823529411766</v>
      </c>
      <c r="Z399" s="41">
        <f t="shared" si="106"/>
        <v>78</v>
      </c>
      <c r="AA399" s="26">
        <v>1</v>
      </c>
      <c r="AB399" s="26">
        <v>4</v>
      </c>
      <c r="AC399" s="26">
        <v>-3</v>
      </c>
      <c r="AD399" s="42">
        <f t="shared" si="107"/>
        <v>-3.7037037037037033</v>
      </c>
      <c r="AE399" s="41" t="s">
        <v>35</v>
      </c>
      <c r="AF399" s="26" t="s">
        <v>35</v>
      </c>
      <c r="AG399" s="26" t="s">
        <v>35</v>
      </c>
      <c r="AH399" s="26" t="s">
        <v>35</v>
      </c>
      <c r="AI399" s="34" t="s">
        <v>35</v>
      </c>
      <c r="AJ399" s="41" t="s">
        <v>35</v>
      </c>
      <c r="AK399" s="26" t="s">
        <v>35</v>
      </c>
      <c r="AL399" s="26" t="s">
        <v>35</v>
      </c>
      <c r="AM399" s="26" t="s">
        <v>35</v>
      </c>
      <c r="AN399" s="34" t="s">
        <v>35</v>
      </c>
      <c r="AO399" s="41" t="s">
        <v>35</v>
      </c>
      <c r="AP399" s="26" t="s">
        <v>35</v>
      </c>
      <c r="AQ399" s="26" t="s">
        <v>35</v>
      </c>
      <c r="AR399" s="26" t="s">
        <v>35</v>
      </c>
      <c r="AS399" s="34" t="s">
        <v>35</v>
      </c>
      <c r="AT399" s="41" t="s">
        <v>35</v>
      </c>
      <c r="AU399" s="26" t="s">
        <v>35</v>
      </c>
      <c r="AV399" s="26" t="s">
        <v>35</v>
      </c>
      <c r="AW399" s="26" t="s">
        <v>35</v>
      </c>
      <c r="AX399" s="34" t="s">
        <v>35</v>
      </c>
      <c r="AY399" s="41" t="s">
        <v>35</v>
      </c>
      <c r="AZ399" s="26" t="s">
        <v>35</v>
      </c>
      <c r="BA399" s="26" t="s">
        <v>35</v>
      </c>
      <c r="BB399" s="26" t="s">
        <v>35</v>
      </c>
      <c r="BC399" s="34" t="s">
        <v>35</v>
      </c>
      <c r="BD399" s="41" t="s">
        <v>35</v>
      </c>
      <c r="BE399" s="26" t="s">
        <v>35</v>
      </c>
      <c r="BF399" s="26" t="s">
        <v>35</v>
      </c>
      <c r="BG399" s="26" t="s">
        <v>35</v>
      </c>
      <c r="BH399" s="34" t="s">
        <v>35</v>
      </c>
      <c r="BI399" s="41" t="s">
        <v>35</v>
      </c>
      <c r="BJ399" s="26" t="s">
        <v>35</v>
      </c>
      <c r="BK399" s="26" t="s">
        <v>35</v>
      </c>
      <c r="BL399" s="26" t="s">
        <v>35</v>
      </c>
      <c r="BM399" s="34" t="s">
        <v>35</v>
      </c>
      <c r="BN399" s="41">
        <f t="shared" si="108"/>
        <v>16</v>
      </c>
      <c r="BO399" s="41">
        <f t="shared" si="109"/>
        <v>12</v>
      </c>
      <c r="BP399" s="41">
        <f t="shared" si="110"/>
        <v>4</v>
      </c>
      <c r="BQ399" s="42">
        <f t="shared" si="111"/>
        <v>5.4054054054054053</v>
      </c>
      <c r="BR399" s="25"/>
    </row>
    <row r="400" spans="1:70" s="7" customFormat="1" ht="18" customHeight="1">
      <c r="A400" s="25"/>
      <c r="B400" s="35" t="s">
        <v>47</v>
      </c>
      <c r="C400" s="35">
        <v>431846</v>
      </c>
      <c r="D400" s="27" t="s">
        <v>439</v>
      </c>
      <c r="E400" s="26">
        <v>190</v>
      </c>
      <c r="F400" s="41">
        <f t="shared" si="98"/>
        <v>190</v>
      </c>
      <c r="G400" s="26">
        <v>5</v>
      </c>
      <c r="H400" s="26">
        <v>5</v>
      </c>
      <c r="I400" s="26">
        <v>0</v>
      </c>
      <c r="J400" s="42">
        <f t="shared" si="99"/>
        <v>0</v>
      </c>
      <c r="K400" s="41">
        <f t="shared" si="100"/>
        <v>194</v>
      </c>
      <c r="L400" s="26">
        <v>7</v>
      </c>
      <c r="M400" s="26">
        <v>3</v>
      </c>
      <c r="N400" s="26">
        <v>4</v>
      </c>
      <c r="O400" s="42">
        <f t="shared" si="101"/>
        <v>2.1052631578947367</v>
      </c>
      <c r="P400" s="41">
        <f t="shared" si="102"/>
        <v>190</v>
      </c>
      <c r="Q400" s="26">
        <v>1</v>
      </c>
      <c r="R400" s="26">
        <v>5</v>
      </c>
      <c r="S400" s="26">
        <v>-4</v>
      </c>
      <c r="T400" s="42">
        <f t="shared" si="103"/>
        <v>-2.0618556701030926</v>
      </c>
      <c r="U400" s="41">
        <f t="shared" si="104"/>
        <v>183</v>
      </c>
      <c r="V400" s="26">
        <v>1</v>
      </c>
      <c r="W400" s="26">
        <v>8</v>
      </c>
      <c r="X400" s="26">
        <v>-7</v>
      </c>
      <c r="Y400" s="42">
        <f t="shared" si="105"/>
        <v>-3.6842105263157889</v>
      </c>
      <c r="Z400" s="41">
        <f t="shared" si="106"/>
        <v>178</v>
      </c>
      <c r="AA400" s="26">
        <v>2</v>
      </c>
      <c r="AB400" s="26">
        <v>7</v>
      </c>
      <c r="AC400" s="26">
        <v>-5</v>
      </c>
      <c r="AD400" s="42">
        <f t="shared" si="107"/>
        <v>-2.7322404371584699</v>
      </c>
      <c r="AE400" s="41" t="s">
        <v>35</v>
      </c>
      <c r="AF400" s="26" t="s">
        <v>35</v>
      </c>
      <c r="AG400" s="26" t="s">
        <v>35</v>
      </c>
      <c r="AH400" s="26" t="s">
        <v>35</v>
      </c>
      <c r="AI400" s="34" t="s">
        <v>35</v>
      </c>
      <c r="AJ400" s="41" t="s">
        <v>35</v>
      </c>
      <c r="AK400" s="26" t="s">
        <v>35</v>
      </c>
      <c r="AL400" s="26" t="s">
        <v>35</v>
      </c>
      <c r="AM400" s="26" t="s">
        <v>35</v>
      </c>
      <c r="AN400" s="34" t="s">
        <v>35</v>
      </c>
      <c r="AO400" s="41" t="s">
        <v>35</v>
      </c>
      <c r="AP400" s="26" t="s">
        <v>35</v>
      </c>
      <c r="AQ400" s="26" t="s">
        <v>35</v>
      </c>
      <c r="AR400" s="26" t="s">
        <v>35</v>
      </c>
      <c r="AS400" s="34" t="s">
        <v>35</v>
      </c>
      <c r="AT400" s="41" t="s">
        <v>35</v>
      </c>
      <c r="AU400" s="26" t="s">
        <v>35</v>
      </c>
      <c r="AV400" s="26" t="s">
        <v>35</v>
      </c>
      <c r="AW400" s="26" t="s">
        <v>35</v>
      </c>
      <c r="AX400" s="34" t="s">
        <v>35</v>
      </c>
      <c r="AY400" s="41" t="s">
        <v>35</v>
      </c>
      <c r="AZ400" s="26" t="s">
        <v>35</v>
      </c>
      <c r="BA400" s="26" t="s">
        <v>35</v>
      </c>
      <c r="BB400" s="26" t="s">
        <v>35</v>
      </c>
      <c r="BC400" s="34" t="s">
        <v>35</v>
      </c>
      <c r="BD400" s="41" t="s">
        <v>35</v>
      </c>
      <c r="BE400" s="26" t="s">
        <v>35</v>
      </c>
      <c r="BF400" s="26" t="s">
        <v>35</v>
      </c>
      <c r="BG400" s="26" t="s">
        <v>35</v>
      </c>
      <c r="BH400" s="34" t="s">
        <v>35</v>
      </c>
      <c r="BI400" s="41" t="s">
        <v>35</v>
      </c>
      <c r="BJ400" s="26" t="s">
        <v>35</v>
      </c>
      <c r="BK400" s="26" t="s">
        <v>35</v>
      </c>
      <c r="BL400" s="26" t="s">
        <v>35</v>
      </c>
      <c r="BM400" s="34" t="s">
        <v>35</v>
      </c>
      <c r="BN400" s="41">
        <f t="shared" si="108"/>
        <v>16</v>
      </c>
      <c r="BO400" s="41">
        <f t="shared" si="109"/>
        <v>28</v>
      </c>
      <c r="BP400" s="41">
        <f t="shared" si="110"/>
        <v>-12</v>
      </c>
      <c r="BQ400" s="42">
        <f t="shared" si="111"/>
        <v>-6.3157894736842106</v>
      </c>
      <c r="BR400" s="25"/>
    </row>
    <row r="401" spans="1:70" s="7" customFormat="1" ht="18" customHeight="1">
      <c r="A401" s="25"/>
      <c r="B401" s="35" t="s">
        <v>47</v>
      </c>
      <c r="C401" s="35">
        <v>431848</v>
      </c>
      <c r="D401" s="27" t="s">
        <v>440</v>
      </c>
      <c r="E401" s="26">
        <v>758</v>
      </c>
      <c r="F401" s="41">
        <f t="shared" si="98"/>
        <v>755</v>
      </c>
      <c r="G401" s="26">
        <v>24</v>
      </c>
      <c r="H401" s="26">
        <v>27</v>
      </c>
      <c r="I401" s="26">
        <v>-3</v>
      </c>
      <c r="J401" s="42">
        <f t="shared" si="99"/>
        <v>-0.39577836411609502</v>
      </c>
      <c r="K401" s="41">
        <f t="shared" si="100"/>
        <v>780</v>
      </c>
      <c r="L401" s="26">
        <v>61</v>
      </c>
      <c r="M401" s="26">
        <v>36</v>
      </c>
      <c r="N401" s="26">
        <v>25</v>
      </c>
      <c r="O401" s="42">
        <f t="shared" si="101"/>
        <v>3.3112582781456954</v>
      </c>
      <c r="P401" s="41">
        <f t="shared" si="102"/>
        <v>762</v>
      </c>
      <c r="Q401" s="26">
        <v>53</v>
      </c>
      <c r="R401" s="26">
        <v>71</v>
      </c>
      <c r="S401" s="26">
        <v>-18</v>
      </c>
      <c r="T401" s="42">
        <f t="shared" si="103"/>
        <v>-2.3076923076923079</v>
      </c>
      <c r="U401" s="41">
        <f t="shared" si="104"/>
        <v>749</v>
      </c>
      <c r="V401" s="26">
        <v>1</v>
      </c>
      <c r="W401" s="26">
        <v>14</v>
      </c>
      <c r="X401" s="26">
        <v>-13</v>
      </c>
      <c r="Y401" s="42">
        <f t="shared" si="105"/>
        <v>-1.7060367454068242</v>
      </c>
      <c r="Z401" s="41">
        <f t="shared" si="106"/>
        <v>704</v>
      </c>
      <c r="AA401" s="26">
        <v>1</v>
      </c>
      <c r="AB401" s="26">
        <v>46</v>
      </c>
      <c r="AC401" s="26">
        <v>-45</v>
      </c>
      <c r="AD401" s="42">
        <f t="shared" si="107"/>
        <v>-6.0080106809078773</v>
      </c>
      <c r="AE401" s="41" t="s">
        <v>35</v>
      </c>
      <c r="AF401" s="26" t="s">
        <v>35</v>
      </c>
      <c r="AG401" s="26" t="s">
        <v>35</v>
      </c>
      <c r="AH401" s="26" t="s">
        <v>35</v>
      </c>
      <c r="AI401" s="34" t="s">
        <v>35</v>
      </c>
      <c r="AJ401" s="41" t="s">
        <v>35</v>
      </c>
      <c r="AK401" s="26" t="s">
        <v>35</v>
      </c>
      <c r="AL401" s="26" t="s">
        <v>35</v>
      </c>
      <c r="AM401" s="26" t="s">
        <v>35</v>
      </c>
      <c r="AN401" s="34" t="s">
        <v>35</v>
      </c>
      <c r="AO401" s="41" t="s">
        <v>35</v>
      </c>
      <c r="AP401" s="26" t="s">
        <v>35</v>
      </c>
      <c r="AQ401" s="26" t="s">
        <v>35</v>
      </c>
      <c r="AR401" s="26" t="s">
        <v>35</v>
      </c>
      <c r="AS401" s="34" t="s">
        <v>35</v>
      </c>
      <c r="AT401" s="41" t="s">
        <v>35</v>
      </c>
      <c r="AU401" s="26" t="s">
        <v>35</v>
      </c>
      <c r="AV401" s="26" t="s">
        <v>35</v>
      </c>
      <c r="AW401" s="26" t="s">
        <v>35</v>
      </c>
      <c r="AX401" s="34" t="s">
        <v>35</v>
      </c>
      <c r="AY401" s="41" t="s">
        <v>35</v>
      </c>
      <c r="AZ401" s="26" t="s">
        <v>35</v>
      </c>
      <c r="BA401" s="26" t="s">
        <v>35</v>
      </c>
      <c r="BB401" s="26" t="s">
        <v>35</v>
      </c>
      <c r="BC401" s="34" t="s">
        <v>35</v>
      </c>
      <c r="BD401" s="41" t="s">
        <v>35</v>
      </c>
      <c r="BE401" s="26" t="s">
        <v>35</v>
      </c>
      <c r="BF401" s="26" t="s">
        <v>35</v>
      </c>
      <c r="BG401" s="26" t="s">
        <v>35</v>
      </c>
      <c r="BH401" s="34" t="s">
        <v>35</v>
      </c>
      <c r="BI401" s="41" t="s">
        <v>35</v>
      </c>
      <c r="BJ401" s="26" t="s">
        <v>35</v>
      </c>
      <c r="BK401" s="26" t="s">
        <v>35</v>
      </c>
      <c r="BL401" s="26" t="s">
        <v>35</v>
      </c>
      <c r="BM401" s="34" t="s">
        <v>35</v>
      </c>
      <c r="BN401" s="41">
        <f t="shared" si="108"/>
        <v>140</v>
      </c>
      <c r="BO401" s="41">
        <f t="shared" si="109"/>
        <v>194</v>
      </c>
      <c r="BP401" s="41">
        <f t="shared" si="110"/>
        <v>-54</v>
      </c>
      <c r="BQ401" s="42">
        <f t="shared" si="111"/>
        <v>-7.1240105540897103</v>
      </c>
      <c r="BR401" s="25"/>
    </row>
    <row r="402" spans="1:70" s="7" customFormat="1" ht="18" customHeight="1">
      <c r="A402" s="25"/>
      <c r="B402" s="35" t="s">
        <v>47</v>
      </c>
      <c r="C402" s="35">
        <v>431849</v>
      </c>
      <c r="D402" s="27" t="s">
        <v>441</v>
      </c>
      <c r="E402" s="26">
        <v>480</v>
      </c>
      <c r="F402" s="41">
        <f t="shared" si="98"/>
        <v>485</v>
      </c>
      <c r="G402" s="26">
        <v>14</v>
      </c>
      <c r="H402" s="26">
        <v>9</v>
      </c>
      <c r="I402" s="26">
        <v>5</v>
      </c>
      <c r="J402" s="42">
        <f t="shared" si="99"/>
        <v>1.0416666666666665</v>
      </c>
      <c r="K402" s="41">
        <f t="shared" si="100"/>
        <v>499</v>
      </c>
      <c r="L402" s="26">
        <v>26</v>
      </c>
      <c r="M402" s="26">
        <v>12</v>
      </c>
      <c r="N402" s="26">
        <v>14</v>
      </c>
      <c r="O402" s="42">
        <f t="shared" si="101"/>
        <v>2.8865979381443299</v>
      </c>
      <c r="P402" s="41">
        <f t="shared" si="102"/>
        <v>535</v>
      </c>
      <c r="Q402" s="26">
        <v>54</v>
      </c>
      <c r="R402" s="26">
        <v>18</v>
      </c>
      <c r="S402" s="26">
        <v>36</v>
      </c>
      <c r="T402" s="42">
        <f t="shared" si="103"/>
        <v>7.214428857715431</v>
      </c>
      <c r="U402" s="41">
        <f t="shared" si="104"/>
        <v>523</v>
      </c>
      <c r="V402" s="26">
        <v>1</v>
      </c>
      <c r="W402" s="26">
        <v>13</v>
      </c>
      <c r="X402" s="26">
        <v>-12</v>
      </c>
      <c r="Y402" s="42">
        <f t="shared" si="105"/>
        <v>-2.2429906542056073</v>
      </c>
      <c r="Z402" s="41">
        <f t="shared" si="106"/>
        <v>507</v>
      </c>
      <c r="AA402" s="26">
        <v>2</v>
      </c>
      <c r="AB402" s="26">
        <v>18</v>
      </c>
      <c r="AC402" s="26">
        <v>-16</v>
      </c>
      <c r="AD402" s="42">
        <f t="shared" si="107"/>
        <v>-3.0592734225621414</v>
      </c>
      <c r="AE402" s="41" t="s">
        <v>35</v>
      </c>
      <c r="AF402" s="26" t="s">
        <v>35</v>
      </c>
      <c r="AG402" s="26" t="s">
        <v>35</v>
      </c>
      <c r="AH402" s="26" t="s">
        <v>35</v>
      </c>
      <c r="AI402" s="34" t="s">
        <v>35</v>
      </c>
      <c r="AJ402" s="41" t="s">
        <v>35</v>
      </c>
      <c r="AK402" s="26" t="s">
        <v>35</v>
      </c>
      <c r="AL402" s="26" t="s">
        <v>35</v>
      </c>
      <c r="AM402" s="26" t="s">
        <v>35</v>
      </c>
      <c r="AN402" s="34" t="s">
        <v>35</v>
      </c>
      <c r="AO402" s="41" t="s">
        <v>35</v>
      </c>
      <c r="AP402" s="26" t="s">
        <v>35</v>
      </c>
      <c r="AQ402" s="26" t="s">
        <v>35</v>
      </c>
      <c r="AR402" s="26" t="s">
        <v>35</v>
      </c>
      <c r="AS402" s="34" t="s">
        <v>35</v>
      </c>
      <c r="AT402" s="41" t="s">
        <v>35</v>
      </c>
      <c r="AU402" s="26" t="s">
        <v>35</v>
      </c>
      <c r="AV402" s="26" t="s">
        <v>35</v>
      </c>
      <c r="AW402" s="26" t="s">
        <v>35</v>
      </c>
      <c r="AX402" s="34" t="s">
        <v>35</v>
      </c>
      <c r="AY402" s="41" t="s">
        <v>35</v>
      </c>
      <c r="AZ402" s="26" t="s">
        <v>35</v>
      </c>
      <c r="BA402" s="26" t="s">
        <v>35</v>
      </c>
      <c r="BB402" s="26" t="s">
        <v>35</v>
      </c>
      <c r="BC402" s="34" t="s">
        <v>35</v>
      </c>
      <c r="BD402" s="41" t="s">
        <v>35</v>
      </c>
      <c r="BE402" s="26" t="s">
        <v>35</v>
      </c>
      <c r="BF402" s="26" t="s">
        <v>35</v>
      </c>
      <c r="BG402" s="26" t="s">
        <v>35</v>
      </c>
      <c r="BH402" s="34" t="s">
        <v>35</v>
      </c>
      <c r="BI402" s="41" t="s">
        <v>35</v>
      </c>
      <c r="BJ402" s="26" t="s">
        <v>35</v>
      </c>
      <c r="BK402" s="26" t="s">
        <v>35</v>
      </c>
      <c r="BL402" s="26" t="s">
        <v>35</v>
      </c>
      <c r="BM402" s="34" t="s">
        <v>35</v>
      </c>
      <c r="BN402" s="41">
        <f t="shared" si="108"/>
        <v>97</v>
      </c>
      <c r="BO402" s="41">
        <f t="shared" si="109"/>
        <v>70</v>
      </c>
      <c r="BP402" s="41">
        <f t="shared" si="110"/>
        <v>27</v>
      </c>
      <c r="BQ402" s="42">
        <f t="shared" si="111"/>
        <v>5.625</v>
      </c>
      <c r="BR402" s="25"/>
    </row>
    <row r="403" spans="1:70" s="7" customFormat="1" ht="18" customHeight="1">
      <c r="A403" s="25"/>
      <c r="B403" s="35" t="s">
        <v>47</v>
      </c>
      <c r="C403" s="35">
        <v>431850</v>
      </c>
      <c r="D403" s="27" t="s">
        <v>442</v>
      </c>
      <c r="E403" s="26">
        <v>3447</v>
      </c>
      <c r="F403" s="41">
        <f t="shared" si="98"/>
        <v>2776</v>
      </c>
      <c r="G403" s="26">
        <v>127</v>
      </c>
      <c r="H403" s="26">
        <v>798</v>
      </c>
      <c r="I403" s="26">
        <v>-671</v>
      </c>
      <c r="J403" s="42">
        <f t="shared" si="99"/>
        <v>-19.46620249492312</v>
      </c>
      <c r="K403" s="41">
        <f t="shared" si="100"/>
        <v>2756</v>
      </c>
      <c r="L403" s="26">
        <v>83</v>
      </c>
      <c r="M403" s="26">
        <v>103</v>
      </c>
      <c r="N403" s="26">
        <v>-20</v>
      </c>
      <c r="O403" s="42">
        <f t="shared" si="101"/>
        <v>-0.72046109510086453</v>
      </c>
      <c r="P403" s="41">
        <f t="shared" si="102"/>
        <v>2706</v>
      </c>
      <c r="Q403" s="26">
        <v>97</v>
      </c>
      <c r="R403" s="26">
        <v>147</v>
      </c>
      <c r="S403" s="26">
        <v>-50</v>
      </c>
      <c r="T403" s="42">
        <f t="shared" si="103"/>
        <v>-1.8142235123367199</v>
      </c>
      <c r="U403" s="41">
        <f t="shared" si="104"/>
        <v>2575</v>
      </c>
      <c r="V403" s="26">
        <v>29</v>
      </c>
      <c r="W403" s="26">
        <v>160</v>
      </c>
      <c r="X403" s="26">
        <v>-131</v>
      </c>
      <c r="Y403" s="42">
        <f t="shared" si="105"/>
        <v>-4.8410938654841091</v>
      </c>
      <c r="Z403" s="41">
        <f t="shared" si="106"/>
        <v>2573</v>
      </c>
      <c r="AA403" s="26">
        <v>91</v>
      </c>
      <c r="AB403" s="26">
        <v>93</v>
      </c>
      <c r="AC403" s="26">
        <v>-2</v>
      </c>
      <c r="AD403" s="42">
        <f t="shared" si="107"/>
        <v>-7.7669902912621366E-2</v>
      </c>
      <c r="AE403" s="41" t="s">
        <v>35</v>
      </c>
      <c r="AF403" s="26" t="s">
        <v>35</v>
      </c>
      <c r="AG403" s="26" t="s">
        <v>35</v>
      </c>
      <c r="AH403" s="26" t="s">
        <v>35</v>
      </c>
      <c r="AI403" s="34" t="s">
        <v>35</v>
      </c>
      <c r="AJ403" s="41" t="s">
        <v>35</v>
      </c>
      <c r="AK403" s="26" t="s">
        <v>35</v>
      </c>
      <c r="AL403" s="26" t="s">
        <v>35</v>
      </c>
      <c r="AM403" s="26" t="s">
        <v>35</v>
      </c>
      <c r="AN403" s="34" t="s">
        <v>35</v>
      </c>
      <c r="AO403" s="41" t="s">
        <v>35</v>
      </c>
      <c r="AP403" s="26" t="s">
        <v>35</v>
      </c>
      <c r="AQ403" s="26" t="s">
        <v>35</v>
      </c>
      <c r="AR403" s="26" t="s">
        <v>35</v>
      </c>
      <c r="AS403" s="34" t="s">
        <v>35</v>
      </c>
      <c r="AT403" s="41" t="s">
        <v>35</v>
      </c>
      <c r="AU403" s="26" t="s">
        <v>35</v>
      </c>
      <c r="AV403" s="26" t="s">
        <v>35</v>
      </c>
      <c r="AW403" s="26" t="s">
        <v>35</v>
      </c>
      <c r="AX403" s="34" t="s">
        <v>35</v>
      </c>
      <c r="AY403" s="41" t="s">
        <v>35</v>
      </c>
      <c r="AZ403" s="26" t="s">
        <v>35</v>
      </c>
      <c r="BA403" s="26" t="s">
        <v>35</v>
      </c>
      <c r="BB403" s="26" t="s">
        <v>35</v>
      </c>
      <c r="BC403" s="34" t="s">
        <v>35</v>
      </c>
      <c r="BD403" s="41" t="s">
        <v>35</v>
      </c>
      <c r="BE403" s="26" t="s">
        <v>35</v>
      </c>
      <c r="BF403" s="26" t="s">
        <v>35</v>
      </c>
      <c r="BG403" s="26" t="s">
        <v>35</v>
      </c>
      <c r="BH403" s="34" t="s">
        <v>35</v>
      </c>
      <c r="BI403" s="41" t="s">
        <v>35</v>
      </c>
      <c r="BJ403" s="26" t="s">
        <v>35</v>
      </c>
      <c r="BK403" s="26" t="s">
        <v>35</v>
      </c>
      <c r="BL403" s="26" t="s">
        <v>35</v>
      </c>
      <c r="BM403" s="34" t="s">
        <v>35</v>
      </c>
      <c r="BN403" s="41">
        <f t="shared" si="108"/>
        <v>427</v>
      </c>
      <c r="BO403" s="41">
        <f t="shared" si="109"/>
        <v>1301</v>
      </c>
      <c r="BP403" s="41">
        <f t="shared" si="110"/>
        <v>-874</v>
      </c>
      <c r="BQ403" s="42">
        <f t="shared" si="111"/>
        <v>-25.355381491151725</v>
      </c>
      <c r="BR403" s="25"/>
    </row>
    <row r="404" spans="1:70" s="7" customFormat="1" ht="18" customHeight="1">
      <c r="A404" s="25"/>
      <c r="B404" s="35" t="s">
        <v>47</v>
      </c>
      <c r="C404" s="35">
        <v>431860</v>
      </c>
      <c r="D404" s="27" t="s">
        <v>443</v>
      </c>
      <c r="E404" s="26">
        <v>1159</v>
      </c>
      <c r="F404" s="41">
        <f t="shared" si="98"/>
        <v>1163</v>
      </c>
      <c r="G404" s="26">
        <v>25</v>
      </c>
      <c r="H404" s="26">
        <v>21</v>
      </c>
      <c r="I404" s="26">
        <v>4</v>
      </c>
      <c r="J404" s="42">
        <f t="shared" si="99"/>
        <v>0.34512510785159622</v>
      </c>
      <c r="K404" s="41">
        <f t="shared" si="100"/>
        <v>1182</v>
      </c>
      <c r="L404" s="26">
        <v>47</v>
      </c>
      <c r="M404" s="26">
        <v>28</v>
      </c>
      <c r="N404" s="26">
        <v>19</v>
      </c>
      <c r="O404" s="42">
        <f t="shared" si="101"/>
        <v>1.633705932932072</v>
      </c>
      <c r="P404" s="41">
        <f t="shared" si="102"/>
        <v>1176</v>
      </c>
      <c r="Q404" s="26">
        <v>23</v>
      </c>
      <c r="R404" s="26">
        <v>29</v>
      </c>
      <c r="S404" s="26">
        <v>-6</v>
      </c>
      <c r="T404" s="42">
        <f t="shared" si="103"/>
        <v>-0.50761421319796951</v>
      </c>
      <c r="U404" s="41">
        <f t="shared" si="104"/>
        <v>1155</v>
      </c>
      <c r="V404" s="26">
        <v>19</v>
      </c>
      <c r="W404" s="26">
        <v>40</v>
      </c>
      <c r="X404" s="26">
        <v>-21</v>
      </c>
      <c r="Y404" s="42">
        <f t="shared" si="105"/>
        <v>-1.7857142857142856</v>
      </c>
      <c r="Z404" s="41">
        <f t="shared" si="106"/>
        <v>1158</v>
      </c>
      <c r="AA404" s="26">
        <v>16</v>
      </c>
      <c r="AB404" s="26">
        <v>13</v>
      </c>
      <c r="AC404" s="26">
        <v>3</v>
      </c>
      <c r="AD404" s="42">
        <f t="shared" si="107"/>
        <v>0.25974025974025972</v>
      </c>
      <c r="AE404" s="41" t="s">
        <v>35</v>
      </c>
      <c r="AF404" s="26" t="s">
        <v>35</v>
      </c>
      <c r="AG404" s="26" t="s">
        <v>35</v>
      </c>
      <c r="AH404" s="26" t="s">
        <v>35</v>
      </c>
      <c r="AI404" s="34" t="s">
        <v>35</v>
      </c>
      <c r="AJ404" s="41" t="s">
        <v>35</v>
      </c>
      <c r="AK404" s="26" t="s">
        <v>35</v>
      </c>
      <c r="AL404" s="26" t="s">
        <v>35</v>
      </c>
      <c r="AM404" s="26" t="s">
        <v>35</v>
      </c>
      <c r="AN404" s="34" t="s">
        <v>35</v>
      </c>
      <c r="AO404" s="41" t="s">
        <v>35</v>
      </c>
      <c r="AP404" s="26" t="s">
        <v>35</v>
      </c>
      <c r="AQ404" s="26" t="s">
        <v>35</v>
      </c>
      <c r="AR404" s="26" t="s">
        <v>35</v>
      </c>
      <c r="AS404" s="34" t="s">
        <v>35</v>
      </c>
      <c r="AT404" s="41" t="s">
        <v>35</v>
      </c>
      <c r="AU404" s="26" t="s">
        <v>35</v>
      </c>
      <c r="AV404" s="26" t="s">
        <v>35</v>
      </c>
      <c r="AW404" s="26" t="s">
        <v>35</v>
      </c>
      <c r="AX404" s="34" t="s">
        <v>35</v>
      </c>
      <c r="AY404" s="41" t="s">
        <v>35</v>
      </c>
      <c r="AZ404" s="26" t="s">
        <v>35</v>
      </c>
      <c r="BA404" s="26" t="s">
        <v>35</v>
      </c>
      <c r="BB404" s="26" t="s">
        <v>35</v>
      </c>
      <c r="BC404" s="34" t="s">
        <v>35</v>
      </c>
      <c r="BD404" s="41" t="s">
        <v>35</v>
      </c>
      <c r="BE404" s="26" t="s">
        <v>35</v>
      </c>
      <c r="BF404" s="26" t="s">
        <v>35</v>
      </c>
      <c r="BG404" s="26" t="s">
        <v>35</v>
      </c>
      <c r="BH404" s="34" t="s">
        <v>35</v>
      </c>
      <c r="BI404" s="41" t="s">
        <v>35</v>
      </c>
      <c r="BJ404" s="26" t="s">
        <v>35</v>
      </c>
      <c r="BK404" s="26" t="s">
        <v>35</v>
      </c>
      <c r="BL404" s="26" t="s">
        <v>35</v>
      </c>
      <c r="BM404" s="34" t="s">
        <v>35</v>
      </c>
      <c r="BN404" s="41">
        <f t="shared" si="108"/>
        <v>130</v>
      </c>
      <c r="BO404" s="41">
        <f t="shared" si="109"/>
        <v>131</v>
      </c>
      <c r="BP404" s="41">
        <f t="shared" si="110"/>
        <v>-1</v>
      </c>
      <c r="BQ404" s="42">
        <f t="shared" si="111"/>
        <v>-8.6281276962899056E-2</v>
      </c>
      <c r="BR404" s="25"/>
    </row>
    <row r="405" spans="1:70" s="7" customFormat="1" ht="18" customHeight="1">
      <c r="A405" s="25"/>
      <c r="B405" s="35" t="s">
        <v>47</v>
      </c>
      <c r="C405" s="35">
        <v>431861</v>
      </c>
      <c r="D405" s="27" t="s">
        <v>444</v>
      </c>
      <c r="E405" s="26">
        <v>255</v>
      </c>
      <c r="F405" s="41">
        <f t="shared" si="98"/>
        <v>258</v>
      </c>
      <c r="G405" s="26">
        <v>12</v>
      </c>
      <c r="H405" s="26">
        <v>9</v>
      </c>
      <c r="I405" s="26">
        <v>3</v>
      </c>
      <c r="J405" s="42">
        <f t="shared" si="99"/>
        <v>1.1764705882352942</v>
      </c>
      <c r="K405" s="41">
        <f t="shared" si="100"/>
        <v>268</v>
      </c>
      <c r="L405" s="26">
        <v>16</v>
      </c>
      <c r="M405" s="26">
        <v>6</v>
      </c>
      <c r="N405" s="26">
        <v>10</v>
      </c>
      <c r="O405" s="42">
        <f t="shared" si="101"/>
        <v>3.8759689922480618</v>
      </c>
      <c r="P405" s="41">
        <f t="shared" si="102"/>
        <v>275</v>
      </c>
      <c r="Q405" s="26">
        <v>15</v>
      </c>
      <c r="R405" s="26">
        <v>8</v>
      </c>
      <c r="S405" s="26">
        <v>7</v>
      </c>
      <c r="T405" s="42">
        <f t="shared" si="103"/>
        <v>2.6119402985074625</v>
      </c>
      <c r="U405" s="41">
        <f t="shared" si="104"/>
        <v>272</v>
      </c>
      <c r="V405" s="26">
        <v>3</v>
      </c>
      <c r="W405" s="26">
        <v>6</v>
      </c>
      <c r="X405" s="26">
        <v>-3</v>
      </c>
      <c r="Y405" s="42">
        <f t="shared" si="105"/>
        <v>-1.0909090909090911</v>
      </c>
      <c r="Z405" s="41">
        <f t="shared" si="106"/>
        <v>265</v>
      </c>
      <c r="AA405" s="26">
        <v>10</v>
      </c>
      <c r="AB405" s="26">
        <v>17</v>
      </c>
      <c r="AC405" s="26">
        <v>-7</v>
      </c>
      <c r="AD405" s="42">
        <f t="shared" si="107"/>
        <v>-2.5735294117647056</v>
      </c>
      <c r="AE405" s="41" t="s">
        <v>35</v>
      </c>
      <c r="AF405" s="26" t="s">
        <v>35</v>
      </c>
      <c r="AG405" s="26" t="s">
        <v>35</v>
      </c>
      <c r="AH405" s="26" t="s">
        <v>35</v>
      </c>
      <c r="AI405" s="34" t="s">
        <v>35</v>
      </c>
      <c r="AJ405" s="41" t="s">
        <v>35</v>
      </c>
      <c r="AK405" s="26" t="s">
        <v>35</v>
      </c>
      <c r="AL405" s="26" t="s">
        <v>35</v>
      </c>
      <c r="AM405" s="26" t="s">
        <v>35</v>
      </c>
      <c r="AN405" s="34" t="s">
        <v>35</v>
      </c>
      <c r="AO405" s="41" t="s">
        <v>35</v>
      </c>
      <c r="AP405" s="26" t="s">
        <v>35</v>
      </c>
      <c r="AQ405" s="26" t="s">
        <v>35</v>
      </c>
      <c r="AR405" s="26" t="s">
        <v>35</v>
      </c>
      <c r="AS405" s="34" t="s">
        <v>35</v>
      </c>
      <c r="AT405" s="41" t="s">
        <v>35</v>
      </c>
      <c r="AU405" s="26" t="s">
        <v>35</v>
      </c>
      <c r="AV405" s="26" t="s">
        <v>35</v>
      </c>
      <c r="AW405" s="26" t="s">
        <v>35</v>
      </c>
      <c r="AX405" s="34" t="s">
        <v>35</v>
      </c>
      <c r="AY405" s="41" t="s">
        <v>35</v>
      </c>
      <c r="AZ405" s="26" t="s">
        <v>35</v>
      </c>
      <c r="BA405" s="26" t="s">
        <v>35</v>
      </c>
      <c r="BB405" s="26" t="s">
        <v>35</v>
      </c>
      <c r="BC405" s="34" t="s">
        <v>35</v>
      </c>
      <c r="BD405" s="41" t="s">
        <v>35</v>
      </c>
      <c r="BE405" s="26" t="s">
        <v>35</v>
      </c>
      <c r="BF405" s="26" t="s">
        <v>35</v>
      </c>
      <c r="BG405" s="26" t="s">
        <v>35</v>
      </c>
      <c r="BH405" s="34" t="s">
        <v>35</v>
      </c>
      <c r="BI405" s="41" t="s">
        <v>35</v>
      </c>
      <c r="BJ405" s="26" t="s">
        <v>35</v>
      </c>
      <c r="BK405" s="26" t="s">
        <v>35</v>
      </c>
      <c r="BL405" s="26" t="s">
        <v>35</v>
      </c>
      <c r="BM405" s="34" t="s">
        <v>35</v>
      </c>
      <c r="BN405" s="41">
        <f t="shared" si="108"/>
        <v>56</v>
      </c>
      <c r="BO405" s="41">
        <f t="shared" si="109"/>
        <v>46</v>
      </c>
      <c r="BP405" s="41">
        <f t="shared" si="110"/>
        <v>10</v>
      </c>
      <c r="BQ405" s="42">
        <f t="shared" si="111"/>
        <v>3.9215686274509802</v>
      </c>
      <c r="BR405" s="25"/>
    </row>
    <row r="406" spans="1:70" s="7" customFormat="1" ht="18" customHeight="1">
      <c r="A406" s="25"/>
      <c r="B406" s="35" t="s">
        <v>47</v>
      </c>
      <c r="C406" s="35">
        <v>431862</v>
      </c>
      <c r="D406" s="27" t="s">
        <v>445</v>
      </c>
      <c r="E406" s="26">
        <v>545</v>
      </c>
      <c r="F406" s="41">
        <f t="shared" si="98"/>
        <v>642</v>
      </c>
      <c r="G406" s="26">
        <v>111</v>
      </c>
      <c r="H406" s="26">
        <v>14</v>
      </c>
      <c r="I406" s="26">
        <v>97</v>
      </c>
      <c r="J406" s="42">
        <f t="shared" si="99"/>
        <v>17.798165137614681</v>
      </c>
      <c r="K406" s="41">
        <f t="shared" si="100"/>
        <v>677</v>
      </c>
      <c r="L406" s="26">
        <v>71</v>
      </c>
      <c r="M406" s="26">
        <v>36</v>
      </c>
      <c r="N406" s="26">
        <v>35</v>
      </c>
      <c r="O406" s="42">
        <f t="shared" si="101"/>
        <v>5.4517133956386292</v>
      </c>
      <c r="P406" s="41">
        <f t="shared" si="102"/>
        <v>640</v>
      </c>
      <c r="Q406" s="26">
        <v>46</v>
      </c>
      <c r="R406" s="26">
        <v>83</v>
      </c>
      <c r="S406" s="26">
        <v>-37</v>
      </c>
      <c r="T406" s="42">
        <f t="shared" si="103"/>
        <v>-5.4652880354505173</v>
      </c>
      <c r="U406" s="41">
        <f t="shared" si="104"/>
        <v>662</v>
      </c>
      <c r="V406" s="26">
        <v>51</v>
      </c>
      <c r="W406" s="26">
        <v>29</v>
      </c>
      <c r="X406" s="26">
        <v>22</v>
      </c>
      <c r="Y406" s="42">
        <f t="shared" si="105"/>
        <v>3.4375000000000004</v>
      </c>
      <c r="Z406" s="41">
        <f t="shared" si="106"/>
        <v>578</v>
      </c>
      <c r="AA406" s="26">
        <v>11</v>
      </c>
      <c r="AB406" s="26">
        <v>95</v>
      </c>
      <c r="AC406" s="26">
        <v>-84</v>
      </c>
      <c r="AD406" s="42">
        <f t="shared" si="107"/>
        <v>-12.688821752265861</v>
      </c>
      <c r="AE406" s="41" t="s">
        <v>35</v>
      </c>
      <c r="AF406" s="26" t="s">
        <v>35</v>
      </c>
      <c r="AG406" s="26" t="s">
        <v>35</v>
      </c>
      <c r="AH406" s="26" t="s">
        <v>35</v>
      </c>
      <c r="AI406" s="34" t="s">
        <v>35</v>
      </c>
      <c r="AJ406" s="41" t="s">
        <v>35</v>
      </c>
      <c r="AK406" s="26" t="s">
        <v>35</v>
      </c>
      <c r="AL406" s="26" t="s">
        <v>35</v>
      </c>
      <c r="AM406" s="26" t="s">
        <v>35</v>
      </c>
      <c r="AN406" s="34" t="s">
        <v>35</v>
      </c>
      <c r="AO406" s="41" t="s">
        <v>35</v>
      </c>
      <c r="AP406" s="26" t="s">
        <v>35</v>
      </c>
      <c r="AQ406" s="26" t="s">
        <v>35</v>
      </c>
      <c r="AR406" s="26" t="s">
        <v>35</v>
      </c>
      <c r="AS406" s="34" t="s">
        <v>35</v>
      </c>
      <c r="AT406" s="41" t="s">
        <v>35</v>
      </c>
      <c r="AU406" s="26" t="s">
        <v>35</v>
      </c>
      <c r="AV406" s="26" t="s">
        <v>35</v>
      </c>
      <c r="AW406" s="26" t="s">
        <v>35</v>
      </c>
      <c r="AX406" s="34" t="s">
        <v>35</v>
      </c>
      <c r="AY406" s="41" t="s">
        <v>35</v>
      </c>
      <c r="AZ406" s="26" t="s">
        <v>35</v>
      </c>
      <c r="BA406" s="26" t="s">
        <v>35</v>
      </c>
      <c r="BB406" s="26" t="s">
        <v>35</v>
      </c>
      <c r="BC406" s="34" t="s">
        <v>35</v>
      </c>
      <c r="BD406" s="41" t="s">
        <v>35</v>
      </c>
      <c r="BE406" s="26" t="s">
        <v>35</v>
      </c>
      <c r="BF406" s="26" t="s">
        <v>35</v>
      </c>
      <c r="BG406" s="26" t="s">
        <v>35</v>
      </c>
      <c r="BH406" s="34" t="s">
        <v>35</v>
      </c>
      <c r="BI406" s="41" t="s">
        <v>35</v>
      </c>
      <c r="BJ406" s="26" t="s">
        <v>35</v>
      </c>
      <c r="BK406" s="26" t="s">
        <v>35</v>
      </c>
      <c r="BL406" s="26" t="s">
        <v>35</v>
      </c>
      <c r="BM406" s="34" t="s">
        <v>35</v>
      </c>
      <c r="BN406" s="41">
        <f t="shared" si="108"/>
        <v>290</v>
      </c>
      <c r="BO406" s="41">
        <f t="shared" si="109"/>
        <v>257</v>
      </c>
      <c r="BP406" s="41">
        <f t="shared" si="110"/>
        <v>33</v>
      </c>
      <c r="BQ406" s="42">
        <f t="shared" si="111"/>
        <v>6.0550458715596331</v>
      </c>
      <c r="BR406" s="25"/>
    </row>
    <row r="407" spans="1:70" s="7" customFormat="1" ht="18" customHeight="1">
      <c r="A407" s="25"/>
      <c r="B407" s="35" t="s">
        <v>47</v>
      </c>
      <c r="C407" s="35">
        <v>431870</v>
      </c>
      <c r="D407" s="27" t="s">
        <v>446</v>
      </c>
      <c r="E407" s="26">
        <v>53159</v>
      </c>
      <c r="F407" s="41">
        <f t="shared" si="98"/>
        <v>52930</v>
      </c>
      <c r="G407" s="26">
        <v>1574</v>
      </c>
      <c r="H407" s="26">
        <v>1803</v>
      </c>
      <c r="I407" s="26">
        <v>-229</v>
      </c>
      <c r="J407" s="42">
        <f t="shared" si="99"/>
        <v>-0.43078312233111982</v>
      </c>
      <c r="K407" s="41">
        <f t="shared" si="100"/>
        <v>53164</v>
      </c>
      <c r="L407" s="26">
        <v>1932</v>
      </c>
      <c r="M407" s="26">
        <v>1698</v>
      </c>
      <c r="N407" s="26">
        <v>234</v>
      </c>
      <c r="O407" s="42">
        <f t="shared" si="101"/>
        <v>0.44209333081428298</v>
      </c>
      <c r="P407" s="41">
        <f t="shared" si="102"/>
        <v>53013</v>
      </c>
      <c r="Q407" s="26">
        <v>1622</v>
      </c>
      <c r="R407" s="26">
        <v>1773</v>
      </c>
      <c r="S407" s="26">
        <v>-151</v>
      </c>
      <c r="T407" s="42">
        <f t="shared" si="103"/>
        <v>-0.28402678504251</v>
      </c>
      <c r="U407" s="41">
        <f t="shared" si="104"/>
        <v>51523</v>
      </c>
      <c r="V407" s="26">
        <v>773</v>
      </c>
      <c r="W407" s="26">
        <v>2263</v>
      </c>
      <c r="X407" s="26">
        <v>-1490</v>
      </c>
      <c r="Y407" s="42">
        <f t="shared" si="105"/>
        <v>-2.8106313545734065</v>
      </c>
      <c r="Z407" s="41">
        <f t="shared" si="106"/>
        <v>51093</v>
      </c>
      <c r="AA407" s="26">
        <v>1043</v>
      </c>
      <c r="AB407" s="26">
        <v>1473</v>
      </c>
      <c r="AC407" s="26">
        <v>-430</v>
      </c>
      <c r="AD407" s="42">
        <f t="shared" si="107"/>
        <v>-0.83457873182850373</v>
      </c>
      <c r="AE407" s="41" t="s">
        <v>35</v>
      </c>
      <c r="AF407" s="26" t="s">
        <v>35</v>
      </c>
      <c r="AG407" s="26" t="s">
        <v>35</v>
      </c>
      <c r="AH407" s="26" t="s">
        <v>35</v>
      </c>
      <c r="AI407" s="34" t="s">
        <v>35</v>
      </c>
      <c r="AJ407" s="41" t="s">
        <v>35</v>
      </c>
      <c r="AK407" s="26" t="s">
        <v>35</v>
      </c>
      <c r="AL407" s="26" t="s">
        <v>35</v>
      </c>
      <c r="AM407" s="26" t="s">
        <v>35</v>
      </c>
      <c r="AN407" s="34" t="s">
        <v>35</v>
      </c>
      <c r="AO407" s="41" t="s">
        <v>35</v>
      </c>
      <c r="AP407" s="26" t="s">
        <v>35</v>
      </c>
      <c r="AQ407" s="26" t="s">
        <v>35</v>
      </c>
      <c r="AR407" s="26" t="s">
        <v>35</v>
      </c>
      <c r="AS407" s="34" t="s">
        <v>35</v>
      </c>
      <c r="AT407" s="41" t="s">
        <v>35</v>
      </c>
      <c r="AU407" s="26" t="s">
        <v>35</v>
      </c>
      <c r="AV407" s="26" t="s">
        <v>35</v>
      </c>
      <c r="AW407" s="26" t="s">
        <v>35</v>
      </c>
      <c r="AX407" s="34" t="s">
        <v>35</v>
      </c>
      <c r="AY407" s="41" t="s">
        <v>35</v>
      </c>
      <c r="AZ407" s="26" t="s">
        <v>35</v>
      </c>
      <c r="BA407" s="26" t="s">
        <v>35</v>
      </c>
      <c r="BB407" s="26" t="s">
        <v>35</v>
      </c>
      <c r="BC407" s="34" t="s">
        <v>35</v>
      </c>
      <c r="BD407" s="41" t="s">
        <v>35</v>
      </c>
      <c r="BE407" s="26" t="s">
        <v>35</v>
      </c>
      <c r="BF407" s="26" t="s">
        <v>35</v>
      </c>
      <c r="BG407" s="26" t="s">
        <v>35</v>
      </c>
      <c r="BH407" s="34" t="s">
        <v>35</v>
      </c>
      <c r="BI407" s="41" t="s">
        <v>35</v>
      </c>
      <c r="BJ407" s="26" t="s">
        <v>35</v>
      </c>
      <c r="BK407" s="26" t="s">
        <v>35</v>
      </c>
      <c r="BL407" s="26" t="s">
        <v>35</v>
      </c>
      <c r="BM407" s="34" t="s">
        <v>35</v>
      </c>
      <c r="BN407" s="41">
        <f t="shared" si="108"/>
        <v>6944</v>
      </c>
      <c r="BO407" s="41">
        <f t="shared" si="109"/>
        <v>9010</v>
      </c>
      <c r="BP407" s="41">
        <f t="shared" si="110"/>
        <v>-2066</v>
      </c>
      <c r="BQ407" s="42">
        <f t="shared" si="111"/>
        <v>-3.8864538460091422</v>
      </c>
      <c r="BR407" s="25"/>
    </row>
    <row r="408" spans="1:70" s="7" customFormat="1" ht="18" customHeight="1">
      <c r="A408" s="25"/>
      <c r="B408" s="35" t="s">
        <v>47</v>
      </c>
      <c r="C408" s="35">
        <v>431880</v>
      </c>
      <c r="D408" s="27" t="s">
        <v>447</v>
      </c>
      <c r="E408" s="26">
        <v>4690</v>
      </c>
      <c r="F408" s="41">
        <f t="shared" si="98"/>
        <v>4655</v>
      </c>
      <c r="G408" s="26">
        <v>61</v>
      </c>
      <c r="H408" s="26">
        <v>96</v>
      </c>
      <c r="I408" s="26">
        <v>-35</v>
      </c>
      <c r="J408" s="42">
        <f t="shared" si="99"/>
        <v>-0.74626865671641784</v>
      </c>
      <c r="K408" s="41">
        <f t="shared" si="100"/>
        <v>4661</v>
      </c>
      <c r="L408" s="26">
        <v>102</v>
      </c>
      <c r="M408" s="26">
        <v>96</v>
      </c>
      <c r="N408" s="26">
        <v>6</v>
      </c>
      <c r="O408" s="42">
        <f t="shared" si="101"/>
        <v>0.12889366272824918</v>
      </c>
      <c r="P408" s="41">
        <f t="shared" si="102"/>
        <v>4638</v>
      </c>
      <c r="Q408" s="26">
        <v>83</v>
      </c>
      <c r="R408" s="26">
        <v>106</v>
      </c>
      <c r="S408" s="26">
        <v>-23</v>
      </c>
      <c r="T408" s="42">
        <f t="shared" si="103"/>
        <v>-0.49345633984123582</v>
      </c>
      <c r="U408" s="41">
        <f t="shared" si="104"/>
        <v>4583</v>
      </c>
      <c r="V408" s="26">
        <v>43</v>
      </c>
      <c r="W408" s="26">
        <v>98</v>
      </c>
      <c r="X408" s="26">
        <v>-55</v>
      </c>
      <c r="Y408" s="42">
        <f t="shared" si="105"/>
        <v>-1.1858559724018973</v>
      </c>
      <c r="Z408" s="41">
        <f t="shared" si="106"/>
        <v>4518</v>
      </c>
      <c r="AA408" s="26">
        <v>33</v>
      </c>
      <c r="AB408" s="26">
        <v>98</v>
      </c>
      <c r="AC408" s="26">
        <v>-65</v>
      </c>
      <c r="AD408" s="42">
        <f t="shared" si="107"/>
        <v>-1.4182849661793584</v>
      </c>
      <c r="AE408" s="41" t="s">
        <v>35</v>
      </c>
      <c r="AF408" s="26" t="s">
        <v>35</v>
      </c>
      <c r="AG408" s="26" t="s">
        <v>35</v>
      </c>
      <c r="AH408" s="26" t="s">
        <v>35</v>
      </c>
      <c r="AI408" s="34" t="s">
        <v>35</v>
      </c>
      <c r="AJ408" s="41" t="s">
        <v>35</v>
      </c>
      <c r="AK408" s="26" t="s">
        <v>35</v>
      </c>
      <c r="AL408" s="26" t="s">
        <v>35</v>
      </c>
      <c r="AM408" s="26" t="s">
        <v>35</v>
      </c>
      <c r="AN408" s="34" t="s">
        <v>35</v>
      </c>
      <c r="AO408" s="41" t="s">
        <v>35</v>
      </c>
      <c r="AP408" s="26" t="s">
        <v>35</v>
      </c>
      <c r="AQ408" s="26" t="s">
        <v>35</v>
      </c>
      <c r="AR408" s="26" t="s">
        <v>35</v>
      </c>
      <c r="AS408" s="34" t="s">
        <v>35</v>
      </c>
      <c r="AT408" s="41" t="s">
        <v>35</v>
      </c>
      <c r="AU408" s="26" t="s">
        <v>35</v>
      </c>
      <c r="AV408" s="26" t="s">
        <v>35</v>
      </c>
      <c r="AW408" s="26" t="s">
        <v>35</v>
      </c>
      <c r="AX408" s="34" t="s">
        <v>35</v>
      </c>
      <c r="AY408" s="41" t="s">
        <v>35</v>
      </c>
      <c r="AZ408" s="26" t="s">
        <v>35</v>
      </c>
      <c r="BA408" s="26" t="s">
        <v>35</v>
      </c>
      <c r="BB408" s="26" t="s">
        <v>35</v>
      </c>
      <c r="BC408" s="34" t="s">
        <v>35</v>
      </c>
      <c r="BD408" s="41" t="s">
        <v>35</v>
      </c>
      <c r="BE408" s="26" t="s">
        <v>35</v>
      </c>
      <c r="BF408" s="26" t="s">
        <v>35</v>
      </c>
      <c r="BG408" s="26" t="s">
        <v>35</v>
      </c>
      <c r="BH408" s="34" t="s">
        <v>35</v>
      </c>
      <c r="BI408" s="41" t="s">
        <v>35</v>
      </c>
      <c r="BJ408" s="26" t="s">
        <v>35</v>
      </c>
      <c r="BK408" s="26" t="s">
        <v>35</v>
      </c>
      <c r="BL408" s="26" t="s">
        <v>35</v>
      </c>
      <c r="BM408" s="34" t="s">
        <v>35</v>
      </c>
      <c r="BN408" s="41">
        <f t="shared" si="108"/>
        <v>322</v>
      </c>
      <c r="BO408" s="41">
        <f t="shared" si="109"/>
        <v>494</v>
      </c>
      <c r="BP408" s="41">
        <f t="shared" si="110"/>
        <v>-172</v>
      </c>
      <c r="BQ408" s="42">
        <f t="shared" si="111"/>
        <v>-3.6673773987206824</v>
      </c>
      <c r="BR408" s="25"/>
    </row>
    <row r="409" spans="1:70" s="7" customFormat="1" ht="18" customHeight="1">
      <c r="A409" s="25"/>
      <c r="B409" s="35" t="s">
        <v>47</v>
      </c>
      <c r="C409" s="35">
        <v>431890</v>
      </c>
      <c r="D409" s="27" t="s">
        <v>448</v>
      </c>
      <c r="E409" s="26">
        <v>5578</v>
      </c>
      <c r="F409" s="41">
        <f t="shared" si="98"/>
        <v>5617</v>
      </c>
      <c r="G409" s="26">
        <v>191</v>
      </c>
      <c r="H409" s="26">
        <v>152</v>
      </c>
      <c r="I409" s="26">
        <v>39</v>
      </c>
      <c r="J409" s="42">
        <f t="shared" si="99"/>
        <v>0.69917533166009316</v>
      </c>
      <c r="K409" s="41">
        <f t="shared" si="100"/>
        <v>5620</v>
      </c>
      <c r="L409" s="26">
        <v>147</v>
      </c>
      <c r="M409" s="26">
        <v>144</v>
      </c>
      <c r="N409" s="26">
        <v>3</v>
      </c>
      <c r="O409" s="42">
        <f t="shared" si="101"/>
        <v>5.340929321701976E-2</v>
      </c>
      <c r="P409" s="41">
        <f t="shared" si="102"/>
        <v>5656</v>
      </c>
      <c r="Q409" s="26">
        <v>215</v>
      </c>
      <c r="R409" s="26">
        <v>179</v>
      </c>
      <c r="S409" s="26">
        <v>36</v>
      </c>
      <c r="T409" s="42">
        <f t="shared" si="103"/>
        <v>0.64056939501779364</v>
      </c>
      <c r="U409" s="41">
        <f t="shared" si="104"/>
        <v>5511</v>
      </c>
      <c r="V409" s="26">
        <v>80</v>
      </c>
      <c r="W409" s="26">
        <v>225</v>
      </c>
      <c r="X409" s="26">
        <v>-145</v>
      </c>
      <c r="Y409" s="42">
        <f t="shared" si="105"/>
        <v>-2.5636492220650635</v>
      </c>
      <c r="Z409" s="41">
        <f t="shared" si="106"/>
        <v>5456</v>
      </c>
      <c r="AA409" s="26">
        <v>84</v>
      </c>
      <c r="AB409" s="26">
        <v>139</v>
      </c>
      <c r="AC409" s="26">
        <v>-55</v>
      </c>
      <c r="AD409" s="42">
        <f t="shared" si="107"/>
        <v>-0.99800399201596801</v>
      </c>
      <c r="AE409" s="41" t="s">
        <v>35</v>
      </c>
      <c r="AF409" s="26" t="s">
        <v>35</v>
      </c>
      <c r="AG409" s="26" t="s">
        <v>35</v>
      </c>
      <c r="AH409" s="26" t="s">
        <v>35</v>
      </c>
      <c r="AI409" s="34" t="s">
        <v>35</v>
      </c>
      <c r="AJ409" s="41" t="s">
        <v>35</v>
      </c>
      <c r="AK409" s="26" t="s">
        <v>35</v>
      </c>
      <c r="AL409" s="26" t="s">
        <v>35</v>
      </c>
      <c r="AM409" s="26" t="s">
        <v>35</v>
      </c>
      <c r="AN409" s="34" t="s">
        <v>35</v>
      </c>
      <c r="AO409" s="41" t="s">
        <v>35</v>
      </c>
      <c r="AP409" s="26" t="s">
        <v>35</v>
      </c>
      <c r="AQ409" s="26" t="s">
        <v>35</v>
      </c>
      <c r="AR409" s="26" t="s">
        <v>35</v>
      </c>
      <c r="AS409" s="34" t="s">
        <v>35</v>
      </c>
      <c r="AT409" s="41" t="s">
        <v>35</v>
      </c>
      <c r="AU409" s="26" t="s">
        <v>35</v>
      </c>
      <c r="AV409" s="26" t="s">
        <v>35</v>
      </c>
      <c r="AW409" s="26" t="s">
        <v>35</v>
      </c>
      <c r="AX409" s="34" t="s">
        <v>35</v>
      </c>
      <c r="AY409" s="41" t="s">
        <v>35</v>
      </c>
      <c r="AZ409" s="26" t="s">
        <v>35</v>
      </c>
      <c r="BA409" s="26" t="s">
        <v>35</v>
      </c>
      <c r="BB409" s="26" t="s">
        <v>35</v>
      </c>
      <c r="BC409" s="34" t="s">
        <v>35</v>
      </c>
      <c r="BD409" s="41" t="s">
        <v>35</v>
      </c>
      <c r="BE409" s="26" t="s">
        <v>35</v>
      </c>
      <c r="BF409" s="26" t="s">
        <v>35</v>
      </c>
      <c r="BG409" s="26" t="s">
        <v>35</v>
      </c>
      <c r="BH409" s="34" t="s">
        <v>35</v>
      </c>
      <c r="BI409" s="41" t="s">
        <v>35</v>
      </c>
      <c r="BJ409" s="26" t="s">
        <v>35</v>
      </c>
      <c r="BK409" s="26" t="s">
        <v>35</v>
      </c>
      <c r="BL409" s="26" t="s">
        <v>35</v>
      </c>
      <c r="BM409" s="34" t="s">
        <v>35</v>
      </c>
      <c r="BN409" s="41">
        <f t="shared" si="108"/>
        <v>717</v>
      </c>
      <c r="BO409" s="41">
        <f t="shared" si="109"/>
        <v>839</v>
      </c>
      <c r="BP409" s="41">
        <f t="shared" si="110"/>
        <v>-122</v>
      </c>
      <c r="BQ409" s="42">
        <f t="shared" si="111"/>
        <v>-2.187163858013625</v>
      </c>
      <c r="BR409" s="25"/>
    </row>
    <row r="410" spans="1:70" s="7" customFormat="1" ht="18" customHeight="1">
      <c r="A410" s="25"/>
      <c r="B410" s="35" t="s">
        <v>47</v>
      </c>
      <c r="C410" s="35">
        <v>431900</v>
      </c>
      <c r="D410" s="27" t="s">
        <v>449</v>
      </c>
      <c r="E410" s="26">
        <v>6480</v>
      </c>
      <c r="F410" s="41">
        <f t="shared" si="98"/>
        <v>6497</v>
      </c>
      <c r="G410" s="26">
        <v>240</v>
      </c>
      <c r="H410" s="26">
        <v>223</v>
      </c>
      <c r="I410" s="26">
        <v>17</v>
      </c>
      <c r="J410" s="42">
        <f t="shared" si="99"/>
        <v>0.26234567901234568</v>
      </c>
      <c r="K410" s="41">
        <f t="shared" si="100"/>
        <v>6563</v>
      </c>
      <c r="L410" s="26">
        <v>310</v>
      </c>
      <c r="M410" s="26">
        <v>244</v>
      </c>
      <c r="N410" s="26">
        <v>66</v>
      </c>
      <c r="O410" s="42">
        <f t="shared" si="101"/>
        <v>1.0158534708326921</v>
      </c>
      <c r="P410" s="41">
        <f t="shared" si="102"/>
        <v>6550</v>
      </c>
      <c r="Q410" s="26">
        <v>201</v>
      </c>
      <c r="R410" s="26">
        <v>214</v>
      </c>
      <c r="S410" s="26">
        <v>-13</v>
      </c>
      <c r="T410" s="42">
        <f t="shared" si="103"/>
        <v>-0.19808014627456955</v>
      </c>
      <c r="U410" s="41">
        <f t="shared" si="104"/>
        <v>6397</v>
      </c>
      <c r="V410" s="26">
        <v>107</v>
      </c>
      <c r="W410" s="26">
        <v>260</v>
      </c>
      <c r="X410" s="26">
        <v>-153</v>
      </c>
      <c r="Y410" s="42">
        <f t="shared" si="105"/>
        <v>-2.33587786259542</v>
      </c>
      <c r="Z410" s="41">
        <f t="shared" si="106"/>
        <v>6279</v>
      </c>
      <c r="AA410" s="26">
        <v>56</v>
      </c>
      <c r="AB410" s="26">
        <v>174</v>
      </c>
      <c r="AC410" s="26">
        <v>-118</v>
      </c>
      <c r="AD410" s="42">
        <f t="shared" si="107"/>
        <v>-1.8446146631233391</v>
      </c>
      <c r="AE410" s="41" t="s">
        <v>35</v>
      </c>
      <c r="AF410" s="26" t="s">
        <v>35</v>
      </c>
      <c r="AG410" s="26" t="s">
        <v>35</v>
      </c>
      <c r="AH410" s="26" t="s">
        <v>35</v>
      </c>
      <c r="AI410" s="34" t="s">
        <v>35</v>
      </c>
      <c r="AJ410" s="41" t="s">
        <v>35</v>
      </c>
      <c r="AK410" s="26" t="s">
        <v>35</v>
      </c>
      <c r="AL410" s="26" t="s">
        <v>35</v>
      </c>
      <c r="AM410" s="26" t="s">
        <v>35</v>
      </c>
      <c r="AN410" s="34" t="s">
        <v>35</v>
      </c>
      <c r="AO410" s="41" t="s">
        <v>35</v>
      </c>
      <c r="AP410" s="26" t="s">
        <v>35</v>
      </c>
      <c r="AQ410" s="26" t="s">
        <v>35</v>
      </c>
      <c r="AR410" s="26" t="s">
        <v>35</v>
      </c>
      <c r="AS410" s="34" t="s">
        <v>35</v>
      </c>
      <c r="AT410" s="41" t="s">
        <v>35</v>
      </c>
      <c r="AU410" s="26" t="s">
        <v>35</v>
      </c>
      <c r="AV410" s="26" t="s">
        <v>35</v>
      </c>
      <c r="AW410" s="26" t="s">
        <v>35</v>
      </c>
      <c r="AX410" s="34" t="s">
        <v>35</v>
      </c>
      <c r="AY410" s="41" t="s">
        <v>35</v>
      </c>
      <c r="AZ410" s="26" t="s">
        <v>35</v>
      </c>
      <c r="BA410" s="26" t="s">
        <v>35</v>
      </c>
      <c r="BB410" s="26" t="s">
        <v>35</v>
      </c>
      <c r="BC410" s="34" t="s">
        <v>35</v>
      </c>
      <c r="BD410" s="41" t="s">
        <v>35</v>
      </c>
      <c r="BE410" s="26" t="s">
        <v>35</v>
      </c>
      <c r="BF410" s="26" t="s">
        <v>35</v>
      </c>
      <c r="BG410" s="26" t="s">
        <v>35</v>
      </c>
      <c r="BH410" s="34" t="s">
        <v>35</v>
      </c>
      <c r="BI410" s="41" t="s">
        <v>35</v>
      </c>
      <c r="BJ410" s="26" t="s">
        <v>35</v>
      </c>
      <c r="BK410" s="26" t="s">
        <v>35</v>
      </c>
      <c r="BL410" s="26" t="s">
        <v>35</v>
      </c>
      <c r="BM410" s="34" t="s">
        <v>35</v>
      </c>
      <c r="BN410" s="41">
        <f t="shared" si="108"/>
        <v>914</v>
      </c>
      <c r="BO410" s="41">
        <f t="shared" si="109"/>
        <v>1115</v>
      </c>
      <c r="BP410" s="41">
        <f t="shared" si="110"/>
        <v>-201</v>
      </c>
      <c r="BQ410" s="42">
        <f t="shared" si="111"/>
        <v>-3.1018518518518516</v>
      </c>
      <c r="BR410" s="25"/>
    </row>
    <row r="411" spans="1:70" s="7" customFormat="1" ht="18" customHeight="1">
      <c r="A411" s="25"/>
      <c r="B411" s="35" t="s">
        <v>47</v>
      </c>
      <c r="C411" s="35">
        <v>431910</v>
      </c>
      <c r="D411" s="27" t="s">
        <v>450</v>
      </c>
      <c r="E411" s="26">
        <v>904</v>
      </c>
      <c r="F411" s="41">
        <f t="shared" si="98"/>
        <v>898</v>
      </c>
      <c r="G411" s="26">
        <v>21</v>
      </c>
      <c r="H411" s="26">
        <v>27</v>
      </c>
      <c r="I411" s="26">
        <v>-6</v>
      </c>
      <c r="J411" s="42">
        <f t="shared" si="99"/>
        <v>-0.66371681415929207</v>
      </c>
      <c r="K411" s="41">
        <f t="shared" si="100"/>
        <v>899</v>
      </c>
      <c r="L411" s="26">
        <v>19</v>
      </c>
      <c r="M411" s="26">
        <v>18</v>
      </c>
      <c r="N411" s="26">
        <v>1</v>
      </c>
      <c r="O411" s="42">
        <f t="shared" si="101"/>
        <v>0.11135857461024498</v>
      </c>
      <c r="P411" s="41">
        <f t="shared" si="102"/>
        <v>898</v>
      </c>
      <c r="Q411" s="26">
        <v>23</v>
      </c>
      <c r="R411" s="26">
        <v>24</v>
      </c>
      <c r="S411" s="26">
        <v>-1</v>
      </c>
      <c r="T411" s="42">
        <f t="shared" si="103"/>
        <v>-0.11123470522803114</v>
      </c>
      <c r="U411" s="41">
        <f t="shared" si="104"/>
        <v>869</v>
      </c>
      <c r="V411" s="26">
        <v>10</v>
      </c>
      <c r="W411" s="26">
        <v>39</v>
      </c>
      <c r="X411" s="26">
        <v>-29</v>
      </c>
      <c r="Y411" s="42">
        <f t="shared" si="105"/>
        <v>-3.229398663697105</v>
      </c>
      <c r="Z411" s="41">
        <f t="shared" si="106"/>
        <v>870</v>
      </c>
      <c r="AA411" s="26">
        <v>13</v>
      </c>
      <c r="AB411" s="26">
        <v>12</v>
      </c>
      <c r="AC411" s="26">
        <v>1</v>
      </c>
      <c r="AD411" s="42">
        <f t="shared" si="107"/>
        <v>0.11507479861910241</v>
      </c>
      <c r="AE411" s="41" t="s">
        <v>35</v>
      </c>
      <c r="AF411" s="26" t="s">
        <v>35</v>
      </c>
      <c r="AG411" s="26" t="s">
        <v>35</v>
      </c>
      <c r="AH411" s="26" t="s">
        <v>35</v>
      </c>
      <c r="AI411" s="34" t="s">
        <v>35</v>
      </c>
      <c r="AJ411" s="41" t="s">
        <v>35</v>
      </c>
      <c r="AK411" s="26" t="s">
        <v>35</v>
      </c>
      <c r="AL411" s="26" t="s">
        <v>35</v>
      </c>
      <c r="AM411" s="26" t="s">
        <v>35</v>
      </c>
      <c r="AN411" s="34" t="s">
        <v>35</v>
      </c>
      <c r="AO411" s="41" t="s">
        <v>35</v>
      </c>
      <c r="AP411" s="26" t="s">
        <v>35</v>
      </c>
      <c r="AQ411" s="26" t="s">
        <v>35</v>
      </c>
      <c r="AR411" s="26" t="s">
        <v>35</v>
      </c>
      <c r="AS411" s="34" t="s">
        <v>35</v>
      </c>
      <c r="AT411" s="41" t="s">
        <v>35</v>
      </c>
      <c r="AU411" s="26" t="s">
        <v>35</v>
      </c>
      <c r="AV411" s="26" t="s">
        <v>35</v>
      </c>
      <c r="AW411" s="26" t="s">
        <v>35</v>
      </c>
      <c r="AX411" s="34" t="s">
        <v>35</v>
      </c>
      <c r="AY411" s="41" t="s">
        <v>35</v>
      </c>
      <c r="AZ411" s="26" t="s">
        <v>35</v>
      </c>
      <c r="BA411" s="26" t="s">
        <v>35</v>
      </c>
      <c r="BB411" s="26" t="s">
        <v>35</v>
      </c>
      <c r="BC411" s="34" t="s">
        <v>35</v>
      </c>
      <c r="BD411" s="41" t="s">
        <v>35</v>
      </c>
      <c r="BE411" s="26" t="s">
        <v>35</v>
      </c>
      <c r="BF411" s="26" t="s">
        <v>35</v>
      </c>
      <c r="BG411" s="26" t="s">
        <v>35</v>
      </c>
      <c r="BH411" s="34" t="s">
        <v>35</v>
      </c>
      <c r="BI411" s="41" t="s">
        <v>35</v>
      </c>
      <c r="BJ411" s="26" t="s">
        <v>35</v>
      </c>
      <c r="BK411" s="26" t="s">
        <v>35</v>
      </c>
      <c r="BL411" s="26" t="s">
        <v>35</v>
      </c>
      <c r="BM411" s="34" t="s">
        <v>35</v>
      </c>
      <c r="BN411" s="41">
        <f t="shared" si="108"/>
        <v>86</v>
      </c>
      <c r="BO411" s="41">
        <f t="shared" si="109"/>
        <v>120</v>
      </c>
      <c r="BP411" s="41">
        <f t="shared" si="110"/>
        <v>-34</v>
      </c>
      <c r="BQ411" s="42">
        <f t="shared" si="111"/>
        <v>-3.7610619469026552</v>
      </c>
      <c r="BR411" s="25"/>
    </row>
    <row r="412" spans="1:70" s="7" customFormat="1" ht="18" customHeight="1">
      <c r="A412" s="25"/>
      <c r="B412" s="35" t="s">
        <v>47</v>
      </c>
      <c r="C412" s="35">
        <v>431912</v>
      </c>
      <c r="D412" s="27" t="s">
        <v>451</v>
      </c>
      <c r="E412" s="26">
        <v>137</v>
      </c>
      <c r="F412" s="41">
        <f t="shared" si="98"/>
        <v>153</v>
      </c>
      <c r="G412" s="26">
        <v>22</v>
      </c>
      <c r="H412" s="26">
        <v>6</v>
      </c>
      <c r="I412" s="26">
        <v>16</v>
      </c>
      <c r="J412" s="42">
        <f t="shared" si="99"/>
        <v>11.678832116788321</v>
      </c>
      <c r="K412" s="41">
        <f t="shared" si="100"/>
        <v>157</v>
      </c>
      <c r="L412" s="26">
        <v>11</v>
      </c>
      <c r="M412" s="26">
        <v>7</v>
      </c>
      <c r="N412" s="26">
        <v>4</v>
      </c>
      <c r="O412" s="42">
        <f t="shared" si="101"/>
        <v>2.6143790849673203</v>
      </c>
      <c r="P412" s="41">
        <f t="shared" si="102"/>
        <v>166</v>
      </c>
      <c r="Q412" s="26">
        <v>13</v>
      </c>
      <c r="R412" s="26">
        <v>4</v>
      </c>
      <c r="S412" s="26">
        <v>9</v>
      </c>
      <c r="T412" s="42">
        <f t="shared" si="103"/>
        <v>5.7324840764331215</v>
      </c>
      <c r="U412" s="41">
        <f t="shared" si="104"/>
        <v>153</v>
      </c>
      <c r="V412" s="26">
        <v>4</v>
      </c>
      <c r="W412" s="26">
        <v>17</v>
      </c>
      <c r="X412" s="26">
        <v>-13</v>
      </c>
      <c r="Y412" s="42">
        <f t="shared" si="105"/>
        <v>-7.8313253012048198</v>
      </c>
      <c r="Z412" s="41">
        <f t="shared" si="106"/>
        <v>155</v>
      </c>
      <c r="AA412" s="26">
        <v>9</v>
      </c>
      <c r="AB412" s="26">
        <v>7</v>
      </c>
      <c r="AC412" s="26">
        <v>2</v>
      </c>
      <c r="AD412" s="42">
        <f t="shared" si="107"/>
        <v>1.3071895424836601</v>
      </c>
      <c r="AE412" s="41" t="s">
        <v>35</v>
      </c>
      <c r="AF412" s="26" t="s">
        <v>35</v>
      </c>
      <c r="AG412" s="26" t="s">
        <v>35</v>
      </c>
      <c r="AH412" s="26" t="s">
        <v>35</v>
      </c>
      <c r="AI412" s="34" t="s">
        <v>35</v>
      </c>
      <c r="AJ412" s="41" t="s">
        <v>35</v>
      </c>
      <c r="AK412" s="26" t="s">
        <v>35</v>
      </c>
      <c r="AL412" s="26" t="s">
        <v>35</v>
      </c>
      <c r="AM412" s="26" t="s">
        <v>35</v>
      </c>
      <c r="AN412" s="34" t="s">
        <v>35</v>
      </c>
      <c r="AO412" s="41" t="s">
        <v>35</v>
      </c>
      <c r="AP412" s="26" t="s">
        <v>35</v>
      </c>
      <c r="AQ412" s="26" t="s">
        <v>35</v>
      </c>
      <c r="AR412" s="26" t="s">
        <v>35</v>
      </c>
      <c r="AS412" s="34" t="s">
        <v>35</v>
      </c>
      <c r="AT412" s="41" t="s">
        <v>35</v>
      </c>
      <c r="AU412" s="26" t="s">
        <v>35</v>
      </c>
      <c r="AV412" s="26" t="s">
        <v>35</v>
      </c>
      <c r="AW412" s="26" t="s">
        <v>35</v>
      </c>
      <c r="AX412" s="34" t="s">
        <v>35</v>
      </c>
      <c r="AY412" s="41" t="s">
        <v>35</v>
      </c>
      <c r="AZ412" s="26" t="s">
        <v>35</v>
      </c>
      <c r="BA412" s="26" t="s">
        <v>35</v>
      </c>
      <c r="BB412" s="26" t="s">
        <v>35</v>
      </c>
      <c r="BC412" s="34" t="s">
        <v>35</v>
      </c>
      <c r="BD412" s="41" t="s">
        <v>35</v>
      </c>
      <c r="BE412" s="26" t="s">
        <v>35</v>
      </c>
      <c r="BF412" s="26" t="s">
        <v>35</v>
      </c>
      <c r="BG412" s="26" t="s">
        <v>35</v>
      </c>
      <c r="BH412" s="34" t="s">
        <v>35</v>
      </c>
      <c r="BI412" s="41" t="s">
        <v>35</v>
      </c>
      <c r="BJ412" s="26" t="s">
        <v>35</v>
      </c>
      <c r="BK412" s="26" t="s">
        <v>35</v>
      </c>
      <c r="BL412" s="26" t="s">
        <v>35</v>
      </c>
      <c r="BM412" s="34" t="s">
        <v>35</v>
      </c>
      <c r="BN412" s="41">
        <f t="shared" si="108"/>
        <v>59</v>
      </c>
      <c r="BO412" s="41">
        <f t="shared" si="109"/>
        <v>41</v>
      </c>
      <c r="BP412" s="41">
        <f t="shared" si="110"/>
        <v>18</v>
      </c>
      <c r="BQ412" s="42">
        <f t="shared" si="111"/>
        <v>13.138686131386862</v>
      </c>
      <c r="BR412" s="25"/>
    </row>
    <row r="413" spans="1:70" s="7" customFormat="1" ht="18" customHeight="1">
      <c r="A413" s="25"/>
      <c r="B413" s="35" t="s">
        <v>47</v>
      </c>
      <c r="C413" s="35">
        <v>431915</v>
      </c>
      <c r="D413" s="27" t="s">
        <v>452</v>
      </c>
      <c r="E413" s="26">
        <v>956</v>
      </c>
      <c r="F413" s="41">
        <f t="shared" si="98"/>
        <v>966</v>
      </c>
      <c r="G413" s="26">
        <v>26</v>
      </c>
      <c r="H413" s="26">
        <v>16</v>
      </c>
      <c r="I413" s="26">
        <v>10</v>
      </c>
      <c r="J413" s="42">
        <f t="shared" si="99"/>
        <v>1.0460251046025104</v>
      </c>
      <c r="K413" s="41">
        <f t="shared" si="100"/>
        <v>954</v>
      </c>
      <c r="L413" s="26">
        <v>13</v>
      </c>
      <c r="M413" s="26">
        <v>25</v>
      </c>
      <c r="N413" s="26">
        <v>-12</v>
      </c>
      <c r="O413" s="42">
        <f t="shared" si="101"/>
        <v>-1.2422360248447204</v>
      </c>
      <c r="P413" s="41">
        <f t="shared" si="102"/>
        <v>975</v>
      </c>
      <c r="Q413" s="26">
        <v>35</v>
      </c>
      <c r="R413" s="26">
        <v>14</v>
      </c>
      <c r="S413" s="26">
        <v>21</v>
      </c>
      <c r="T413" s="42">
        <f t="shared" si="103"/>
        <v>2.2012578616352201</v>
      </c>
      <c r="U413" s="41">
        <f t="shared" si="104"/>
        <v>946</v>
      </c>
      <c r="V413" s="26">
        <v>9</v>
      </c>
      <c r="W413" s="26">
        <v>38</v>
      </c>
      <c r="X413" s="26">
        <v>-29</v>
      </c>
      <c r="Y413" s="42">
        <f t="shared" si="105"/>
        <v>-2.9743589743589745</v>
      </c>
      <c r="Z413" s="41">
        <f t="shared" si="106"/>
        <v>935</v>
      </c>
      <c r="AA413" s="26">
        <v>8</v>
      </c>
      <c r="AB413" s="26">
        <v>19</v>
      </c>
      <c r="AC413" s="26">
        <v>-11</v>
      </c>
      <c r="AD413" s="42">
        <f t="shared" si="107"/>
        <v>-1.1627906976744187</v>
      </c>
      <c r="AE413" s="41" t="s">
        <v>35</v>
      </c>
      <c r="AF413" s="26" t="s">
        <v>35</v>
      </c>
      <c r="AG413" s="26" t="s">
        <v>35</v>
      </c>
      <c r="AH413" s="26" t="s">
        <v>35</v>
      </c>
      <c r="AI413" s="34" t="s">
        <v>35</v>
      </c>
      <c r="AJ413" s="41" t="s">
        <v>35</v>
      </c>
      <c r="AK413" s="26" t="s">
        <v>35</v>
      </c>
      <c r="AL413" s="26" t="s">
        <v>35</v>
      </c>
      <c r="AM413" s="26" t="s">
        <v>35</v>
      </c>
      <c r="AN413" s="34" t="s">
        <v>35</v>
      </c>
      <c r="AO413" s="41" t="s">
        <v>35</v>
      </c>
      <c r="AP413" s="26" t="s">
        <v>35</v>
      </c>
      <c r="AQ413" s="26" t="s">
        <v>35</v>
      </c>
      <c r="AR413" s="26" t="s">
        <v>35</v>
      </c>
      <c r="AS413" s="34" t="s">
        <v>35</v>
      </c>
      <c r="AT413" s="41" t="s">
        <v>35</v>
      </c>
      <c r="AU413" s="26" t="s">
        <v>35</v>
      </c>
      <c r="AV413" s="26" t="s">
        <v>35</v>
      </c>
      <c r="AW413" s="26" t="s">
        <v>35</v>
      </c>
      <c r="AX413" s="34" t="s">
        <v>35</v>
      </c>
      <c r="AY413" s="41" t="s">
        <v>35</v>
      </c>
      <c r="AZ413" s="26" t="s">
        <v>35</v>
      </c>
      <c r="BA413" s="26" t="s">
        <v>35</v>
      </c>
      <c r="BB413" s="26" t="s">
        <v>35</v>
      </c>
      <c r="BC413" s="34" t="s">
        <v>35</v>
      </c>
      <c r="BD413" s="41" t="s">
        <v>35</v>
      </c>
      <c r="BE413" s="26" t="s">
        <v>35</v>
      </c>
      <c r="BF413" s="26" t="s">
        <v>35</v>
      </c>
      <c r="BG413" s="26" t="s">
        <v>35</v>
      </c>
      <c r="BH413" s="34" t="s">
        <v>35</v>
      </c>
      <c r="BI413" s="41" t="s">
        <v>35</v>
      </c>
      <c r="BJ413" s="26" t="s">
        <v>35</v>
      </c>
      <c r="BK413" s="26" t="s">
        <v>35</v>
      </c>
      <c r="BL413" s="26" t="s">
        <v>35</v>
      </c>
      <c r="BM413" s="34" t="s">
        <v>35</v>
      </c>
      <c r="BN413" s="41">
        <f t="shared" si="108"/>
        <v>91</v>
      </c>
      <c r="BO413" s="41">
        <f t="shared" si="109"/>
        <v>112</v>
      </c>
      <c r="BP413" s="41">
        <f t="shared" si="110"/>
        <v>-21</v>
      </c>
      <c r="BQ413" s="42">
        <f t="shared" si="111"/>
        <v>-2.1966527196652716</v>
      </c>
      <c r="BR413" s="25"/>
    </row>
    <row r="414" spans="1:70" s="7" customFormat="1" ht="18" customHeight="1">
      <c r="A414" s="25"/>
      <c r="B414" s="35" t="s">
        <v>47</v>
      </c>
      <c r="C414" s="35">
        <v>431920</v>
      </c>
      <c r="D414" s="27" t="s">
        <v>453</v>
      </c>
      <c r="E414" s="26">
        <v>275</v>
      </c>
      <c r="F414" s="41">
        <f t="shared" si="98"/>
        <v>279</v>
      </c>
      <c r="G414" s="26">
        <v>8</v>
      </c>
      <c r="H414" s="26">
        <v>4</v>
      </c>
      <c r="I414" s="26">
        <v>4</v>
      </c>
      <c r="J414" s="42">
        <f t="shared" si="99"/>
        <v>1.4545454545454546</v>
      </c>
      <c r="K414" s="41">
        <f t="shared" si="100"/>
        <v>280</v>
      </c>
      <c r="L414" s="26">
        <v>4</v>
      </c>
      <c r="M414" s="26">
        <v>3</v>
      </c>
      <c r="N414" s="26">
        <v>1</v>
      </c>
      <c r="O414" s="42">
        <f t="shared" si="101"/>
        <v>0.35842293906810035</v>
      </c>
      <c r="P414" s="41">
        <f t="shared" si="102"/>
        <v>283</v>
      </c>
      <c r="Q414" s="26">
        <v>5</v>
      </c>
      <c r="R414" s="26">
        <v>2</v>
      </c>
      <c r="S414" s="26">
        <v>3</v>
      </c>
      <c r="T414" s="42">
        <f t="shared" si="103"/>
        <v>1.0714285714285714</v>
      </c>
      <c r="U414" s="41">
        <f t="shared" si="104"/>
        <v>275</v>
      </c>
      <c r="V414" s="26">
        <v>0</v>
      </c>
      <c r="W414" s="26">
        <v>8</v>
      </c>
      <c r="X414" s="26">
        <v>-8</v>
      </c>
      <c r="Y414" s="42">
        <f t="shared" si="105"/>
        <v>-2.8268551236749118</v>
      </c>
      <c r="Z414" s="41">
        <f t="shared" si="106"/>
        <v>269</v>
      </c>
      <c r="AA414" s="26">
        <v>1</v>
      </c>
      <c r="AB414" s="26">
        <v>7</v>
      </c>
      <c r="AC414" s="26">
        <v>-6</v>
      </c>
      <c r="AD414" s="42">
        <f t="shared" si="107"/>
        <v>-2.1818181818181821</v>
      </c>
      <c r="AE414" s="41" t="s">
        <v>35</v>
      </c>
      <c r="AF414" s="26" t="s">
        <v>35</v>
      </c>
      <c r="AG414" s="26" t="s">
        <v>35</v>
      </c>
      <c r="AH414" s="26" t="s">
        <v>35</v>
      </c>
      <c r="AI414" s="34" t="s">
        <v>35</v>
      </c>
      <c r="AJ414" s="41" t="s">
        <v>35</v>
      </c>
      <c r="AK414" s="26" t="s">
        <v>35</v>
      </c>
      <c r="AL414" s="26" t="s">
        <v>35</v>
      </c>
      <c r="AM414" s="26" t="s">
        <v>35</v>
      </c>
      <c r="AN414" s="34" t="s">
        <v>35</v>
      </c>
      <c r="AO414" s="41" t="s">
        <v>35</v>
      </c>
      <c r="AP414" s="26" t="s">
        <v>35</v>
      </c>
      <c r="AQ414" s="26" t="s">
        <v>35</v>
      </c>
      <c r="AR414" s="26" t="s">
        <v>35</v>
      </c>
      <c r="AS414" s="34" t="s">
        <v>35</v>
      </c>
      <c r="AT414" s="41" t="s">
        <v>35</v>
      </c>
      <c r="AU414" s="26" t="s">
        <v>35</v>
      </c>
      <c r="AV414" s="26" t="s">
        <v>35</v>
      </c>
      <c r="AW414" s="26" t="s">
        <v>35</v>
      </c>
      <c r="AX414" s="34" t="s">
        <v>35</v>
      </c>
      <c r="AY414" s="41" t="s">
        <v>35</v>
      </c>
      <c r="AZ414" s="26" t="s">
        <v>35</v>
      </c>
      <c r="BA414" s="26" t="s">
        <v>35</v>
      </c>
      <c r="BB414" s="26" t="s">
        <v>35</v>
      </c>
      <c r="BC414" s="34" t="s">
        <v>35</v>
      </c>
      <c r="BD414" s="41" t="s">
        <v>35</v>
      </c>
      <c r="BE414" s="26" t="s">
        <v>35</v>
      </c>
      <c r="BF414" s="26" t="s">
        <v>35</v>
      </c>
      <c r="BG414" s="26" t="s">
        <v>35</v>
      </c>
      <c r="BH414" s="34" t="s">
        <v>35</v>
      </c>
      <c r="BI414" s="41" t="s">
        <v>35</v>
      </c>
      <c r="BJ414" s="26" t="s">
        <v>35</v>
      </c>
      <c r="BK414" s="26" t="s">
        <v>35</v>
      </c>
      <c r="BL414" s="26" t="s">
        <v>35</v>
      </c>
      <c r="BM414" s="34" t="s">
        <v>35</v>
      </c>
      <c r="BN414" s="41">
        <f t="shared" si="108"/>
        <v>18</v>
      </c>
      <c r="BO414" s="41">
        <f t="shared" si="109"/>
        <v>24</v>
      </c>
      <c r="BP414" s="41">
        <f t="shared" si="110"/>
        <v>-6</v>
      </c>
      <c r="BQ414" s="42">
        <f t="shared" si="111"/>
        <v>-2.1818181818181821</v>
      </c>
      <c r="BR414" s="25"/>
    </row>
    <row r="415" spans="1:70" s="7" customFormat="1" ht="18" customHeight="1">
      <c r="A415" s="25"/>
      <c r="B415" s="35" t="s">
        <v>47</v>
      </c>
      <c r="C415" s="35">
        <v>431930</v>
      </c>
      <c r="D415" s="27" t="s">
        <v>454</v>
      </c>
      <c r="E415" s="26">
        <v>489</v>
      </c>
      <c r="F415" s="41">
        <f t="shared" si="98"/>
        <v>496</v>
      </c>
      <c r="G415" s="26">
        <v>13</v>
      </c>
      <c r="H415" s="26">
        <v>6</v>
      </c>
      <c r="I415" s="26">
        <v>7</v>
      </c>
      <c r="J415" s="42">
        <f t="shared" si="99"/>
        <v>1.4314928425357873</v>
      </c>
      <c r="K415" s="41">
        <f t="shared" si="100"/>
        <v>494</v>
      </c>
      <c r="L415" s="26">
        <v>2</v>
      </c>
      <c r="M415" s="26">
        <v>4</v>
      </c>
      <c r="N415" s="26">
        <v>-2</v>
      </c>
      <c r="O415" s="42">
        <f t="shared" si="101"/>
        <v>-0.40322580645161288</v>
      </c>
      <c r="P415" s="41">
        <f t="shared" si="102"/>
        <v>488</v>
      </c>
      <c r="Q415" s="26">
        <v>7</v>
      </c>
      <c r="R415" s="26">
        <v>13</v>
      </c>
      <c r="S415" s="26">
        <v>-6</v>
      </c>
      <c r="T415" s="42">
        <f t="shared" si="103"/>
        <v>-1.214574898785425</v>
      </c>
      <c r="U415" s="41">
        <f t="shared" si="104"/>
        <v>480</v>
      </c>
      <c r="V415" s="26">
        <v>6</v>
      </c>
      <c r="W415" s="26">
        <v>14</v>
      </c>
      <c r="X415" s="26">
        <v>-8</v>
      </c>
      <c r="Y415" s="42">
        <f t="shared" si="105"/>
        <v>-1.639344262295082</v>
      </c>
      <c r="Z415" s="41">
        <f t="shared" si="106"/>
        <v>479</v>
      </c>
      <c r="AA415" s="26">
        <v>3</v>
      </c>
      <c r="AB415" s="26">
        <v>4</v>
      </c>
      <c r="AC415" s="26">
        <v>-1</v>
      </c>
      <c r="AD415" s="42">
        <f t="shared" si="107"/>
        <v>-0.20833333333333334</v>
      </c>
      <c r="AE415" s="41" t="s">
        <v>35</v>
      </c>
      <c r="AF415" s="26" t="s">
        <v>35</v>
      </c>
      <c r="AG415" s="26" t="s">
        <v>35</v>
      </c>
      <c r="AH415" s="26" t="s">
        <v>35</v>
      </c>
      <c r="AI415" s="34" t="s">
        <v>35</v>
      </c>
      <c r="AJ415" s="41" t="s">
        <v>35</v>
      </c>
      <c r="AK415" s="26" t="s">
        <v>35</v>
      </c>
      <c r="AL415" s="26" t="s">
        <v>35</v>
      </c>
      <c r="AM415" s="26" t="s">
        <v>35</v>
      </c>
      <c r="AN415" s="34" t="s">
        <v>35</v>
      </c>
      <c r="AO415" s="41" t="s">
        <v>35</v>
      </c>
      <c r="AP415" s="26" t="s">
        <v>35</v>
      </c>
      <c r="AQ415" s="26" t="s">
        <v>35</v>
      </c>
      <c r="AR415" s="26" t="s">
        <v>35</v>
      </c>
      <c r="AS415" s="34" t="s">
        <v>35</v>
      </c>
      <c r="AT415" s="41" t="s">
        <v>35</v>
      </c>
      <c r="AU415" s="26" t="s">
        <v>35</v>
      </c>
      <c r="AV415" s="26" t="s">
        <v>35</v>
      </c>
      <c r="AW415" s="26" t="s">
        <v>35</v>
      </c>
      <c r="AX415" s="34" t="s">
        <v>35</v>
      </c>
      <c r="AY415" s="41" t="s">
        <v>35</v>
      </c>
      <c r="AZ415" s="26" t="s">
        <v>35</v>
      </c>
      <c r="BA415" s="26" t="s">
        <v>35</v>
      </c>
      <c r="BB415" s="26" t="s">
        <v>35</v>
      </c>
      <c r="BC415" s="34" t="s">
        <v>35</v>
      </c>
      <c r="BD415" s="41" t="s">
        <v>35</v>
      </c>
      <c r="BE415" s="26" t="s">
        <v>35</v>
      </c>
      <c r="BF415" s="26" t="s">
        <v>35</v>
      </c>
      <c r="BG415" s="26" t="s">
        <v>35</v>
      </c>
      <c r="BH415" s="34" t="s">
        <v>35</v>
      </c>
      <c r="BI415" s="41" t="s">
        <v>35</v>
      </c>
      <c r="BJ415" s="26" t="s">
        <v>35</v>
      </c>
      <c r="BK415" s="26" t="s">
        <v>35</v>
      </c>
      <c r="BL415" s="26" t="s">
        <v>35</v>
      </c>
      <c r="BM415" s="34" t="s">
        <v>35</v>
      </c>
      <c r="BN415" s="41">
        <f t="shared" si="108"/>
        <v>31</v>
      </c>
      <c r="BO415" s="41">
        <f t="shared" si="109"/>
        <v>41</v>
      </c>
      <c r="BP415" s="41">
        <f t="shared" si="110"/>
        <v>-10</v>
      </c>
      <c r="BQ415" s="42">
        <f t="shared" si="111"/>
        <v>-2.0449897750511248</v>
      </c>
      <c r="BR415" s="25"/>
    </row>
    <row r="416" spans="1:70" s="7" customFormat="1" ht="18" customHeight="1">
      <c r="A416" s="25"/>
      <c r="B416" s="35" t="s">
        <v>47</v>
      </c>
      <c r="C416" s="35">
        <v>431935</v>
      </c>
      <c r="D416" s="27" t="s">
        <v>455</v>
      </c>
      <c r="E416" s="26">
        <v>490</v>
      </c>
      <c r="F416" s="41">
        <f t="shared" si="98"/>
        <v>488</v>
      </c>
      <c r="G416" s="26">
        <v>21</v>
      </c>
      <c r="H416" s="26">
        <v>23</v>
      </c>
      <c r="I416" s="26">
        <v>-2</v>
      </c>
      <c r="J416" s="42">
        <f t="shared" si="99"/>
        <v>-0.40816326530612246</v>
      </c>
      <c r="K416" s="41">
        <f t="shared" si="100"/>
        <v>490</v>
      </c>
      <c r="L416" s="26">
        <v>22</v>
      </c>
      <c r="M416" s="26">
        <v>20</v>
      </c>
      <c r="N416" s="26">
        <v>2</v>
      </c>
      <c r="O416" s="42">
        <f t="shared" si="101"/>
        <v>0.4098360655737705</v>
      </c>
      <c r="P416" s="41">
        <f t="shared" si="102"/>
        <v>485</v>
      </c>
      <c r="Q416" s="26">
        <v>15</v>
      </c>
      <c r="R416" s="26">
        <v>20</v>
      </c>
      <c r="S416" s="26">
        <v>-5</v>
      </c>
      <c r="T416" s="42">
        <f t="shared" si="103"/>
        <v>-1.0204081632653061</v>
      </c>
      <c r="U416" s="41">
        <f t="shared" si="104"/>
        <v>484</v>
      </c>
      <c r="V416" s="26">
        <v>5</v>
      </c>
      <c r="W416" s="26">
        <v>6</v>
      </c>
      <c r="X416" s="26">
        <v>-1</v>
      </c>
      <c r="Y416" s="42">
        <f t="shared" si="105"/>
        <v>-0.2061855670103093</v>
      </c>
      <c r="Z416" s="41">
        <f t="shared" si="106"/>
        <v>461</v>
      </c>
      <c r="AA416" s="26">
        <v>12</v>
      </c>
      <c r="AB416" s="26">
        <v>35</v>
      </c>
      <c r="AC416" s="26">
        <v>-23</v>
      </c>
      <c r="AD416" s="42">
        <f t="shared" si="107"/>
        <v>-4.7520661157024797</v>
      </c>
      <c r="AE416" s="41" t="s">
        <v>35</v>
      </c>
      <c r="AF416" s="26" t="s">
        <v>35</v>
      </c>
      <c r="AG416" s="26" t="s">
        <v>35</v>
      </c>
      <c r="AH416" s="26" t="s">
        <v>35</v>
      </c>
      <c r="AI416" s="34" t="s">
        <v>35</v>
      </c>
      <c r="AJ416" s="41" t="s">
        <v>35</v>
      </c>
      <c r="AK416" s="26" t="s">
        <v>35</v>
      </c>
      <c r="AL416" s="26" t="s">
        <v>35</v>
      </c>
      <c r="AM416" s="26" t="s">
        <v>35</v>
      </c>
      <c r="AN416" s="34" t="s">
        <v>35</v>
      </c>
      <c r="AO416" s="41" t="s">
        <v>35</v>
      </c>
      <c r="AP416" s="26" t="s">
        <v>35</v>
      </c>
      <c r="AQ416" s="26" t="s">
        <v>35</v>
      </c>
      <c r="AR416" s="26" t="s">
        <v>35</v>
      </c>
      <c r="AS416" s="34" t="s">
        <v>35</v>
      </c>
      <c r="AT416" s="41" t="s">
        <v>35</v>
      </c>
      <c r="AU416" s="26" t="s">
        <v>35</v>
      </c>
      <c r="AV416" s="26" t="s">
        <v>35</v>
      </c>
      <c r="AW416" s="26" t="s">
        <v>35</v>
      </c>
      <c r="AX416" s="34" t="s">
        <v>35</v>
      </c>
      <c r="AY416" s="41" t="s">
        <v>35</v>
      </c>
      <c r="AZ416" s="26" t="s">
        <v>35</v>
      </c>
      <c r="BA416" s="26" t="s">
        <v>35</v>
      </c>
      <c r="BB416" s="26" t="s">
        <v>35</v>
      </c>
      <c r="BC416" s="34" t="s">
        <v>35</v>
      </c>
      <c r="BD416" s="41" t="s">
        <v>35</v>
      </c>
      <c r="BE416" s="26" t="s">
        <v>35</v>
      </c>
      <c r="BF416" s="26" t="s">
        <v>35</v>
      </c>
      <c r="BG416" s="26" t="s">
        <v>35</v>
      </c>
      <c r="BH416" s="34" t="s">
        <v>35</v>
      </c>
      <c r="BI416" s="41" t="s">
        <v>35</v>
      </c>
      <c r="BJ416" s="26" t="s">
        <v>35</v>
      </c>
      <c r="BK416" s="26" t="s">
        <v>35</v>
      </c>
      <c r="BL416" s="26" t="s">
        <v>35</v>
      </c>
      <c r="BM416" s="34" t="s">
        <v>35</v>
      </c>
      <c r="BN416" s="41">
        <f t="shared" si="108"/>
        <v>75</v>
      </c>
      <c r="BO416" s="41">
        <f t="shared" si="109"/>
        <v>104</v>
      </c>
      <c r="BP416" s="41">
        <f t="shared" si="110"/>
        <v>-29</v>
      </c>
      <c r="BQ416" s="42">
        <f t="shared" si="111"/>
        <v>-5.9183673469387754</v>
      </c>
      <c r="BR416" s="25"/>
    </row>
    <row r="417" spans="1:70" s="7" customFormat="1" ht="18" customHeight="1">
      <c r="A417" s="25"/>
      <c r="B417" s="35" t="s">
        <v>47</v>
      </c>
      <c r="C417" s="35">
        <v>431936</v>
      </c>
      <c r="D417" s="27" t="s">
        <v>456</v>
      </c>
      <c r="E417" s="26">
        <v>38</v>
      </c>
      <c r="F417" s="41">
        <f t="shared" si="98"/>
        <v>40</v>
      </c>
      <c r="G417" s="26">
        <v>2</v>
      </c>
      <c r="H417" s="26">
        <v>0</v>
      </c>
      <c r="I417" s="26">
        <v>2</v>
      </c>
      <c r="J417" s="42">
        <f t="shared" si="99"/>
        <v>5.2631578947368416</v>
      </c>
      <c r="K417" s="41">
        <f t="shared" si="100"/>
        <v>39</v>
      </c>
      <c r="L417" s="26">
        <v>1</v>
      </c>
      <c r="M417" s="26">
        <v>2</v>
      </c>
      <c r="N417" s="26">
        <v>-1</v>
      </c>
      <c r="O417" s="42">
        <f t="shared" si="101"/>
        <v>-2.5</v>
      </c>
      <c r="P417" s="41">
        <f t="shared" si="102"/>
        <v>45</v>
      </c>
      <c r="Q417" s="26">
        <v>6</v>
      </c>
      <c r="R417" s="26">
        <v>0</v>
      </c>
      <c r="S417" s="26">
        <v>6</v>
      </c>
      <c r="T417" s="42">
        <f t="shared" si="103"/>
        <v>15.384615384615385</v>
      </c>
      <c r="U417" s="41">
        <f t="shared" si="104"/>
        <v>39</v>
      </c>
      <c r="V417" s="26">
        <v>0</v>
      </c>
      <c r="W417" s="26">
        <v>6</v>
      </c>
      <c r="X417" s="26">
        <v>-6</v>
      </c>
      <c r="Y417" s="42">
        <f t="shared" si="105"/>
        <v>-13.333333333333334</v>
      </c>
      <c r="Z417" s="41">
        <f t="shared" si="106"/>
        <v>38</v>
      </c>
      <c r="AA417" s="26">
        <v>0</v>
      </c>
      <c r="AB417" s="26">
        <v>1</v>
      </c>
      <c r="AC417" s="26">
        <v>-1</v>
      </c>
      <c r="AD417" s="42">
        <f t="shared" si="107"/>
        <v>-2.5641025641025639</v>
      </c>
      <c r="AE417" s="41" t="s">
        <v>35</v>
      </c>
      <c r="AF417" s="26" t="s">
        <v>35</v>
      </c>
      <c r="AG417" s="26" t="s">
        <v>35</v>
      </c>
      <c r="AH417" s="26" t="s">
        <v>35</v>
      </c>
      <c r="AI417" s="34" t="s">
        <v>35</v>
      </c>
      <c r="AJ417" s="41" t="s">
        <v>35</v>
      </c>
      <c r="AK417" s="26" t="s">
        <v>35</v>
      </c>
      <c r="AL417" s="26" t="s">
        <v>35</v>
      </c>
      <c r="AM417" s="26" t="s">
        <v>35</v>
      </c>
      <c r="AN417" s="34" t="s">
        <v>35</v>
      </c>
      <c r="AO417" s="41" t="s">
        <v>35</v>
      </c>
      <c r="AP417" s="26" t="s">
        <v>35</v>
      </c>
      <c r="AQ417" s="26" t="s">
        <v>35</v>
      </c>
      <c r="AR417" s="26" t="s">
        <v>35</v>
      </c>
      <c r="AS417" s="34" t="s">
        <v>35</v>
      </c>
      <c r="AT417" s="41" t="s">
        <v>35</v>
      </c>
      <c r="AU417" s="26" t="s">
        <v>35</v>
      </c>
      <c r="AV417" s="26" t="s">
        <v>35</v>
      </c>
      <c r="AW417" s="26" t="s">
        <v>35</v>
      </c>
      <c r="AX417" s="34" t="s">
        <v>35</v>
      </c>
      <c r="AY417" s="41" t="s">
        <v>35</v>
      </c>
      <c r="AZ417" s="26" t="s">
        <v>35</v>
      </c>
      <c r="BA417" s="26" t="s">
        <v>35</v>
      </c>
      <c r="BB417" s="26" t="s">
        <v>35</v>
      </c>
      <c r="BC417" s="34" t="s">
        <v>35</v>
      </c>
      <c r="BD417" s="41" t="s">
        <v>35</v>
      </c>
      <c r="BE417" s="26" t="s">
        <v>35</v>
      </c>
      <c r="BF417" s="26" t="s">
        <v>35</v>
      </c>
      <c r="BG417" s="26" t="s">
        <v>35</v>
      </c>
      <c r="BH417" s="34" t="s">
        <v>35</v>
      </c>
      <c r="BI417" s="41" t="s">
        <v>35</v>
      </c>
      <c r="BJ417" s="26" t="s">
        <v>35</v>
      </c>
      <c r="BK417" s="26" t="s">
        <v>35</v>
      </c>
      <c r="BL417" s="26" t="s">
        <v>35</v>
      </c>
      <c r="BM417" s="34" t="s">
        <v>35</v>
      </c>
      <c r="BN417" s="41">
        <f t="shared" si="108"/>
        <v>9</v>
      </c>
      <c r="BO417" s="41">
        <f t="shared" si="109"/>
        <v>9</v>
      </c>
      <c r="BP417" s="41">
        <f t="shared" si="110"/>
        <v>0</v>
      </c>
      <c r="BQ417" s="42">
        <f t="shared" si="111"/>
        <v>0</v>
      </c>
      <c r="BR417" s="25"/>
    </row>
    <row r="418" spans="1:70" s="7" customFormat="1" ht="18" customHeight="1">
      <c r="A418" s="25"/>
      <c r="B418" s="35" t="s">
        <v>47</v>
      </c>
      <c r="C418" s="35">
        <v>431937</v>
      </c>
      <c r="D418" s="27" t="s">
        <v>457</v>
      </c>
      <c r="E418" s="26">
        <v>535</v>
      </c>
      <c r="F418" s="41">
        <f t="shared" si="98"/>
        <v>522</v>
      </c>
      <c r="G418" s="26">
        <v>15</v>
      </c>
      <c r="H418" s="26">
        <v>28</v>
      </c>
      <c r="I418" s="26">
        <v>-13</v>
      </c>
      <c r="J418" s="42">
        <f t="shared" si="99"/>
        <v>-2.4299065420560746</v>
      </c>
      <c r="K418" s="41">
        <f t="shared" si="100"/>
        <v>544</v>
      </c>
      <c r="L418" s="26">
        <v>35</v>
      </c>
      <c r="M418" s="26">
        <v>13</v>
      </c>
      <c r="N418" s="26">
        <v>22</v>
      </c>
      <c r="O418" s="42">
        <f t="shared" si="101"/>
        <v>4.2145593869731801</v>
      </c>
      <c r="P418" s="41">
        <f t="shared" si="102"/>
        <v>546</v>
      </c>
      <c r="Q418" s="26">
        <v>17</v>
      </c>
      <c r="R418" s="26">
        <v>15</v>
      </c>
      <c r="S418" s="26">
        <v>2</v>
      </c>
      <c r="T418" s="42">
        <f t="shared" si="103"/>
        <v>0.36764705882352938</v>
      </c>
      <c r="U418" s="41">
        <f t="shared" si="104"/>
        <v>541</v>
      </c>
      <c r="V418" s="26">
        <v>12</v>
      </c>
      <c r="W418" s="26">
        <v>17</v>
      </c>
      <c r="X418" s="26">
        <v>-5</v>
      </c>
      <c r="Y418" s="42">
        <f t="shared" si="105"/>
        <v>-0.91575091575091583</v>
      </c>
      <c r="Z418" s="41">
        <f t="shared" si="106"/>
        <v>540</v>
      </c>
      <c r="AA418" s="26">
        <v>10</v>
      </c>
      <c r="AB418" s="26">
        <v>11</v>
      </c>
      <c r="AC418" s="26">
        <v>-1</v>
      </c>
      <c r="AD418" s="42">
        <f t="shared" si="107"/>
        <v>-0.18484288354898337</v>
      </c>
      <c r="AE418" s="41" t="s">
        <v>35</v>
      </c>
      <c r="AF418" s="26" t="s">
        <v>35</v>
      </c>
      <c r="AG418" s="26" t="s">
        <v>35</v>
      </c>
      <c r="AH418" s="26" t="s">
        <v>35</v>
      </c>
      <c r="AI418" s="34" t="s">
        <v>35</v>
      </c>
      <c r="AJ418" s="41" t="s">
        <v>35</v>
      </c>
      <c r="AK418" s="26" t="s">
        <v>35</v>
      </c>
      <c r="AL418" s="26" t="s">
        <v>35</v>
      </c>
      <c r="AM418" s="26" t="s">
        <v>35</v>
      </c>
      <c r="AN418" s="34" t="s">
        <v>35</v>
      </c>
      <c r="AO418" s="41" t="s">
        <v>35</v>
      </c>
      <c r="AP418" s="26" t="s">
        <v>35</v>
      </c>
      <c r="AQ418" s="26" t="s">
        <v>35</v>
      </c>
      <c r="AR418" s="26" t="s">
        <v>35</v>
      </c>
      <c r="AS418" s="34" t="s">
        <v>35</v>
      </c>
      <c r="AT418" s="41" t="s">
        <v>35</v>
      </c>
      <c r="AU418" s="26" t="s">
        <v>35</v>
      </c>
      <c r="AV418" s="26" t="s">
        <v>35</v>
      </c>
      <c r="AW418" s="26" t="s">
        <v>35</v>
      </c>
      <c r="AX418" s="34" t="s">
        <v>35</v>
      </c>
      <c r="AY418" s="41" t="s">
        <v>35</v>
      </c>
      <c r="AZ418" s="26" t="s">
        <v>35</v>
      </c>
      <c r="BA418" s="26" t="s">
        <v>35</v>
      </c>
      <c r="BB418" s="26" t="s">
        <v>35</v>
      </c>
      <c r="BC418" s="34" t="s">
        <v>35</v>
      </c>
      <c r="BD418" s="41" t="s">
        <v>35</v>
      </c>
      <c r="BE418" s="26" t="s">
        <v>35</v>
      </c>
      <c r="BF418" s="26" t="s">
        <v>35</v>
      </c>
      <c r="BG418" s="26" t="s">
        <v>35</v>
      </c>
      <c r="BH418" s="34" t="s">
        <v>35</v>
      </c>
      <c r="BI418" s="41" t="s">
        <v>35</v>
      </c>
      <c r="BJ418" s="26" t="s">
        <v>35</v>
      </c>
      <c r="BK418" s="26" t="s">
        <v>35</v>
      </c>
      <c r="BL418" s="26" t="s">
        <v>35</v>
      </c>
      <c r="BM418" s="34" t="s">
        <v>35</v>
      </c>
      <c r="BN418" s="41">
        <f t="shared" si="108"/>
        <v>89</v>
      </c>
      <c r="BO418" s="41">
        <f t="shared" si="109"/>
        <v>84</v>
      </c>
      <c r="BP418" s="41">
        <f t="shared" si="110"/>
        <v>5</v>
      </c>
      <c r="BQ418" s="42">
        <f t="shared" si="111"/>
        <v>0.93457943925233633</v>
      </c>
      <c r="BR418" s="25"/>
    </row>
    <row r="419" spans="1:70" s="7" customFormat="1" ht="18" customHeight="1">
      <c r="A419" s="25"/>
      <c r="B419" s="35" t="s">
        <v>47</v>
      </c>
      <c r="C419" s="35">
        <v>431940</v>
      </c>
      <c r="D419" s="27" t="s">
        <v>458</v>
      </c>
      <c r="E419" s="26">
        <v>1520</v>
      </c>
      <c r="F419" s="41">
        <f t="shared" si="98"/>
        <v>1513</v>
      </c>
      <c r="G419" s="26">
        <v>33</v>
      </c>
      <c r="H419" s="26">
        <v>40</v>
      </c>
      <c r="I419" s="26">
        <v>-7</v>
      </c>
      <c r="J419" s="42">
        <f t="shared" si="99"/>
        <v>-0.46052631578947362</v>
      </c>
      <c r="K419" s="41">
        <f t="shared" si="100"/>
        <v>1548</v>
      </c>
      <c r="L419" s="26">
        <v>64</v>
      </c>
      <c r="M419" s="26">
        <v>29</v>
      </c>
      <c r="N419" s="26">
        <v>35</v>
      </c>
      <c r="O419" s="42">
        <f t="shared" si="101"/>
        <v>2.313284864507601</v>
      </c>
      <c r="P419" s="41">
        <f t="shared" si="102"/>
        <v>1560</v>
      </c>
      <c r="Q419" s="26">
        <v>51</v>
      </c>
      <c r="R419" s="26">
        <v>39</v>
      </c>
      <c r="S419" s="26">
        <v>12</v>
      </c>
      <c r="T419" s="42">
        <f t="shared" si="103"/>
        <v>0.77519379844961245</v>
      </c>
      <c r="U419" s="41">
        <f t="shared" si="104"/>
        <v>1510</v>
      </c>
      <c r="V419" s="26">
        <v>10</v>
      </c>
      <c r="W419" s="26">
        <v>60</v>
      </c>
      <c r="X419" s="26">
        <v>-50</v>
      </c>
      <c r="Y419" s="42">
        <f t="shared" si="105"/>
        <v>-3.2051282051282048</v>
      </c>
      <c r="Z419" s="41">
        <f t="shared" si="106"/>
        <v>1484</v>
      </c>
      <c r="AA419" s="26">
        <v>20</v>
      </c>
      <c r="AB419" s="26">
        <v>46</v>
      </c>
      <c r="AC419" s="26">
        <v>-26</v>
      </c>
      <c r="AD419" s="42">
        <f t="shared" si="107"/>
        <v>-1.7218543046357615</v>
      </c>
      <c r="AE419" s="41" t="s">
        <v>35</v>
      </c>
      <c r="AF419" s="26" t="s">
        <v>35</v>
      </c>
      <c r="AG419" s="26" t="s">
        <v>35</v>
      </c>
      <c r="AH419" s="26" t="s">
        <v>35</v>
      </c>
      <c r="AI419" s="34" t="s">
        <v>35</v>
      </c>
      <c r="AJ419" s="41" t="s">
        <v>35</v>
      </c>
      <c r="AK419" s="26" t="s">
        <v>35</v>
      </c>
      <c r="AL419" s="26" t="s">
        <v>35</v>
      </c>
      <c r="AM419" s="26" t="s">
        <v>35</v>
      </c>
      <c r="AN419" s="34" t="s">
        <v>35</v>
      </c>
      <c r="AO419" s="41" t="s">
        <v>35</v>
      </c>
      <c r="AP419" s="26" t="s">
        <v>35</v>
      </c>
      <c r="AQ419" s="26" t="s">
        <v>35</v>
      </c>
      <c r="AR419" s="26" t="s">
        <v>35</v>
      </c>
      <c r="AS419" s="34" t="s">
        <v>35</v>
      </c>
      <c r="AT419" s="41" t="s">
        <v>35</v>
      </c>
      <c r="AU419" s="26" t="s">
        <v>35</v>
      </c>
      <c r="AV419" s="26" t="s">
        <v>35</v>
      </c>
      <c r="AW419" s="26" t="s">
        <v>35</v>
      </c>
      <c r="AX419" s="34" t="s">
        <v>35</v>
      </c>
      <c r="AY419" s="41" t="s">
        <v>35</v>
      </c>
      <c r="AZ419" s="26" t="s">
        <v>35</v>
      </c>
      <c r="BA419" s="26" t="s">
        <v>35</v>
      </c>
      <c r="BB419" s="26" t="s">
        <v>35</v>
      </c>
      <c r="BC419" s="34" t="s">
        <v>35</v>
      </c>
      <c r="BD419" s="41" t="s">
        <v>35</v>
      </c>
      <c r="BE419" s="26" t="s">
        <v>35</v>
      </c>
      <c r="BF419" s="26" t="s">
        <v>35</v>
      </c>
      <c r="BG419" s="26" t="s">
        <v>35</v>
      </c>
      <c r="BH419" s="34" t="s">
        <v>35</v>
      </c>
      <c r="BI419" s="41" t="s">
        <v>35</v>
      </c>
      <c r="BJ419" s="26" t="s">
        <v>35</v>
      </c>
      <c r="BK419" s="26" t="s">
        <v>35</v>
      </c>
      <c r="BL419" s="26" t="s">
        <v>35</v>
      </c>
      <c r="BM419" s="34" t="s">
        <v>35</v>
      </c>
      <c r="BN419" s="41">
        <f t="shared" si="108"/>
        <v>178</v>
      </c>
      <c r="BO419" s="41">
        <f t="shared" si="109"/>
        <v>214</v>
      </c>
      <c r="BP419" s="41">
        <f t="shared" si="110"/>
        <v>-36</v>
      </c>
      <c r="BQ419" s="42">
        <f t="shared" si="111"/>
        <v>-2.3684210526315792</v>
      </c>
      <c r="BR419" s="25"/>
    </row>
    <row r="420" spans="1:70" s="7" customFormat="1" ht="18" customHeight="1">
      <c r="A420" s="25"/>
      <c r="B420" s="35" t="s">
        <v>47</v>
      </c>
      <c r="C420" s="35">
        <v>431950</v>
      </c>
      <c r="D420" s="27" t="s">
        <v>459</v>
      </c>
      <c r="E420" s="26">
        <v>6670</v>
      </c>
      <c r="F420" s="41">
        <f t="shared" si="98"/>
        <v>6713</v>
      </c>
      <c r="G420" s="26">
        <v>241</v>
      </c>
      <c r="H420" s="26">
        <v>198</v>
      </c>
      <c r="I420" s="26">
        <v>43</v>
      </c>
      <c r="J420" s="42">
        <f t="shared" si="99"/>
        <v>0.64467766116941527</v>
      </c>
      <c r="K420" s="41">
        <f t="shared" si="100"/>
        <v>6727</v>
      </c>
      <c r="L420" s="26">
        <v>225</v>
      </c>
      <c r="M420" s="26">
        <v>211</v>
      </c>
      <c r="N420" s="26">
        <v>14</v>
      </c>
      <c r="O420" s="42">
        <f t="shared" si="101"/>
        <v>0.20855057351407716</v>
      </c>
      <c r="P420" s="41">
        <f t="shared" si="102"/>
        <v>6719</v>
      </c>
      <c r="Q420" s="26">
        <v>212</v>
      </c>
      <c r="R420" s="26">
        <v>220</v>
      </c>
      <c r="S420" s="26">
        <v>-8</v>
      </c>
      <c r="T420" s="42">
        <f t="shared" si="103"/>
        <v>-0.11892374015162775</v>
      </c>
      <c r="U420" s="41">
        <f t="shared" si="104"/>
        <v>6635</v>
      </c>
      <c r="V420" s="26">
        <v>101</v>
      </c>
      <c r="W420" s="26">
        <v>185</v>
      </c>
      <c r="X420" s="26">
        <v>-84</v>
      </c>
      <c r="Y420" s="42">
        <f t="shared" si="105"/>
        <v>-1.2501860395892246</v>
      </c>
      <c r="Z420" s="41">
        <f t="shared" si="106"/>
        <v>6572</v>
      </c>
      <c r="AA420" s="26">
        <v>121</v>
      </c>
      <c r="AB420" s="26">
        <v>184</v>
      </c>
      <c r="AC420" s="26">
        <v>-63</v>
      </c>
      <c r="AD420" s="42">
        <f t="shared" si="107"/>
        <v>-0.94951017332328558</v>
      </c>
      <c r="AE420" s="41" t="s">
        <v>35</v>
      </c>
      <c r="AF420" s="26" t="s">
        <v>35</v>
      </c>
      <c r="AG420" s="26" t="s">
        <v>35</v>
      </c>
      <c r="AH420" s="26" t="s">
        <v>35</v>
      </c>
      <c r="AI420" s="34" t="s">
        <v>35</v>
      </c>
      <c r="AJ420" s="41" t="s">
        <v>35</v>
      </c>
      <c r="AK420" s="26" t="s">
        <v>35</v>
      </c>
      <c r="AL420" s="26" t="s">
        <v>35</v>
      </c>
      <c r="AM420" s="26" t="s">
        <v>35</v>
      </c>
      <c r="AN420" s="34" t="s">
        <v>35</v>
      </c>
      <c r="AO420" s="41" t="s">
        <v>35</v>
      </c>
      <c r="AP420" s="26" t="s">
        <v>35</v>
      </c>
      <c r="AQ420" s="26" t="s">
        <v>35</v>
      </c>
      <c r="AR420" s="26" t="s">
        <v>35</v>
      </c>
      <c r="AS420" s="34" t="s">
        <v>35</v>
      </c>
      <c r="AT420" s="41" t="s">
        <v>35</v>
      </c>
      <c r="AU420" s="26" t="s">
        <v>35</v>
      </c>
      <c r="AV420" s="26" t="s">
        <v>35</v>
      </c>
      <c r="AW420" s="26" t="s">
        <v>35</v>
      </c>
      <c r="AX420" s="34" t="s">
        <v>35</v>
      </c>
      <c r="AY420" s="41" t="s">
        <v>35</v>
      </c>
      <c r="AZ420" s="26" t="s">
        <v>35</v>
      </c>
      <c r="BA420" s="26" t="s">
        <v>35</v>
      </c>
      <c r="BB420" s="26" t="s">
        <v>35</v>
      </c>
      <c r="BC420" s="34" t="s">
        <v>35</v>
      </c>
      <c r="BD420" s="41" t="s">
        <v>35</v>
      </c>
      <c r="BE420" s="26" t="s">
        <v>35</v>
      </c>
      <c r="BF420" s="26" t="s">
        <v>35</v>
      </c>
      <c r="BG420" s="26" t="s">
        <v>35</v>
      </c>
      <c r="BH420" s="34" t="s">
        <v>35</v>
      </c>
      <c r="BI420" s="41" t="s">
        <v>35</v>
      </c>
      <c r="BJ420" s="26" t="s">
        <v>35</v>
      </c>
      <c r="BK420" s="26" t="s">
        <v>35</v>
      </c>
      <c r="BL420" s="26" t="s">
        <v>35</v>
      </c>
      <c r="BM420" s="34" t="s">
        <v>35</v>
      </c>
      <c r="BN420" s="41">
        <f t="shared" si="108"/>
        <v>900</v>
      </c>
      <c r="BO420" s="41">
        <f t="shared" si="109"/>
        <v>998</v>
      </c>
      <c r="BP420" s="41">
        <f t="shared" si="110"/>
        <v>-98</v>
      </c>
      <c r="BQ420" s="42">
        <f t="shared" si="111"/>
        <v>-1.4692653673163418</v>
      </c>
      <c r="BR420" s="25"/>
    </row>
    <row r="421" spans="1:70" s="7" customFormat="1" ht="18" customHeight="1">
      <c r="A421" s="25"/>
      <c r="B421" s="35" t="s">
        <v>47</v>
      </c>
      <c r="C421" s="35">
        <v>431960</v>
      </c>
      <c r="D421" s="27" t="s">
        <v>460</v>
      </c>
      <c r="E421" s="26">
        <v>2881</v>
      </c>
      <c r="F421" s="41">
        <f t="shared" si="98"/>
        <v>2878</v>
      </c>
      <c r="G421" s="26">
        <v>65</v>
      </c>
      <c r="H421" s="26">
        <v>68</v>
      </c>
      <c r="I421" s="26">
        <v>-3</v>
      </c>
      <c r="J421" s="42">
        <f t="shared" si="99"/>
        <v>-0.10413051023950018</v>
      </c>
      <c r="K421" s="41">
        <f t="shared" si="100"/>
        <v>2905</v>
      </c>
      <c r="L421" s="26">
        <v>87</v>
      </c>
      <c r="M421" s="26">
        <v>60</v>
      </c>
      <c r="N421" s="26">
        <v>27</v>
      </c>
      <c r="O421" s="42">
        <f t="shared" si="101"/>
        <v>0.93815149409312015</v>
      </c>
      <c r="P421" s="41">
        <f t="shared" si="102"/>
        <v>2916</v>
      </c>
      <c r="Q421" s="26">
        <v>91</v>
      </c>
      <c r="R421" s="26">
        <v>80</v>
      </c>
      <c r="S421" s="26">
        <v>11</v>
      </c>
      <c r="T421" s="42">
        <f t="shared" si="103"/>
        <v>0.37865748709122204</v>
      </c>
      <c r="U421" s="41">
        <f t="shared" si="104"/>
        <v>2868</v>
      </c>
      <c r="V421" s="26">
        <v>29</v>
      </c>
      <c r="W421" s="26">
        <v>77</v>
      </c>
      <c r="X421" s="26">
        <v>-48</v>
      </c>
      <c r="Y421" s="42">
        <f t="shared" si="105"/>
        <v>-1.6460905349794239</v>
      </c>
      <c r="Z421" s="41">
        <f t="shared" si="106"/>
        <v>2801</v>
      </c>
      <c r="AA421" s="26">
        <v>28</v>
      </c>
      <c r="AB421" s="26">
        <v>95</v>
      </c>
      <c r="AC421" s="26">
        <v>-67</v>
      </c>
      <c r="AD421" s="42">
        <f t="shared" si="107"/>
        <v>-2.3361227336122732</v>
      </c>
      <c r="AE421" s="41" t="s">
        <v>35</v>
      </c>
      <c r="AF421" s="26" t="s">
        <v>35</v>
      </c>
      <c r="AG421" s="26" t="s">
        <v>35</v>
      </c>
      <c r="AH421" s="26" t="s">
        <v>35</v>
      </c>
      <c r="AI421" s="34" t="s">
        <v>35</v>
      </c>
      <c r="AJ421" s="41" t="s">
        <v>35</v>
      </c>
      <c r="AK421" s="26" t="s">
        <v>35</v>
      </c>
      <c r="AL421" s="26" t="s">
        <v>35</v>
      </c>
      <c r="AM421" s="26" t="s">
        <v>35</v>
      </c>
      <c r="AN421" s="34" t="s">
        <v>35</v>
      </c>
      <c r="AO421" s="41" t="s">
        <v>35</v>
      </c>
      <c r="AP421" s="26" t="s">
        <v>35</v>
      </c>
      <c r="AQ421" s="26" t="s">
        <v>35</v>
      </c>
      <c r="AR421" s="26" t="s">
        <v>35</v>
      </c>
      <c r="AS421" s="34" t="s">
        <v>35</v>
      </c>
      <c r="AT421" s="41" t="s">
        <v>35</v>
      </c>
      <c r="AU421" s="26" t="s">
        <v>35</v>
      </c>
      <c r="AV421" s="26" t="s">
        <v>35</v>
      </c>
      <c r="AW421" s="26" t="s">
        <v>35</v>
      </c>
      <c r="AX421" s="34" t="s">
        <v>35</v>
      </c>
      <c r="AY421" s="41" t="s">
        <v>35</v>
      </c>
      <c r="AZ421" s="26" t="s">
        <v>35</v>
      </c>
      <c r="BA421" s="26" t="s">
        <v>35</v>
      </c>
      <c r="BB421" s="26" t="s">
        <v>35</v>
      </c>
      <c r="BC421" s="34" t="s">
        <v>35</v>
      </c>
      <c r="BD421" s="41" t="s">
        <v>35</v>
      </c>
      <c r="BE421" s="26" t="s">
        <v>35</v>
      </c>
      <c r="BF421" s="26" t="s">
        <v>35</v>
      </c>
      <c r="BG421" s="26" t="s">
        <v>35</v>
      </c>
      <c r="BH421" s="34" t="s">
        <v>35</v>
      </c>
      <c r="BI421" s="41" t="s">
        <v>35</v>
      </c>
      <c r="BJ421" s="26" t="s">
        <v>35</v>
      </c>
      <c r="BK421" s="26" t="s">
        <v>35</v>
      </c>
      <c r="BL421" s="26" t="s">
        <v>35</v>
      </c>
      <c r="BM421" s="34" t="s">
        <v>35</v>
      </c>
      <c r="BN421" s="41">
        <f t="shared" si="108"/>
        <v>300</v>
      </c>
      <c r="BO421" s="41">
        <f t="shared" si="109"/>
        <v>380</v>
      </c>
      <c r="BP421" s="41">
        <f t="shared" si="110"/>
        <v>-80</v>
      </c>
      <c r="BQ421" s="42">
        <f t="shared" si="111"/>
        <v>-2.7768136063866713</v>
      </c>
      <c r="BR421" s="25"/>
    </row>
    <row r="422" spans="1:70" s="7" customFormat="1" ht="18" customHeight="1">
      <c r="A422" s="25"/>
      <c r="B422" s="35" t="s">
        <v>47</v>
      </c>
      <c r="C422" s="35">
        <v>431970</v>
      </c>
      <c r="D422" s="27" t="s">
        <v>461</v>
      </c>
      <c r="E422" s="26">
        <v>265</v>
      </c>
      <c r="F422" s="41">
        <f t="shared" si="98"/>
        <v>265</v>
      </c>
      <c r="G422" s="26">
        <v>7</v>
      </c>
      <c r="H422" s="26">
        <v>7</v>
      </c>
      <c r="I422" s="26">
        <v>0</v>
      </c>
      <c r="J422" s="42">
        <f t="shared" si="99"/>
        <v>0</v>
      </c>
      <c r="K422" s="41">
        <f t="shared" si="100"/>
        <v>264</v>
      </c>
      <c r="L422" s="26">
        <v>3</v>
      </c>
      <c r="M422" s="26">
        <v>4</v>
      </c>
      <c r="N422" s="26">
        <v>-1</v>
      </c>
      <c r="O422" s="42">
        <f t="shared" si="101"/>
        <v>-0.37735849056603776</v>
      </c>
      <c r="P422" s="41">
        <f t="shared" si="102"/>
        <v>267</v>
      </c>
      <c r="Q422" s="26">
        <v>6</v>
      </c>
      <c r="R422" s="26">
        <v>3</v>
      </c>
      <c r="S422" s="26">
        <v>3</v>
      </c>
      <c r="T422" s="42">
        <f t="shared" si="103"/>
        <v>1.1363636363636365</v>
      </c>
      <c r="U422" s="41">
        <f t="shared" si="104"/>
        <v>263</v>
      </c>
      <c r="V422" s="26">
        <v>4</v>
      </c>
      <c r="W422" s="26">
        <v>8</v>
      </c>
      <c r="X422" s="26">
        <v>-4</v>
      </c>
      <c r="Y422" s="42">
        <f t="shared" si="105"/>
        <v>-1.4981273408239701</v>
      </c>
      <c r="Z422" s="41">
        <f t="shared" si="106"/>
        <v>264</v>
      </c>
      <c r="AA422" s="26">
        <v>5</v>
      </c>
      <c r="AB422" s="26">
        <v>4</v>
      </c>
      <c r="AC422" s="26">
        <v>1</v>
      </c>
      <c r="AD422" s="42">
        <f t="shared" si="107"/>
        <v>0.38022813688212925</v>
      </c>
      <c r="AE422" s="41" t="s">
        <v>35</v>
      </c>
      <c r="AF422" s="26" t="s">
        <v>35</v>
      </c>
      <c r="AG422" s="26" t="s">
        <v>35</v>
      </c>
      <c r="AH422" s="26" t="s">
        <v>35</v>
      </c>
      <c r="AI422" s="34" t="s">
        <v>35</v>
      </c>
      <c r="AJ422" s="41" t="s">
        <v>35</v>
      </c>
      <c r="AK422" s="26" t="s">
        <v>35</v>
      </c>
      <c r="AL422" s="26" t="s">
        <v>35</v>
      </c>
      <c r="AM422" s="26" t="s">
        <v>35</v>
      </c>
      <c r="AN422" s="34" t="s">
        <v>35</v>
      </c>
      <c r="AO422" s="41" t="s">
        <v>35</v>
      </c>
      <c r="AP422" s="26" t="s">
        <v>35</v>
      </c>
      <c r="AQ422" s="26" t="s">
        <v>35</v>
      </c>
      <c r="AR422" s="26" t="s">
        <v>35</v>
      </c>
      <c r="AS422" s="34" t="s">
        <v>35</v>
      </c>
      <c r="AT422" s="41" t="s">
        <v>35</v>
      </c>
      <c r="AU422" s="26" t="s">
        <v>35</v>
      </c>
      <c r="AV422" s="26" t="s">
        <v>35</v>
      </c>
      <c r="AW422" s="26" t="s">
        <v>35</v>
      </c>
      <c r="AX422" s="34" t="s">
        <v>35</v>
      </c>
      <c r="AY422" s="41" t="s">
        <v>35</v>
      </c>
      <c r="AZ422" s="26" t="s">
        <v>35</v>
      </c>
      <c r="BA422" s="26" t="s">
        <v>35</v>
      </c>
      <c r="BB422" s="26" t="s">
        <v>35</v>
      </c>
      <c r="BC422" s="34" t="s">
        <v>35</v>
      </c>
      <c r="BD422" s="41" t="s">
        <v>35</v>
      </c>
      <c r="BE422" s="26" t="s">
        <v>35</v>
      </c>
      <c r="BF422" s="26" t="s">
        <v>35</v>
      </c>
      <c r="BG422" s="26" t="s">
        <v>35</v>
      </c>
      <c r="BH422" s="34" t="s">
        <v>35</v>
      </c>
      <c r="BI422" s="41" t="s">
        <v>35</v>
      </c>
      <c r="BJ422" s="26" t="s">
        <v>35</v>
      </c>
      <c r="BK422" s="26" t="s">
        <v>35</v>
      </c>
      <c r="BL422" s="26" t="s">
        <v>35</v>
      </c>
      <c r="BM422" s="34" t="s">
        <v>35</v>
      </c>
      <c r="BN422" s="41">
        <f t="shared" si="108"/>
        <v>25</v>
      </c>
      <c r="BO422" s="41">
        <f t="shared" si="109"/>
        <v>26</v>
      </c>
      <c r="BP422" s="41">
        <f t="shared" si="110"/>
        <v>-1</v>
      </c>
      <c r="BQ422" s="42">
        <f t="shared" si="111"/>
        <v>-0.37735849056603776</v>
      </c>
      <c r="BR422" s="25"/>
    </row>
    <row r="423" spans="1:70" s="7" customFormat="1" ht="18" customHeight="1">
      <c r="A423" s="25"/>
      <c r="B423" s="35" t="s">
        <v>47</v>
      </c>
      <c r="C423" s="35">
        <v>431971</v>
      </c>
      <c r="D423" s="27" t="s">
        <v>462</v>
      </c>
      <c r="E423" s="26">
        <v>289</v>
      </c>
      <c r="F423" s="41">
        <f t="shared" si="98"/>
        <v>299</v>
      </c>
      <c r="G423" s="26">
        <v>18</v>
      </c>
      <c r="H423" s="26">
        <v>8</v>
      </c>
      <c r="I423" s="26">
        <v>10</v>
      </c>
      <c r="J423" s="42">
        <f t="shared" si="99"/>
        <v>3.4602076124567476</v>
      </c>
      <c r="K423" s="41">
        <f t="shared" si="100"/>
        <v>299</v>
      </c>
      <c r="L423" s="26">
        <v>12</v>
      </c>
      <c r="M423" s="26">
        <v>12</v>
      </c>
      <c r="N423" s="26">
        <v>0</v>
      </c>
      <c r="O423" s="42">
        <f t="shared" si="101"/>
        <v>0</v>
      </c>
      <c r="P423" s="41">
        <f t="shared" si="102"/>
        <v>301</v>
      </c>
      <c r="Q423" s="26">
        <v>18</v>
      </c>
      <c r="R423" s="26">
        <v>16</v>
      </c>
      <c r="S423" s="26">
        <v>2</v>
      </c>
      <c r="T423" s="42">
        <f t="shared" si="103"/>
        <v>0.66889632107023411</v>
      </c>
      <c r="U423" s="41">
        <f t="shared" si="104"/>
        <v>298</v>
      </c>
      <c r="V423" s="26">
        <v>8</v>
      </c>
      <c r="W423" s="26">
        <v>11</v>
      </c>
      <c r="X423" s="26">
        <v>-3</v>
      </c>
      <c r="Y423" s="42">
        <f t="shared" si="105"/>
        <v>-0.99667774086378735</v>
      </c>
      <c r="Z423" s="41">
        <f t="shared" si="106"/>
        <v>294</v>
      </c>
      <c r="AA423" s="26">
        <v>12</v>
      </c>
      <c r="AB423" s="26">
        <v>16</v>
      </c>
      <c r="AC423" s="26">
        <v>-4</v>
      </c>
      <c r="AD423" s="42">
        <f t="shared" si="107"/>
        <v>-1.3422818791946309</v>
      </c>
      <c r="AE423" s="41" t="s">
        <v>35</v>
      </c>
      <c r="AF423" s="26" t="s">
        <v>35</v>
      </c>
      <c r="AG423" s="26" t="s">
        <v>35</v>
      </c>
      <c r="AH423" s="26" t="s">
        <v>35</v>
      </c>
      <c r="AI423" s="34" t="s">
        <v>35</v>
      </c>
      <c r="AJ423" s="41" t="s">
        <v>35</v>
      </c>
      <c r="AK423" s="26" t="s">
        <v>35</v>
      </c>
      <c r="AL423" s="26" t="s">
        <v>35</v>
      </c>
      <c r="AM423" s="26" t="s">
        <v>35</v>
      </c>
      <c r="AN423" s="34" t="s">
        <v>35</v>
      </c>
      <c r="AO423" s="41" t="s">
        <v>35</v>
      </c>
      <c r="AP423" s="26" t="s">
        <v>35</v>
      </c>
      <c r="AQ423" s="26" t="s">
        <v>35</v>
      </c>
      <c r="AR423" s="26" t="s">
        <v>35</v>
      </c>
      <c r="AS423" s="34" t="s">
        <v>35</v>
      </c>
      <c r="AT423" s="41" t="s">
        <v>35</v>
      </c>
      <c r="AU423" s="26" t="s">
        <v>35</v>
      </c>
      <c r="AV423" s="26" t="s">
        <v>35</v>
      </c>
      <c r="AW423" s="26" t="s">
        <v>35</v>
      </c>
      <c r="AX423" s="34" t="s">
        <v>35</v>
      </c>
      <c r="AY423" s="41" t="s">
        <v>35</v>
      </c>
      <c r="AZ423" s="26" t="s">
        <v>35</v>
      </c>
      <c r="BA423" s="26" t="s">
        <v>35</v>
      </c>
      <c r="BB423" s="26" t="s">
        <v>35</v>
      </c>
      <c r="BC423" s="34" t="s">
        <v>35</v>
      </c>
      <c r="BD423" s="41" t="s">
        <v>35</v>
      </c>
      <c r="BE423" s="26" t="s">
        <v>35</v>
      </c>
      <c r="BF423" s="26" t="s">
        <v>35</v>
      </c>
      <c r="BG423" s="26" t="s">
        <v>35</v>
      </c>
      <c r="BH423" s="34" t="s">
        <v>35</v>
      </c>
      <c r="BI423" s="41" t="s">
        <v>35</v>
      </c>
      <c r="BJ423" s="26" t="s">
        <v>35</v>
      </c>
      <c r="BK423" s="26" t="s">
        <v>35</v>
      </c>
      <c r="BL423" s="26" t="s">
        <v>35</v>
      </c>
      <c r="BM423" s="34" t="s">
        <v>35</v>
      </c>
      <c r="BN423" s="41">
        <f t="shared" si="108"/>
        <v>68</v>
      </c>
      <c r="BO423" s="41">
        <f t="shared" si="109"/>
        <v>63</v>
      </c>
      <c r="BP423" s="41">
        <f t="shared" si="110"/>
        <v>5</v>
      </c>
      <c r="BQ423" s="42">
        <f t="shared" si="111"/>
        <v>1.7301038062283738</v>
      </c>
      <c r="BR423" s="25"/>
    </row>
    <row r="424" spans="1:70" s="7" customFormat="1" ht="18" customHeight="1">
      <c r="A424" s="25"/>
      <c r="B424" s="35" t="s">
        <v>47</v>
      </c>
      <c r="C424" s="35">
        <v>431973</v>
      </c>
      <c r="D424" s="27" t="s">
        <v>463</v>
      </c>
      <c r="E424" s="26">
        <v>47</v>
      </c>
      <c r="F424" s="41">
        <f t="shared" si="98"/>
        <v>53</v>
      </c>
      <c r="G424" s="26">
        <v>8</v>
      </c>
      <c r="H424" s="26">
        <v>2</v>
      </c>
      <c r="I424" s="26">
        <v>6</v>
      </c>
      <c r="J424" s="42">
        <f t="shared" si="99"/>
        <v>12.76595744680851</v>
      </c>
      <c r="K424" s="41">
        <f t="shared" si="100"/>
        <v>55</v>
      </c>
      <c r="L424" s="26">
        <v>2</v>
      </c>
      <c r="M424" s="26">
        <v>0</v>
      </c>
      <c r="N424" s="26">
        <v>2</v>
      </c>
      <c r="O424" s="42">
        <f t="shared" si="101"/>
        <v>3.7735849056603774</v>
      </c>
      <c r="P424" s="41">
        <f t="shared" si="102"/>
        <v>57</v>
      </c>
      <c r="Q424" s="26">
        <v>2</v>
      </c>
      <c r="R424" s="26">
        <v>0</v>
      </c>
      <c r="S424" s="26">
        <v>2</v>
      </c>
      <c r="T424" s="42">
        <f t="shared" si="103"/>
        <v>3.6363636363636362</v>
      </c>
      <c r="U424" s="41">
        <f t="shared" si="104"/>
        <v>52</v>
      </c>
      <c r="V424" s="26">
        <v>2</v>
      </c>
      <c r="W424" s="26">
        <v>7</v>
      </c>
      <c r="X424" s="26">
        <v>-5</v>
      </c>
      <c r="Y424" s="42">
        <f t="shared" si="105"/>
        <v>-8.7719298245614024</v>
      </c>
      <c r="Z424" s="41">
        <f t="shared" si="106"/>
        <v>51</v>
      </c>
      <c r="AA424" s="26">
        <v>0</v>
      </c>
      <c r="AB424" s="26">
        <v>1</v>
      </c>
      <c r="AC424" s="26">
        <v>-1</v>
      </c>
      <c r="AD424" s="42">
        <f t="shared" si="107"/>
        <v>-1.9230769230769231</v>
      </c>
      <c r="AE424" s="41" t="s">
        <v>35</v>
      </c>
      <c r="AF424" s="26" t="s">
        <v>35</v>
      </c>
      <c r="AG424" s="26" t="s">
        <v>35</v>
      </c>
      <c r="AH424" s="26" t="s">
        <v>35</v>
      </c>
      <c r="AI424" s="34" t="s">
        <v>35</v>
      </c>
      <c r="AJ424" s="41" t="s">
        <v>35</v>
      </c>
      <c r="AK424" s="26" t="s">
        <v>35</v>
      </c>
      <c r="AL424" s="26" t="s">
        <v>35</v>
      </c>
      <c r="AM424" s="26" t="s">
        <v>35</v>
      </c>
      <c r="AN424" s="34" t="s">
        <v>35</v>
      </c>
      <c r="AO424" s="41" t="s">
        <v>35</v>
      </c>
      <c r="AP424" s="26" t="s">
        <v>35</v>
      </c>
      <c r="AQ424" s="26" t="s">
        <v>35</v>
      </c>
      <c r="AR424" s="26" t="s">
        <v>35</v>
      </c>
      <c r="AS424" s="34" t="s">
        <v>35</v>
      </c>
      <c r="AT424" s="41" t="s">
        <v>35</v>
      </c>
      <c r="AU424" s="26" t="s">
        <v>35</v>
      </c>
      <c r="AV424" s="26" t="s">
        <v>35</v>
      </c>
      <c r="AW424" s="26" t="s">
        <v>35</v>
      </c>
      <c r="AX424" s="34" t="s">
        <v>35</v>
      </c>
      <c r="AY424" s="41" t="s">
        <v>35</v>
      </c>
      <c r="AZ424" s="26" t="s">
        <v>35</v>
      </c>
      <c r="BA424" s="26" t="s">
        <v>35</v>
      </c>
      <c r="BB424" s="26" t="s">
        <v>35</v>
      </c>
      <c r="BC424" s="34" t="s">
        <v>35</v>
      </c>
      <c r="BD424" s="41" t="s">
        <v>35</v>
      </c>
      <c r="BE424" s="26" t="s">
        <v>35</v>
      </c>
      <c r="BF424" s="26" t="s">
        <v>35</v>
      </c>
      <c r="BG424" s="26" t="s">
        <v>35</v>
      </c>
      <c r="BH424" s="34" t="s">
        <v>35</v>
      </c>
      <c r="BI424" s="41" t="s">
        <v>35</v>
      </c>
      <c r="BJ424" s="26" t="s">
        <v>35</v>
      </c>
      <c r="BK424" s="26" t="s">
        <v>35</v>
      </c>
      <c r="BL424" s="26" t="s">
        <v>35</v>
      </c>
      <c r="BM424" s="34" t="s">
        <v>35</v>
      </c>
      <c r="BN424" s="41">
        <f t="shared" si="108"/>
        <v>14</v>
      </c>
      <c r="BO424" s="41">
        <f t="shared" si="109"/>
        <v>10</v>
      </c>
      <c r="BP424" s="41">
        <f t="shared" si="110"/>
        <v>4</v>
      </c>
      <c r="BQ424" s="42">
        <f t="shared" si="111"/>
        <v>8.5106382978723403</v>
      </c>
      <c r="BR424" s="25"/>
    </row>
    <row r="425" spans="1:70" s="7" customFormat="1" ht="18" customHeight="1">
      <c r="A425" s="25"/>
      <c r="B425" s="35" t="s">
        <v>47</v>
      </c>
      <c r="C425" s="35">
        <v>431975</v>
      </c>
      <c r="D425" s="27" t="s">
        <v>464</v>
      </c>
      <c r="E425" s="26">
        <v>515</v>
      </c>
      <c r="F425" s="41">
        <f t="shared" si="98"/>
        <v>523</v>
      </c>
      <c r="G425" s="26">
        <v>23</v>
      </c>
      <c r="H425" s="26">
        <v>15</v>
      </c>
      <c r="I425" s="26">
        <v>8</v>
      </c>
      <c r="J425" s="42">
        <f t="shared" si="99"/>
        <v>1.5533980582524272</v>
      </c>
      <c r="K425" s="41">
        <f t="shared" si="100"/>
        <v>536</v>
      </c>
      <c r="L425" s="26">
        <v>25</v>
      </c>
      <c r="M425" s="26">
        <v>12</v>
      </c>
      <c r="N425" s="26">
        <v>13</v>
      </c>
      <c r="O425" s="42">
        <f t="shared" si="101"/>
        <v>2.4856596558317401</v>
      </c>
      <c r="P425" s="41">
        <f t="shared" si="102"/>
        <v>533</v>
      </c>
      <c r="Q425" s="26">
        <v>15</v>
      </c>
      <c r="R425" s="26">
        <v>18</v>
      </c>
      <c r="S425" s="26">
        <v>-3</v>
      </c>
      <c r="T425" s="42">
        <f t="shared" si="103"/>
        <v>-0.55970149253731338</v>
      </c>
      <c r="U425" s="41">
        <f t="shared" si="104"/>
        <v>509</v>
      </c>
      <c r="V425" s="26">
        <v>3</v>
      </c>
      <c r="W425" s="26">
        <v>27</v>
      </c>
      <c r="X425" s="26">
        <v>-24</v>
      </c>
      <c r="Y425" s="42">
        <f t="shared" si="105"/>
        <v>-4.5028142589118199</v>
      </c>
      <c r="Z425" s="41">
        <f t="shared" si="106"/>
        <v>535</v>
      </c>
      <c r="AA425" s="26">
        <v>37</v>
      </c>
      <c r="AB425" s="26">
        <v>11</v>
      </c>
      <c r="AC425" s="26">
        <v>26</v>
      </c>
      <c r="AD425" s="42">
        <f t="shared" si="107"/>
        <v>5.1080550098231825</v>
      </c>
      <c r="AE425" s="41" t="s">
        <v>35</v>
      </c>
      <c r="AF425" s="26" t="s">
        <v>35</v>
      </c>
      <c r="AG425" s="26" t="s">
        <v>35</v>
      </c>
      <c r="AH425" s="26" t="s">
        <v>35</v>
      </c>
      <c r="AI425" s="34" t="s">
        <v>35</v>
      </c>
      <c r="AJ425" s="41" t="s">
        <v>35</v>
      </c>
      <c r="AK425" s="26" t="s">
        <v>35</v>
      </c>
      <c r="AL425" s="26" t="s">
        <v>35</v>
      </c>
      <c r="AM425" s="26" t="s">
        <v>35</v>
      </c>
      <c r="AN425" s="34" t="s">
        <v>35</v>
      </c>
      <c r="AO425" s="41" t="s">
        <v>35</v>
      </c>
      <c r="AP425" s="26" t="s">
        <v>35</v>
      </c>
      <c r="AQ425" s="26" t="s">
        <v>35</v>
      </c>
      <c r="AR425" s="26" t="s">
        <v>35</v>
      </c>
      <c r="AS425" s="34" t="s">
        <v>35</v>
      </c>
      <c r="AT425" s="41" t="s">
        <v>35</v>
      </c>
      <c r="AU425" s="26" t="s">
        <v>35</v>
      </c>
      <c r="AV425" s="26" t="s">
        <v>35</v>
      </c>
      <c r="AW425" s="26" t="s">
        <v>35</v>
      </c>
      <c r="AX425" s="34" t="s">
        <v>35</v>
      </c>
      <c r="AY425" s="41" t="s">
        <v>35</v>
      </c>
      <c r="AZ425" s="26" t="s">
        <v>35</v>
      </c>
      <c r="BA425" s="26" t="s">
        <v>35</v>
      </c>
      <c r="BB425" s="26" t="s">
        <v>35</v>
      </c>
      <c r="BC425" s="34" t="s">
        <v>35</v>
      </c>
      <c r="BD425" s="41" t="s">
        <v>35</v>
      </c>
      <c r="BE425" s="26" t="s">
        <v>35</v>
      </c>
      <c r="BF425" s="26" t="s">
        <v>35</v>
      </c>
      <c r="BG425" s="26" t="s">
        <v>35</v>
      </c>
      <c r="BH425" s="34" t="s">
        <v>35</v>
      </c>
      <c r="BI425" s="41" t="s">
        <v>35</v>
      </c>
      <c r="BJ425" s="26" t="s">
        <v>35</v>
      </c>
      <c r="BK425" s="26" t="s">
        <v>35</v>
      </c>
      <c r="BL425" s="26" t="s">
        <v>35</v>
      </c>
      <c r="BM425" s="34" t="s">
        <v>35</v>
      </c>
      <c r="BN425" s="41">
        <f t="shared" si="108"/>
        <v>103</v>
      </c>
      <c r="BO425" s="41">
        <f t="shared" si="109"/>
        <v>83</v>
      </c>
      <c r="BP425" s="41">
        <f t="shared" si="110"/>
        <v>20</v>
      </c>
      <c r="BQ425" s="42">
        <f t="shared" si="111"/>
        <v>3.8834951456310676</v>
      </c>
      <c r="BR425" s="25"/>
    </row>
    <row r="426" spans="1:70" s="7" customFormat="1" ht="18" customHeight="1">
      <c r="A426" s="25"/>
      <c r="B426" s="35" t="s">
        <v>47</v>
      </c>
      <c r="C426" s="35">
        <v>431980</v>
      </c>
      <c r="D426" s="27" t="s">
        <v>465</v>
      </c>
      <c r="E426" s="26">
        <v>847</v>
      </c>
      <c r="F426" s="41">
        <f t="shared" si="98"/>
        <v>852</v>
      </c>
      <c r="G426" s="26">
        <v>17</v>
      </c>
      <c r="H426" s="26">
        <v>12</v>
      </c>
      <c r="I426" s="26">
        <v>5</v>
      </c>
      <c r="J426" s="42">
        <f t="shared" si="99"/>
        <v>0.59031877213695394</v>
      </c>
      <c r="K426" s="41">
        <f t="shared" si="100"/>
        <v>845</v>
      </c>
      <c r="L426" s="26">
        <v>11</v>
      </c>
      <c r="M426" s="26">
        <v>18</v>
      </c>
      <c r="N426" s="26">
        <v>-7</v>
      </c>
      <c r="O426" s="42">
        <f t="shared" si="101"/>
        <v>-0.82159624413145549</v>
      </c>
      <c r="P426" s="41">
        <f t="shared" si="102"/>
        <v>850</v>
      </c>
      <c r="Q426" s="26">
        <v>30</v>
      </c>
      <c r="R426" s="26">
        <v>25</v>
      </c>
      <c r="S426" s="26">
        <v>5</v>
      </c>
      <c r="T426" s="42">
        <f t="shared" si="103"/>
        <v>0.59171597633136097</v>
      </c>
      <c r="U426" s="41">
        <f t="shared" si="104"/>
        <v>832</v>
      </c>
      <c r="V426" s="26">
        <v>9</v>
      </c>
      <c r="W426" s="26">
        <v>27</v>
      </c>
      <c r="X426" s="26">
        <v>-18</v>
      </c>
      <c r="Y426" s="42">
        <f t="shared" si="105"/>
        <v>-2.1176470588235294</v>
      </c>
      <c r="Z426" s="41">
        <f t="shared" si="106"/>
        <v>826</v>
      </c>
      <c r="AA426" s="26">
        <v>6</v>
      </c>
      <c r="AB426" s="26">
        <v>12</v>
      </c>
      <c r="AC426" s="26">
        <v>-6</v>
      </c>
      <c r="AD426" s="42">
        <f t="shared" si="107"/>
        <v>-0.72115384615384615</v>
      </c>
      <c r="AE426" s="41" t="s">
        <v>35</v>
      </c>
      <c r="AF426" s="26" t="s">
        <v>35</v>
      </c>
      <c r="AG426" s="26" t="s">
        <v>35</v>
      </c>
      <c r="AH426" s="26" t="s">
        <v>35</v>
      </c>
      <c r="AI426" s="34" t="s">
        <v>35</v>
      </c>
      <c r="AJ426" s="41" t="s">
        <v>35</v>
      </c>
      <c r="AK426" s="26" t="s">
        <v>35</v>
      </c>
      <c r="AL426" s="26" t="s">
        <v>35</v>
      </c>
      <c r="AM426" s="26" t="s">
        <v>35</v>
      </c>
      <c r="AN426" s="34" t="s">
        <v>35</v>
      </c>
      <c r="AO426" s="41" t="s">
        <v>35</v>
      </c>
      <c r="AP426" s="26" t="s">
        <v>35</v>
      </c>
      <c r="AQ426" s="26" t="s">
        <v>35</v>
      </c>
      <c r="AR426" s="26" t="s">
        <v>35</v>
      </c>
      <c r="AS426" s="34" t="s">
        <v>35</v>
      </c>
      <c r="AT426" s="41" t="s">
        <v>35</v>
      </c>
      <c r="AU426" s="26" t="s">
        <v>35</v>
      </c>
      <c r="AV426" s="26" t="s">
        <v>35</v>
      </c>
      <c r="AW426" s="26" t="s">
        <v>35</v>
      </c>
      <c r="AX426" s="34" t="s">
        <v>35</v>
      </c>
      <c r="AY426" s="41" t="s">
        <v>35</v>
      </c>
      <c r="AZ426" s="26" t="s">
        <v>35</v>
      </c>
      <c r="BA426" s="26" t="s">
        <v>35</v>
      </c>
      <c r="BB426" s="26" t="s">
        <v>35</v>
      </c>
      <c r="BC426" s="34" t="s">
        <v>35</v>
      </c>
      <c r="BD426" s="41" t="s">
        <v>35</v>
      </c>
      <c r="BE426" s="26" t="s">
        <v>35</v>
      </c>
      <c r="BF426" s="26" t="s">
        <v>35</v>
      </c>
      <c r="BG426" s="26" t="s">
        <v>35</v>
      </c>
      <c r="BH426" s="34" t="s">
        <v>35</v>
      </c>
      <c r="BI426" s="41" t="s">
        <v>35</v>
      </c>
      <c r="BJ426" s="26" t="s">
        <v>35</v>
      </c>
      <c r="BK426" s="26" t="s">
        <v>35</v>
      </c>
      <c r="BL426" s="26" t="s">
        <v>35</v>
      </c>
      <c r="BM426" s="34" t="s">
        <v>35</v>
      </c>
      <c r="BN426" s="41">
        <f t="shared" si="108"/>
        <v>73</v>
      </c>
      <c r="BO426" s="41">
        <f t="shared" si="109"/>
        <v>94</v>
      </c>
      <c r="BP426" s="41">
        <f t="shared" si="110"/>
        <v>-21</v>
      </c>
      <c r="BQ426" s="42">
        <f t="shared" si="111"/>
        <v>-2.4793388429752068</v>
      </c>
      <c r="BR426" s="25"/>
    </row>
    <row r="427" spans="1:70" s="7" customFormat="1" ht="18" customHeight="1">
      <c r="A427" s="25"/>
      <c r="B427" s="35" t="s">
        <v>47</v>
      </c>
      <c r="C427" s="35">
        <v>431990</v>
      </c>
      <c r="D427" s="27" t="s">
        <v>466</v>
      </c>
      <c r="E427" s="26">
        <v>21307</v>
      </c>
      <c r="F427" s="41">
        <f t="shared" si="98"/>
        <v>22014</v>
      </c>
      <c r="G427" s="26">
        <v>1458</v>
      </c>
      <c r="H427" s="26">
        <v>751</v>
      </c>
      <c r="I427" s="26">
        <v>707</v>
      </c>
      <c r="J427" s="42">
        <f t="shared" si="99"/>
        <v>3.3181583517153985</v>
      </c>
      <c r="K427" s="41">
        <f t="shared" si="100"/>
        <v>22493</v>
      </c>
      <c r="L427" s="26">
        <v>1444</v>
      </c>
      <c r="M427" s="26">
        <v>965</v>
      </c>
      <c r="N427" s="26">
        <v>479</v>
      </c>
      <c r="O427" s="42">
        <f t="shared" si="101"/>
        <v>2.1758880712274009</v>
      </c>
      <c r="P427" s="41">
        <f t="shared" si="102"/>
        <v>22021</v>
      </c>
      <c r="Q427" s="26">
        <v>1224</v>
      </c>
      <c r="R427" s="26">
        <v>1696</v>
      </c>
      <c r="S427" s="26">
        <v>-472</v>
      </c>
      <c r="T427" s="42">
        <f t="shared" si="103"/>
        <v>-2.0984306228604455</v>
      </c>
      <c r="U427" s="41">
        <f t="shared" si="104"/>
        <v>20191</v>
      </c>
      <c r="V427" s="26">
        <v>201</v>
      </c>
      <c r="W427" s="26">
        <v>2031</v>
      </c>
      <c r="X427" s="26">
        <v>-1830</v>
      </c>
      <c r="Y427" s="42">
        <f t="shared" si="105"/>
        <v>-8.310249307479225</v>
      </c>
      <c r="Z427" s="41">
        <f t="shared" si="106"/>
        <v>19272</v>
      </c>
      <c r="AA427" s="26">
        <v>222</v>
      </c>
      <c r="AB427" s="26">
        <v>1141</v>
      </c>
      <c r="AC427" s="26">
        <v>-919</v>
      </c>
      <c r="AD427" s="42">
        <f t="shared" si="107"/>
        <v>-4.5515328611757715</v>
      </c>
      <c r="AE427" s="41" t="s">
        <v>35</v>
      </c>
      <c r="AF427" s="26" t="s">
        <v>35</v>
      </c>
      <c r="AG427" s="26" t="s">
        <v>35</v>
      </c>
      <c r="AH427" s="26" t="s">
        <v>35</v>
      </c>
      <c r="AI427" s="34" t="s">
        <v>35</v>
      </c>
      <c r="AJ427" s="41" t="s">
        <v>35</v>
      </c>
      <c r="AK427" s="26" t="s">
        <v>35</v>
      </c>
      <c r="AL427" s="26" t="s">
        <v>35</v>
      </c>
      <c r="AM427" s="26" t="s">
        <v>35</v>
      </c>
      <c r="AN427" s="34" t="s">
        <v>35</v>
      </c>
      <c r="AO427" s="41" t="s">
        <v>35</v>
      </c>
      <c r="AP427" s="26" t="s">
        <v>35</v>
      </c>
      <c r="AQ427" s="26" t="s">
        <v>35</v>
      </c>
      <c r="AR427" s="26" t="s">
        <v>35</v>
      </c>
      <c r="AS427" s="34" t="s">
        <v>35</v>
      </c>
      <c r="AT427" s="41" t="s">
        <v>35</v>
      </c>
      <c r="AU427" s="26" t="s">
        <v>35</v>
      </c>
      <c r="AV427" s="26" t="s">
        <v>35</v>
      </c>
      <c r="AW427" s="26" t="s">
        <v>35</v>
      </c>
      <c r="AX427" s="34" t="s">
        <v>35</v>
      </c>
      <c r="AY427" s="41" t="s">
        <v>35</v>
      </c>
      <c r="AZ427" s="26" t="s">
        <v>35</v>
      </c>
      <c r="BA427" s="26" t="s">
        <v>35</v>
      </c>
      <c r="BB427" s="26" t="s">
        <v>35</v>
      </c>
      <c r="BC427" s="34" t="s">
        <v>35</v>
      </c>
      <c r="BD427" s="41" t="s">
        <v>35</v>
      </c>
      <c r="BE427" s="26" t="s">
        <v>35</v>
      </c>
      <c r="BF427" s="26" t="s">
        <v>35</v>
      </c>
      <c r="BG427" s="26" t="s">
        <v>35</v>
      </c>
      <c r="BH427" s="34" t="s">
        <v>35</v>
      </c>
      <c r="BI427" s="41" t="s">
        <v>35</v>
      </c>
      <c r="BJ427" s="26" t="s">
        <v>35</v>
      </c>
      <c r="BK427" s="26" t="s">
        <v>35</v>
      </c>
      <c r="BL427" s="26" t="s">
        <v>35</v>
      </c>
      <c r="BM427" s="34" t="s">
        <v>35</v>
      </c>
      <c r="BN427" s="41">
        <f t="shared" si="108"/>
        <v>4549</v>
      </c>
      <c r="BO427" s="41">
        <f t="shared" si="109"/>
        <v>6584</v>
      </c>
      <c r="BP427" s="41">
        <f t="shared" si="110"/>
        <v>-2035</v>
      </c>
      <c r="BQ427" s="42">
        <f t="shared" si="111"/>
        <v>-9.550851832731027</v>
      </c>
      <c r="BR427" s="25"/>
    </row>
    <row r="428" spans="1:70" s="7" customFormat="1" ht="18" customHeight="1">
      <c r="A428" s="25"/>
      <c r="B428" s="35" t="s">
        <v>47</v>
      </c>
      <c r="C428" s="35">
        <v>432000</v>
      </c>
      <c r="D428" s="27" t="s">
        <v>467</v>
      </c>
      <c r="E428" s="26">
        <v>17832</v>
      </c>
      <c r="F428" s="41">
        <f t="shared" si="98"/>
        <v>17736</v>
      </c>
      <c r="G428" s="26">
        <v>543</v>
      </c>
      <c r="H428" s="26">
        <v>639</v>
      </c>
      <c r="I428" s="26">
        <v>-96</v>
      </c>
      <c r="J428" s="42">
        <f t="shared" si="99"/>
        <v>-0.53835800807537015</v>
      </c>
      <c r="K428" s="41">
        <f t="shared" si="100"/>
        <v>17794</v>
      </c>
      <c r="L428" s="26">
        <v>720</v>
      </c>
      <c r="M428" s="26">
        <v>662</v>
      </c>
      <c r="N428" s="26">
        <v>58</v>
      </c>
      <c r="O428" s="42">
        <f t="shared" si="101"/>
        <v>0.32701849345963013</v>
      </c>
      <c r="P428" s="41">
        <f t="shared" si="102"/>
        <v>17763</v>
      </c>
      <c r="Q428" s="26">
        <v>583</v>
      </c>
      <c r="R428" s="26">
        <v>614</v>
      </c>
      <c r="S428" s="26">
        <v>-31</v>
      </c>
      <c r="T428" s="42">
        <f t="shared" si="103"/>
        <v>-0.17421602787456447</v>
      </c>
      <c r="U428" s="41">
        <f t="shared" si="104"/>
        <v>17380</v>
      </c>
      <c r="V428" s="26">
        <v>275</v>
      </c>
      <c r="W428" s="26">
        <v>658</v>
      </c>
      <c r="X428" s="26">
        <v>-383</v>
      </c>
      <c r="Y428" s="42">
        <f t="shared" si="105"/>
        <v>-2.1561673140798288</v>
      </c>
      <c r="Z428" s="41">
        <f t="shared" si="106"/>
        <v>17270</v>
      </c>
      <c r="AA428" s="26">
        <v>345</v>
      </c>
      <c r="AB428" s="26">
        <v>455</v>
      </c>
      <c r="AC428" s="26">
        <v>-110</v>
      </c>
      <c r="AD428" s="42">
        <f t="shared" si="107"/>
        <v>-0.63291139240506333</v>
      </c>
      <c r="AE428" s="41" t="s">
        <v>35</v>
      </c>
      <c r="AF428" s="26" t="s">
        <v>35</v>
      </c>
      <c r="AG428" s="26" t="s">
        <v>35</v>
      </c>
      <c r="AH428" s="26" t="s">
        <v>35</v>
      </c>
      <c r="AI428" s="34" t="s">
        <v>35</v>
      </c>
      <c r="AJ428" s="41" t="s">
        <v>35</v>
      </c>
      <c r="AK428" s="26" t="s">
        <v>35</v>
      </c>
      <c r="AL428" s="26" t="s">
        <v>35</v>
      </c>
      <c r="AM428" s="26" t="s">
        <v>35</v>
      </c>
      <c r="AN428" s="34" t="s">
        <v>35</v>
      </c>
      <c r="AO428" s="41" t="s">
        <v>35</v>
      </c>
      <c r="AP428" s="26" t="s">
        <v>35</v>
      </c>
      <c r="AQ428" s="26" t="s">
        <v>35</v>
      </c>
      <c r="AR428" s="26" t="s">
        <v>35</v>
      </c>
      <c r="AS428" s="34" t="s">
        <v>35</v>
      </c>
      <c r="AT428" s="41" t="s">
        <v>35</v>
      </c>
      <c r="AU428" s="26" t="s">
        <v>35</v>
      </c>
      <c r="AV428" s="26" t="s">
        <v>35</v>
      </c>
      <c r="AW428" s="26" t="s">
        <v>35</v>
      </c>
      <c r="AX428" s="34" t="s">
        <v>35</v>
      </c>
      <c r="AY428" s="41" t="s">
        <v>35</v>
      </c>
      <c r="AZ428" s="26" t="s">
        <v>35</v>
      </c>
      <c r="BA428" s="26" t="s">
        <v>35</v>
      </c>
      <c r="BB428" s="26" t="s">
        <v>35</v>
      </c>
      <c r="BC428" s="34" t="s">
        <v>35</v>
      </c>
      <c r="BD428" s="41" t="s">
        <v>35</v>
      </c>
      <c r="BE428" s="26" t="s">
        <v>35</v>
      </c>
      <c r="BF428" s="26" t="s">
        <v>35</v>
      </c>
      <c r="BG428" s="26" t="s">
        <v>35</v>
      </c>
      <c r="BH428" s="34" t="s">
        <v>35</v>
      </c>
      <c r="BI428" s="41" t="s">
        <v>35</v>
      </c>
      <c r="BJ428" s="26" t="s">
        <v>35</v>
      </c>
      <c r="BK428" s="26" t="s">
        <v>35</v>
      </c>
      <c r="BL428" s="26" t="s">
        <v>35</v>
      </c>
      <c r="BM428" s="34" t="s">
        <v>35</v>
      </c>
      <c r="BN428" s="41">
        <f t="shared" si="108"/>
        <v>2466</v>
      </c>
      <c r="BO428" s="41">
        <f t="shared" si="109"/>
        <v>3028</v>
      </c>
      <c r="BP428" s="41">
        <f t="shared" si="110"/>
        <v>-562</v>
      </c>
      <c r="BQ428" s="42">
        <f t="shared" si="111"/>
        <v>-3.151637505607896</v>
      </c>
      <c r="BR428" s="25"/>
    </row>
    <row r="429" spans="1:70" s="7" customFormat="1" ht="18" customHeight="1">
      <c r="A429" s="25"/>
      <c r="B429" s="35" t="s">
        <v>47</v>
      </c>
      <c r="C429" s="35">
        <v>432010</v>
      </c>
      <c r="D429" s="27" t="s">
        <v>468</v>
      </c>
      <c r="E429" s="26">
        <v>5983</v>
      </c>
      <c r="F429" s="41">
        <f t="shared" si="98"/>
        <v>6039</v>
      </c>
      <c r="G429" s="26">
        <v>226</v>
      </c>
      <c r="H429" s="26">
        <v>170</v>
      </c>
      <c r="I429" s="26">
        <v>56</v>
      </c>
      <c r="J429" s="42">
        <f t="shared" si="99"/>
        <v>0.93598529165970246</v>
      </c>
      <c r="K429" s="41">
        <f t="shared" si="100"/>
        <v>6086</v>
      </c>
      <c r="L429" s="26">
        <v>274</v>
      </c>
      <c r="M429" s="26">
        <v>227</v>
      </c>
      <c r="N429" s="26">
        <v>47</v>
      </c>
      <c r="O429" s="42">
        <f t="shared" si="101"/>
        <v>0.77827454876635205</v>
      </c>
      <c r="P429" s="41">
        <f t="shared" si="102"/>
        <v>6087</v>
      </c>
      <c r="Q429" s="26">
        <v>169</v>
      </c>
      <c r="R429" s="26">
        <v>168</v>
      </c>
      <c r="S429" s="26">
        <v>1</v>
      </c>
      <c r="T429" s="42">
        <f t="shared" si="103"/>
        <v>1.6431153466973384E-2</v>
      </c>
      <c r="U429" s="41">
        <f t="shared" si="104"/>
        <v>5977</v>
      </c>
      <c r="V429" s="26">
        <v>115</v>
      </c>
      <c r="W429" s="26">
        <v>225</v>
      </c>
      <c r="X429" s="26">
        <v>-110</v>
      </c>
      <c r="Y429" s="42">
        <f t="shared" si="105"/>
        <v>-1.8071299490717925</v>
      </c>
      <c r="Z429" s="41">
        <f t="shared" si="106"/>
        <v>5977</v>
      </c>
      <c r="AA429" s="26">
        <v>156</v>
      </c>
      <c r="AB429" s="26">
        <v>156</v>
      </c>
      <c r="AC429" s="26">
        <v>0</v>
      </c>
      <c r="AD429" s="42">
        <f t="shared" si="107"/>
        <v>0</v>
      </c>
      <c r="AE429" s="41" t="s">
        <v>35</v>
      </c>
      <c r="AF429" s="26" t="s">
        <v>35</v>
      </c>
      <c r="AG429" s="26" t="s">
        <v>35</v>
      </c>
      <c r="AH429" s="26" t="s">
        <v>35</v>
      </c>
      <c r="AI429" s="34" t="s">
        <v>35</v>
      </c>
      <c r="AJ429" s="41" t="s">
        <v>35</v>
      </c>
      <c r="AK429" s="26" t="s">
        <v>35</v>
      </c>
      <c r="AL429" s="26" t="s">
        <v>35</v>
      </c>
      <c r="AM429" s="26" t="s">
        <v>35</v>
      </c>
      <c r="AN429" s="34" t="s">
        <v>35</v>
      </c>
      <c r="AO429" s="41" t="s">
        <v>35</v>
      </c>
      <c r="AP429" s="26" t="s">
        <v>35</v>
      </c>
      <c r="AQ429" s="26" t="s">
        <v>35</v>
      </c>
      <c r="AR429" s="26" t="s">
        <v>35</v>
      </c>
      <c r="AS429" s="34" t="s">
        <v>35</v>
      </c>
      <c r="AT429" s="41" t="s">
        <v>35</v>
      </c>
      <c r="AU429" s="26" t="s">
        <v>35</v>
      </c>
      <c r="AV429" s="26" t="s">
        <v>35</v>
      </c>
      <c r="AW429" s="26" t="s">
        <v>35</v>
      </c>
      <c r="AX429" s="34" t="s">
        <v>35</v>
      </c>
      <c r="AY429" s="41" t="s">
        <v>35</v>
      </c>
      <c r="AZ429" s="26" t="s">
        <v>35</v>
      </c>
      <c r="BA429" s="26" t="s">
        <v>35</v>
      </c>
      <c r="BB429" s="26" t="s">
        <v>35</v>
      </c>
      <c r="BC429" s="34" t="s">
        <v>35</v>
      </c>
      <c r="BD429" s="41" t="s">
        <v>35</v>
      </c>
      <c r="BE429" s="26" t="s">
        <v>35</v>
      </c>
      <c r="BF429" s="26" t="s">
        <v>35</v>
      </c>
      <c r="BG429" s="26" t="s">
        <v>35</v>
      </c>
      <c r="BH429" s="34" t="s">
        <v>35</v>
      </c>
      <c r="BI429" s="41" t="s">
        <v>35</v>
      </c>
      <c r="BJ429" s="26" t="s">
        <v>35</v>
      </c>
      <c r="BK429" s="26" t="s">
        <v>35</v>
      </c>
      <c r="BL429" s="26" t="s">
        <v>35</v>
      </c>
      <c r="BM429" s="34" t="s">
        <v>35</v>
      </c>
      <c r="BN429" s="41">
        <f t="shared" si="108"/>
        <v>940</v>
      </c>
      <c r="BO429" s="41">
        <f t="shared" si="109"/>
        <v>946</v>
      </c>
      <c r="BP429" s="41">
        <f t="shared" si="110"/>
        <v>-6</v>
      </c>
      <c r="BQ429" s="42">
        <f t="shared" si="111"/>
        <v>-0.10028413839211098</v>
      </c>
      <c r="BR429" s="25"/>
    </row>
    <row r="430" spans="1:70" s="7" customFormat="1" ht="18" customHeight="1">
      <c r="A430" s="25"/>
      <c r="B430" s="35" t="s">
        <v>47</v>
      </c>
      <c r="C430" s="35">
        <v>432020</v>
      </c>
      <c r="D430" s="27" t="s">
        <v>469</v>
      </c>
      <c r="E430" s="26">
        <v>2545</v>
      </c>
      <c r="F430" s="41">
        <f t="shared" si="98"/>
        <v>2566</v>
      </c>
      <c r="G430" s="26">
        <v>104</v>
      </c>
      <c r="H430" s="26">
        <v>83</v>
      </c>
      <c r="I430" s="26">
        <v>21</v>
      </c>
      <c r="J430" s="42">
        <f t="shared" si="99"/>
        <v>0.82514734774066789</v>
      </c>
      <c r="K430" s="41">
        <f t="shared" si="100"/>
        <v>2557</v>
      </c>
      <c r="L430" s="26">
        <v>67</v>
      </c>
      <c r="M430" s="26">
        <v>76</v>
      </c>
      <c r="N430" s="26">
        <v>-9</v>
      </c>
      <c r="O430" s="42">
        <f t="shared" si="101"/>
        <v>-0.35074045206547155</v>
      </c>
      <c r="P430" s="41">
        <f t="shared" si="102"/>
        <v>2553</v>
      </c>
      <c r="Q430" s="26">
        <v>80</v>
      </c>
      <c r="R430" s="26">
        <v>84</v>
      </c>
      <c r="S430" s="26">
        <v>-4</v>
      </c>
      <c r="T430" s="42">
        <f t="shared" si="103"/>
        <v>-0.15643332029722329</v>
      </c>
      <c r="U430" s="41">
        <f t="shared" si="104"/>
        <v>2595</v>
      </c>
      <c r="V430" s="26">
        <v>118</v>
      </c>
      <c r="W430" s="26">
        <v>76</v>
      </c>
      <c r="X430" s="26">
        <v>42</v>
      </c>
      <c r="Y430" s="42">
        <f t="shared" si="105"/>
        <v>1.6451233842538191</v>
      </c>
      <c r="Z430" s="41">
        <f t="shared" si="106"/>
        <v>2608</v>
      </c>
      <c r="AA430" s="26">
        <v>65</v>
      </c>
      <c r="AB430" s="26">
        <v>52</v>
      </c>
      <c r="AC430" s="26">
        <v>13</v>
      </c>
      <c r="AD430" s="42">
        <f t="shared" si="107"/>
        <v>0.50096339113680155</v>
      </c>
      <c r="AE430" s="41" t="s">
        <v>35</v>
      </c>
      <c r="AF430" s="26" t="s">
        <v>35</v>
      </c>
      <c r="AG430" s="26" t="s">
        <v>35</v>
      </c>
      <c r="AH430" s="26" t="s">
        <v>35</v>
      </c>
      <c r="AI430" s="34" t="s">
        <v>35</v>
      </c>
      <c r="AJ430" s="41" t="s">
        <v>35</v>
      </c>
      <c r="AK430" s="26" t="s">
        <v>35</v>
      </c>
      <c r="AL430" s="26" t="s">
        <v>35</v>
      </c>
      <c r="AM430" s="26" t="s">
        <v>35</v>
      </c>
      <c r="AN430" s="34" t="s">
        <v>35</v>
      </c>
      <c r="AO430" s="41" t="s">
        <v>35</v>
      </c>
      <c r="AP430" s="26" t="s">
        <v>35</v>
      </c>
      <c r="AQ430" s="26" t="s">
        <v>35</v>
      </c>
      <c r="AR430" s="26" t="s">
        <v>35</v>
      </c>
      <c r="AS430" s="34" t="s">
        <v>35</v>
      </c>
      <c r="AT430" s="41" t="s">
        <v>35</v>
      </c>
      <c r="AU430" s="26" t="s">
        <v>35</v>
      </c>
      <c r="AV430" s="26" t="s">
        <v>35</v>
      </c>
      <c r="AW430" s="26" t="s">
        <v>35</v>
      </c>
      <c r="AX430" s="34" t="s">
        <v>35</v>
      </c>
      <c r="AY430" s="41" t="s">
        <v>35</v>
      </c>
      <c r="AZ430" s="26" t="s">
        <v>35</v>
      </c>
      <c r="BA430" s="26" t="s">
        <v>35</v>
      </c>
      <c r="BB430" s="26" t="s">
        <v>35</v>
      </c>
      <c r="BC430" s="34" t="s">
        <v>35</v>
      </c>
      <c r="BD430" s="41" t="s">
        <v>35</v>
      </c>
      <c r="BE430" s="26" t="s">
        <v>35</v>
      </c>
      <c r="BF430" s="26" t="s">
        <v>35</v>
      </c>
      <c r="BG430" s="26" t="s">
        <v>35</v>
      </c>
      <c r="BH430" s="34" t="s">
        <v>35</v>
      </c>
      <c r="BI430" s="41" t="s">
        <v>35</v>
      </c>
      <c r="BJ430" s="26" t="s">
        <v>35</v>
      </c>
      <c r="BK430" s="26" t="s">
        <v>35</v>
      </c>
      <c r="BL430" s="26" t="s">
        <v>35</v>
      </c>
      <c r="BM430" s="34" t="s">
        <v>35</v>
      </c>
      <c r="BN430" s="41">
        <f t="shared" si="108"/>
        <v>434</v>
      </c>
      <c r="BO430" s="41">
        <f t="shared" si="109"/>
        <v>371</v>
      </c>
      <c r="BP430" s="41">
        <f t="shared" si="110"/>
        <v>63</v>
      </c>
      <c r="BQ430" s="42">
        <f t="shared" si="111"/>
        <v>2.4754420432220039</v>
      </c>
      <c r="BR430" s="25"/>
    </row>
    <row r="431" spans="1:70" s="7" customFormat="1" ht="18" customHeight="1">
      <c r="A431" s="25"/>
      <c r="B431" s="35" t="s">
        <v>47</v>
      </c>
      <c r="C431" s="35">
        <v>432023</v>
      </c>
      <c r="D431" s="27" t="s">
        <v>470</v>
      </c>
      <c r="E431" s="26">
        <v>214</v>
      </c>
      <c r="F431" s="41">
        <f t="shared" si="98"/>
        <v>216</v>
      </c>
      <c r="G431" s="26">
        <v>15</v>
      </c>
      <c r="H431" s="26">
        <v>13</v>
      </c>
      <c r="I431" s="26">
        <v>2</v>
      </c>
      <c r="J431" s="42">
        <f t="shared" si="99"/>
        <v>0.93457943925233633</v>
      </c>
      <c r="K431" s="41">
        <f t="shared" si="100"/>
        <v>211</v>
      </c>
      <c r="L431" s="26">
        <v>2</v>
      </c>
      <c r="M431" s="26">
        <v>7</v>
      </c>
      <c r="N431" s="26">
        <v>-5</v>
      </c>
      <c r="O431" s="42">
        <f t="shared" si="101"/>
        <v>-2.3148148148148149</v>
      </c>
      <c r="P431" s="41">
        <f t="shared" si="102"/>
        <v>211</v>
      </c>
      <c r="Q431" s="26">
        <v>7</v>
      </c>
      <c r="R431" s="26">
        <v>7</v>
      </c>
      <c r="S431" s="26">
        <v>0</v>
      </c>
      <c r="T431" s="42">
        <f t="shared" si="103"/>
        <v>0</v>
      </c>
      <c r="U431" s="41">
        <f t="shared" si="104"/>
        <v>201</v>
      </c>
      <c r="V431" s="26">
        <v>3</v>
      </c>
      <c r="W431" s="26">
        <v>13</v>
      </c>
      <c r="X431" s="26">
        <v>-10</v>
      </c>
      <c r="Y431" s="42">
        <f t="shared" si="105"/>
        <v>-4.7393364928909953</v>
      </c>
      <c r="Z431" s="41">
        <f t="shared" si="106"/>
        <v>200</v>
      </c>
      <c r="AA431" s="26">
        <v>0</v>
      </c>
      <c r="AB431" s="26">
        <v>1</v>
      </c>
      <c r="AC431" s="26">
        <v>-1</v>
      </c>
      <c r="AD431" s="42">
        <f t="shared" si="107"/>
        <v>-0.49751243781094528</v>
      </c>
      <c r="AE431" s="41" t="s">
        <v>35</v>
      </c>
      <c r="AF431" s="26" t="s">
        <v>35</v>
      </c>
      <c r="AG431" s="26" t="s">
        <v>35</v>
      </c>
      <c r="AH431" s="26" t="s">
        <v>35</v>
      </c>
      <c r="AI431" s="34" t="s">
        <v>35</v>
      </c>
      <c r="AJ431" s="41" t="s">
        <v>35</v>
      </c>
      <c r="AK431" s="26" t="s">
        <v>35</v>
      </c>
      <c r="AL431" s="26" t="s">
        <v>35</v>
      </c>
      <c r="AM431" s="26" t="s">
        <v>35</v>
      </c>
      <c r="AN431" s="34" t="s">
        <v>35</v>
      </c>
      <c r="AO431" s="41" t="s">
        <v>35</v>
      </c>
      <c r="AP431" s="26" t="s">
        <v>35</v>
      </c>
      <c r="AQ431" s="26" t="s">
        <v>35</v>
      </c>
      <c r="AR431" s="26" t="s">
        <v>35</v>
      </c>
      <c r="AS431" s="34" t="s">
        <v>35</v>
      </c>
      <c r="AT431" s="41" t="s">
        <v>35</v>
      </c>
      <c r="AU431" s="26" t="s">
        <v>35</v>
      </c>
      <c r="AV431" s="26" t="s">
        <v>35</v>
      </c>
      <c r="AW431" s="26" t="s">
        <v>35</v>
      </c>
      <c r="AX431" s="34" t="s">
        <v>35</v>
      </c>
      <c r="AY431" s="41" t="s">
        <v>35</v>
      </c>
      <c r="AZ431" s="26" t="s">
        <v>35</v>
      </c>
      <c r="BA431" s="26" t="s">
        <v>35</v>
      </c>
      <c r="BB431" s="26" t="s">
        <v>35</v>
      </c>
      <c r="BC431" s="34" t="s">
        <v>35</v>
      </c>
      <c r="BD431" s="41" t="s">
        <v>35</v>
      </c>
      <c r="BE431" s="26" t="s">
        <v>35</v>
      </c>
      <c r="BF431" s="26" t="s">
        <v>35</v>
      </c>
      <c r="BG431" s="26" t="s">
        <v>35</v>
      </c>
      <c r="BH431" s="34" t="s">
        <v>35</v>
      </c>
      <c r="BI431" s="41" t="s">
        <v>35</v>
      </c>
      <c r="BJ431" s="26" t="s">
        <v>35</v>
      </c>
      <c r="BK431" s="26" t="s">
        <v>35</v>
      </c>
      <c r="BL431" s="26" t="s">
        <v>35</v>
      </c>
      <c r="BM431" s="34" t="s">
        <v>35</v>
      </c>
      <c r="BN431" s="41">
        <f t="shared" si="108"/>
        <v>27</v>
      </c>
      <c r="BO431" s="41">
        <f t="shared" si="109"/>
        <v>41</v>
      </c>
      <c r="BP431" s="41">
        <f t="shared" si="110"/>
        <v>-14</v>
      </c>
      <c r="BQ431" s="42">
        <f t="shared" si="111"/>
        <v>-6.5420560747663545</v>
      </c>
      <c r="BR431" s="25"/>
    </row>
    <row r="432" spans="1:70" s="7" customFormat="1" ht="18" customHeight="1">
      <c r="A432" s="25"/>
      <c r="B432" s="35" t="s">
        <v>47</v>
      </c>
      <c r="C432" s="35">
        <v>432026</v>
      </c>
      <c r="D432" s="27" t="s">
        <v>471</v>
      </c>
      <c r="E432" s="26">
        <v>179</v>
      </c>
      <c r="F432" s="41">
        <f t="shared" si="98"/>
        <v>176</v>
      </c>
      <c r="G432" s="26">
        <v>4</v>
      </c>
      <c r="H432" s="26">
        <v>7</v>
      </c>
      <c r="I432" s="26">
        <v>-3</v>
      </c>
      <c r="J432" s="42">
        <f t="shared" si="99"/>
        <v>-1.6759776536312849</v>
      </c>
      <c r="K432" s="41">
        <f t="shared" si="100"/>
        <v>173</v>
      </c>
      <c r="L432" s="26">
        <v>0</v>
      </c>
      <c r="M432" s="26">
        <v>3</v>
      </c>
      <c r="N432" s="26">
        <v>-3</v>
      </c>
      <c r="O432" s="42">
        <f t="shared" si="101"/>
        <v>-1.7045454545454544</v>
      </c>
      <c r="P432" s="41">
        <f t="shared" si="102"/>
        <v>177</v>
      </c>
      <c r="Q432" s="26">
        <v>5</v>
      </c>
      <c r="R432" s="26">
        <v>1</v>
      </c>
      <c r="S432" s="26">
        <v>4</v>
      </c>
      <c r="T432" s="42">
        <f t="shared" si="103"/>
        <v>2.3121387283236992</v>
      </c>
      <c r="U432" s="41">
        <f t="shared" si="104"/>
        <v>177</v>
      </c>
      <c r="V432" s="26">
        <v>1</v>
      </c>
      <c r="W432" s="26">
        <v>1</v>
      </c>
      <c r="X432" s="26">
        <v>0</v>
      </c>
      <c r="Y432" s="42">
        <f t="shared" si="105"/>
        <v>0</v>
      </c>
      <c r="Z432" s="41">
        <f t="shared" si="106"/>
        <v>174</v>
      </c>
      <c r="AA432" s="26">
        <v>0</v>
      </c>
      <c r="AB432" s="26">
        <v>3</v>
      </c>
      <c r="AC432" s="26">
        <v>-3</v>
      </c>
      <c r="AD432" s="42">
        <f t="shared" si="107"/>
        <v>-1.6949152542372881</v>
      </c>
      <c r="AE432" s="41" t="s">
        <v>35</v>
      </c>
      <c r="AF432" s="26" t="s">
        <v>35</v>
      </c>
      <c r="AG432" s="26" t="s">
        <v>35</v>
      </c>
      <c r="AH432" s="26" t="s">
        <v>35</v>
      </c>
      <c r="AI432" s="34" t="s">
        <v>35</v>
      </c>
      <c r="AJ432" s="41" t="s">
        <v>35</v>
      </c>
      <c r="AK432" s="26" t="s">
        <v>35</v>
      </c>
      <c r="AL432" s="26" t="s">
        <v>35</v>
      </c>
      <c r="AM432" s="26" t="s">
        <v>35</v>
      </c>
      <c r="AN432" s="34" t="s">
        <v>35</v>
      </c>
      <c r="AO432" s="41" t="s">
        <v>35</v>
      </c>
      <c r="AP432" s="26" t="s">
        <v>35</v>
      </c>
      <c r="AQ432" s="26" t="s">
        <v>35</v>
      </c>
      <c r="AR432" s="26" t="s">
        <v>35</v>
      </c>
      <c r="AS432" s="34" t="s">
        <v>35</v>
      </c>
      <c r="AT432" s="41" t="s">
        <v>35</v>
      </c>
      <c r="AU432" s="26" t="s">
        <v>35</v>
      </c>
      <c r="AV432" s="26" t="s">
        <v>35</v>
      </c>
      <c r="AW432" s="26" t="s">
        <v>35</v>
      </c>
      <c r="AX432" s="34" t="s">
        <v>35</v>
      </c>
      <c r="AY432" s="41" t="s">
        <v>35</v>
      </c>
      <c r="AZ432" s="26" t="s">
        <v>35</v>
      </c>
      <c r="BA432" s="26" t="s">
        <v>35</v>
      </c>
      <c r="BB432" s="26" t="s">
        <v>35</v>
      </c>
      <c r="BC432" s="34" t="s">
        <v>35</v>
      </c>
      <c r="BD432" s="41" t="s">
        <v>35</v>
      </c>
      <c r="BE432" s="26" t="s">
        <v>35</v>
      </c>
      <c r="BF432" s="26" t="s">
        <v>35</v>
      </c>
      <c r="BG432" s="26" t="s">
        <v>35</v>
      </c>
      <c r="BH432" s="34" t="s">
        <v>35</v>
      </c>
      <c r="BI432" s="41" t="s">
        <v>35</v>
      </c>
      <c r="BJ432" s="26" t="s">
        <v>35</v>
      </c>
      <c r="BK432" s="26" t="s">
        <v>35</v>
      </c>
      <c r="BL432" s="26" t="s">
        <v>35</v>
      </c>
      <c r="BM432" s="34" t="s">
        <v>35</v>
      </c>
      <c r="BN432" s="41">
        <f t="shared" si="108"/>
        <v>10</v>
      </c>
      <c r="BO432" s="41">
        <f t="shared" si="109"/>
        <v>15</v>
      </c>
      <c r="BP432" s="41">
        <f t="shared" si="110"/>
        <v>-5</v>
      </c>
      <c r="BQ432" s="42">
        <f t="shared" si="111"/>
        <v>-2.7932960893854748</v>
      </c>
      <c r="BR432" s="25"/>
    </row>
    <row r="433" spans="1:70" s="7" customFormat="1" ht="18" customHeight="1">
      <c r="A433" s="25"/>
      <c r="B433" s="35" t="s">
        <v>47</v>
      </c>
      <c r="C433" s="35">
        <v>432030</v>
      </c>
      <c r="D433" s="27" t="s">
        <v>472</v>
      </c>
      <c r="E433" s="26">
        <v>826</v>
      </c>
      <c r="F433" s="41">
        <f t="shared" si="98"/>
        <v>838</v>
      </c>
      <c r="G433" s="26">
        <v>27</v>
      </c>
      <c r="H433" s="26">
        <v>15</v>
      </c>
      <c r="I433" s="26">
        <v>12</v>
      </c>
      <c r="J433" s="42">
        <f t="shared" si="99"/>
        <v>1.4527845036319613</v>
      </c>
      <c r="K433" s="41">
        <f t="shared" si="100"/>
        <v>835</v>
      </c>
      <c r="L433" s="26">
        <v>21</v>
      </c>
      <c r="M433" s="26">
        <v>24</v>
      </c>
      <c r="N433" s="26">
        <v>-3</v>
      </c>
      <c r="O433" s="42">
        <f t="shared" si="101"/>
        <v>-0.35799522673031026</v>
      </c>
      <c r="P433" s="41">
        <f t="shared" si="102"/>
        <v>840</v>
      </c>
      <c r="Q433" s="26">
        <v>32</v>
      </c>
      <c r="R433" s="26">
        <v>27</v>
      </c>
      <c r="S433" s="26">
        <v>5</v>
      </c>
      <c r="T433" s="42">
        <f t="shared" si="103"/>
        <v>0.5988023952095809</v>
      </c>
      <c r="U433" s="41">
        <f t="shared" si="104"/>
        <v>812</v>
      </c>
      <c r="V433" s="26">
        <v>7</v>
      </c>
      <c r="W433" s="26">
        <v>35</v>
      </c>
      <c r="X433" s="26">
        <v>-28</v>
      </c>
      <c r="Y433" s="42">
        <f t="shared" si="105"/>
        <v>-3.3333333333333335</v>
      </c>
      <c r="Z433" s="41">
        <f t="shared" si="106"/>
        <v>827</v>
      </c>
      <c r="AA433" s="26">
        <v>28</v>
      </c>
      <c r="AB433" s="26">
        <v>13</v>
      </c>
      <c r="AC433" s="26">
        <v>15</v>
      </c>
      <c r="AD433" s="42">
        <f t="shared" si="107"/>
        <v>1.8472906403940887</v>
      </c>
      <c r="AE433" s="41" t="s">
        <v>35</v>
      </c>
      <c r="AF433" s="26" t="s">
        <v>35</v>
      </c>
      <c r="AG433" s="26" t="s">
        <v>35</v>
      </c>
      <c r="AH433" s="26" t="s">
        <v>35</v>
      </c>
      <c r="AI433" s="34" t="s">
        <v>35</v>
      </c>
      <c r="AJ433" s="41" t="s">
        <v>35</v>
      </c>
      <c r="AK433" s="26" t="s">
        <v>35</v>
      </c>
      <c r="AL433" s="26" t="s">
        <v>35</v>
      </c>
      <c r="AM433" s="26" t="s">
        <v>35</v>
      </c>
      <c r="AN433" s="34" t="s">
        <v>35</v>
      </c>
      <c r="AO433" s="41" t="s">
        <v>35</v>
      </c>
      <c r="AP433" s="26" t="s">
        <v>35</v>
      </c>
      <c r="AQ433" s="26" t="s">
        <v>35</v>
      </c>
      <c r="AR433" s="26" t="s">
        <v>35</v>
      </c>
      <c r="AS433" s="34" t="s">
        <v>35</v>
      </c>
      <c r="AT433" s="41" t="s">
        <v>35</v>
      </c>
      <c r="AU433" s="26" t="s">
        <v>35</v>
      </c>
      <c r="AV433" s="26" t="s">
        <v>35</v>
      </c>
      <c r="AW433" s="26" t="s">
        <v>35</v>
      </c>
      <c r="AX433" s="34" t="s">
        <v>35</v>
      </c>
      <c r="AY433" s="41" t="s">
        <v>35</v>
      </c>
      <c r="AZ433" s="26" t="s">
        <v>35</v>
      </c>
      <c r="BA433" s="26" t="s">
        <v>35</v>
      </c>
      <c r="BB433" s="26" t="s">
        <v>35</v>
      </c>
      <c r="BC433" s="34" t="s">
        <v>35</v>
      </c>
      <c r="BD433" s="41" t="s">
        <v>35</v>
      </c>
      <c r="BE433" s="26" t="s">
        <v>35</v>
      </c>
      <c r="BF433" s="26" t="s">
        <v>35</v>
      </c>
      <c r="BG433" s="26" t="s">
        <v>35</v>
      </c>
      <c r="BH433" s="34" t="s">
        <v>35</v>
      </c>
      <c r="BI433" s="41" t="s">
        <v>35</v>
      </c>
      <c r="BJ433" s="26" t="s">
        <v>35</v>
      </c>
      <c r="BK433" s="26" t="s">
        <v>35</v>
      </c>
      <c r="BL433" s="26" t="s">
        <v>35</v>
      </c>
      <c r="BM433" s="34" t="s">
        <v>35</v>
      </c>
      <c r="BN433" s="41">
        <f t="shared" si="108"/>
        <v>115</v>
      </c>
      <c r="BO433" s="41">
        <f t="shared" si="109"/>
        <v>114</v>
      </c>
      <c r="BP433" s="41">
        <f t="shared" si="110"/>
        <v>1</v>
      </c>
      <c r="BQ433" s="42">
        <f t="shared" si="111"/>
        <v>0.12106537530266344</v>
      </c>
      <c r="BR433" s="25"/>
    </row>
    <row r="434" spans="1:70" s="7" customFormat="1" ht="18" customHeight="1">
      <c r="A434" s="25"/>
      <c r="B434" s="35" t="s">
        <v>47</v>
      </c>
      <c r="C434" s="35">
        <v>432032</v>
      </c>
      <c r="D434" s="27" t="s">
        <v>473</v>
      </c>
      <c r="E434" s="26">
        <v>164</v>
      </c>
      <c r="F434" s="41">
        <f t="shared" si="98"/>
        <v>165</v>
      </c>
      <c r="G434" s="26">
        <v>2</v>
      </c>
      <c r="H434" s="26">
        <v>1</v>
      </c>
      <c r="I434" s="26">
        <v>1</v>
      </c>
      <c r="J434" s="42">
        <f t="shared" si="99"/>
        <v>0.6097560975609756</v>
      </c>
      <c r="K434" s="41">
        <f t="shared" si="100"/>
        <v>166</v>
      </c>
      <c r="L434" s="26">
        <v>4</v>
      </c>
      <c r="M434" s="26">
        <v>3</v>
      </c>
      <c r="N434" s="26">
        <v>1</v>
      </c>
      <c r="O434" s="42">
        <f t="shared" si="101"/>
        <v>0.60606060606060608</v>
      </c>
      <c r="P434" s="41">
        <f t="shared" si="102"/>
        <v>175</v>
      </c>
      <c r="Q434" s="26">
        <v>12</v>
      </c>
      <c r="R434" s="26">
        <v>3</v>
      </c>
      <c r="S434" s="26">
        <v>9</v>
      </c>
      <c r="T434" s="42">
        <f t="shared" si="103"/>
        <v>5.4216867469879517</v>
      </c>
      <c r="U434" s="41">
        <f t="shared" si="104"/>
        <v>162</v>
      </c>
      <c r="V434" s="26">
        <v>1</v>
      </c>
      <c r="W434" s="26">
        <v>14</v>
      </c>
      <c r="X434" s="26">
        <v>-13</v>
      </c>
      <c r="Y434" s="42">
        <f t="shared" si="105"/>
        <v>-7.4285714285714288</v>
      </c>
      <c r="Z434" s="41">
        <f t="shared" si="106"/>
        <v>163</v>
      </c>
      <c r="AA434" s="26">
        <v>1</v>
      </c>
      <c r="AB434" s="26">
        <v>0</v>
      </c>
      <c r="AC434" s="26">
        <v>1</v>
      </c>
      <c r="AD434" s="42">
        <f t="shared" si="107"/>
        <v>0.61728395061728392</v>
      </c>
      <c r="AE434" s="41" t="s">
        <v>35</v>
      </c>
      <c r="AF434" s="26" t="s">
        <v>35</v>
      </c>
      <c r="AG434" s="26" t="s">
        <v>35</v>
      </c>
      <c r="AH434" s="26" t="s">
        <v>35</v>
      </c>
      <c r="AI434" s="34" t="s">
        <v>35</v>
      </c>
      <c r="AJ434" s="41" t="s">
        <v>35</v>
      </c>
      <c r="AK434" s="26" t="s">
        <v>35</v>
      </c>
      <c r="AL434" s="26" t="s">
        <v>35</v>
      </c>
      <c r="AM434" s="26" t="s">
        <v>35</v>
      </c>
      <c r="AN434" s="34" t="s">
        <v>35</v>
      </c>
      <c r="AO434" s="41" t="s">
        <v>35</v>
      </c>
      <c r="AP434" s="26" t="s">
        <v>35</v>
      </c>
      <c r="AQ434" s="26" t="s">
        <v>35</v>
      </c>
      <c r="AR434" s="26" t="s">
        <v>35</v>
      </c>
      <c r="AS434" s="34" t="s">
        <v>35</v>
      </c>
      <c r="AT434" s="41" t="s">
        <v>35</v>
      </c>
      <c r="AU434" s="26" t="s">
        <v>35</v>
      </c>
      <c r="AV434" s="26" t="s">
        <v>35</v>
      </c>
      <c r="AW434" s="26" t="s">
        <v>35</v>
      </c>
      <c r="AX434" s="34" t="s">
        <v>35</v>
      </c>
      <c r="AY434" s="41" t="s">
        <v>35</v>
      </c>
      <c r="AZ434" s="26" t="s">
        <v>35</v>
      </c>
      <c r="BA434" s="26" t="s">
        <v>35</v>
      </c>
      <c r="BB434" s="26" t="s">
        <v>35</v>
      </c>
      <c r="BC434" s="34" t="s">
        <v>35</v>
      </c>
      <c r="BD434" s="41" t="s">
        <v>35</v>
      </c>
      <c r="BE434" s="26" t="s">
        <v>35</v>
      </c>
      <c r="BF434" s="26" t="s">
        <v>35</v>
      </c>
      <c r="BG434" s="26" t="s">
        <v>35</v>
      </c>
      <c r="BH434" s="34" t="s">
        <v>35</v>
      </c>
      <c r="BI434" s="41" t="s">
        <v>35</v>
      </c>
      <c r="BJ434" s="26" t="s">
        <v>35</v>
      </c>
      <c r="BK434" s="26" t="s">
        <v>35</v>
      </c>
      <c r="BL434" s="26" t="s">
        <v>35</v>
      </c>
      <c r="BM434" s="34" t="s">
        <v>35</v>
      </c>
      <c r="BN434" s="41">
        <f t="shared" si="108"/>
        <v>20</v>
      </c>
      <c r="BO434" s="41">
        <f t="shared" si="109"/>
        <v>21</v>
      </c>
      <c r="BP434" s="41">
        <f t="shared" si="110"/>
        <v>-1</v>
      </c>
      <c r="BQ434" s="42">
        <f t="shared" si="111"/>
        <v>-0.6097560975609756</v>
      </c>
      <c r="BR434" s="25"/>
    </row>
    <row r="435" spans="1:70" s="7" customFormat="1" ht="18" customHeight="1">
      <c r="A435" s="25"/>
      <c r="B435" s="35" t="s">
        <v>47</v>
      </c>
      <c r="C435" s="35">
        <v>432035</v>
      </c>
      <c r="D435" s="27" t="s">
        <v>474</v>
      </c>
      <c r="E435" s="26">
        <v>447</v>
      </c>
      <c r="F435" s="41">
        <f t="shared" si="98"/>
        <v>451</v>
      </c>
      <c r="G435" s="26">
        <v>9</v>
      </c>
      <c r="H435" s="26">
        <v>5</v>
      </c>
      <c r="I435" s="26">
        <v>4</v>
      </c>
      <c r="J435" s="42">
        <f t="shared" si="99"/>
        <v>0.89485458612975388</v>
      </c>
      <c r="K435" s="41">
        <f t="shared" si="100"/>
        <v>444</v>
      </c>
      <c r="L435" s="26">
        <v>4</v>
      </c>
      <c r="M435" s="26">
        <v>11</v>
      </c>
      <c r="N435" s="26">
        <v>-7</v>
      </c>
      <c r="O435" s="42">
        <f t="shared" si="101"/>
        <v>-1.5521064301552108</v>
      </c>
      <c r="P435" s="41">
        <f t="shared" si="102"/>
        <v>440</v>
      </c>
      <c r="Q435" s="26">
        <v>12</v>
      </c>
      <c r="R435" s="26">
        <v>16</v>
      </c>
      <c r="S435" s="26">
        <v>-4</v>
      </c>
      <c r="T435" s="42">
        <f t="shared" si="103"/>
        <v>-0.90090090090090091</v>
      </c>
      <c r="U435" s="41">
        <f t="shared" si="104"/>
        <v>442</v>
      </c>
      <c r="V435" s="26">
        <v>12</v>
      </c>
      <c r="W435" s="26">
        <v>10</v>
      </c>
      <c r="X435" s="26">
        <v>2</v>
      </c>
      <c r="Y435" s="42">
        <f t="shared" si="105"/>
        <v>0.45454545454545453</v>
      </c>
      <c r="Z435" s="41">
        <f t="shared" si="106"/>
        <v>440</v>
      </c>
      <c r="AA435" s="26">
        <v>7</v>
      </c>
      <c r="AB435" s="26">
        <v>9</v>
      </c>
      <c r="AC435" s="26">
        <v>-2</v>
      </c>
      <c r="AD435" s="42">
        <f t="shared" si="107"/>
        <v>-0.45248868778280549</v>
      </c>
      <c r="AE435" s="41" t="s">
        <v>35</v>
      </c>
      <c r="AF435" s="26" t="s">
        <v>35</v>
      </c>
      <c r="AG435" s="26" t="s">
        <v>35</v>
      </c>
      <c r="AH435" s="26" t="s">
        <v>35</v>
      </c>
      <c r="AI435" s="34" t="s">
        <v>35</v>
      </c>
      <c r="AJ435" s="41" t="s">
        <v>35</v>
      </c>
      <c r="AK435" s="26" t="s">
        <v>35</v>
      </c>
      <c r="AL435" s="26" t="s">
        <v>35</v>
      </c>
      <c r="AM435" s="26" t="s">
        <v>35</v>
      </c>
      <c r="AN435" s="34" t="s">
        <v>35</v>
      </c>
      <c r="AO435" s="41" t="s">
        <v>35</v>
      </c>
      <c r="AP435" s="26" t="s">
        <v>35</v>
      </c>
      <c r="AQ435" s="26" t="s">
        <v>35</v>
      </c>
      <c r="AR435" s="26" t="s">
        <v>35</v>
      </c>
      <c r="AS435" s="34" t="s">
        <v>35</v>
      </c>
      <c r="AT435" s="41" t="s">
        <v>35</v>
      </c>
      <c r="AU435" s="26" t="s">
        <v>35</v>
      </c>
      <c r="AV435" s="26" t="s">
        <v>35</v>
      </c>
      <c r="AW435" s="26" t="s">
        <v>35</v>
      </c>
      <c r="AX435" s="34" t="s">
        <v>35</v>
      </c>
      <c r="AY435" s="41" t="s">
        <v>35</v>
      </c>
      <c r="AZ435" s="26" t="s">
        <v>35</v>
      </c>
      <c r="BA435" s="26" t="s">
        <v>35</v>
      </c>
      <c r="BB435" s="26" t="s">
        <v>35</v>
      </c>
      <c r="BC435" s="34" t="s">
        <v>35</v>
      </c>
      <c r="BD435" s="41" t="s">
        <v>35</v>
      </c>
      <c r="BE435" s="26" t="s">
        <v>35</v>
      </c>
      <c r="BF435" s="26" t="s">
        <v>35</v>
      </c>
      <c r="BG435" s="26" t="s">
        <v>35</v>
      </c>
      <c r="BH435" s="34" t="s">
        <v>35</v>
      </c>
      <c r="BI435" s="41" t="s">
        <v>35</v>
      </c>
      <c r="BJ435" s="26" t="s">
        <v>35</v>
      </c>
      <c r="BK435" s="26" t="s">
        <v>35</v>
      </c>
      <c r="BL435" s="26" t="s">
        <v>35</v>
      </c>
      <c r="BM435" s="34" t="s">
        <v>35</v>
      </c>
      <c r="BN435" s="41">
        <f t="shared" si="108"/>
        <v>44</v>
      </c>
      <c r="BO435" s="41">
        <f t="shared" si="109"/>
        <v>51</v>
      </c>
      <c r="BP435" s="41">
        <f t="shared" si="110"/>
        <v>-7</v>
      </c>
      <c r="BQ435" s="42">
        <f t="shared" si="111"/>
        <v>-1.5659955257270695</v>
      </c>
      <c r="BR435" s="25"/>
    </row>
    <row r="436" spans="1:70" s="7" customFormat="1" ht="18" customHeight="1">
      <c r="A436" s="25"/>
      <c r="B436" s="35" t="s">
        <v>47</v>
      </c>
      <c r="C436" s="35">
        <v>432040</v>
      </c>
      <c r="D436" s="27" t="s">
        <v>475</v>
      </c>
      <c r="E436" s="26">
        <v>5780</v>
      </c>
      <c r="F436" s="41">
        <f t="shared" si="98"/>
        <v>5757</v>
      </c>
      <c r="G436" s="26">
        <v>202</v>
      </c>
      <c r="H436" s="26">
        <v>225</v>
      </c>
      <c r="I436" s="26">
        <v>-23</v>
      </c>
      <c r="J436" s="42">
        <f t="shared" si="99"/>
        <v>-0.397923875432526</v>
      </c>
      <c r="K436" s="41">
        <f t="shared" si="100"/>
        <v>5749</v>
      </c>
      <c r="L436" s="26">
        <v>171</v>
      </c>
      <c r="M436" s="26">
        <v>179</v>
      </c>
      <c r="N436" s="26">
        <v>-8</v>
      </c>
      <c r="O436" s="42">
        <f t="shared" si="101"/>
        <v>-0.1389612645475074</v>
      </c>
      <c r="P436" s="41">
        <f t="shared" si="102"/>
        <v>5791</v>
      </c>
      <c r="Q436" s="26">
        <v>185</v>
      </c>
      <c r="R436" s="26">
        <v>143</v>
      </c>
      <c r="S436" s="26">
        <v>42</v>
      </c>
      <c r="T436" s="42">
        <f t="shared" si="103"/>
        <v>0.7305618368411898</v>
      </c>
      <c r="U436" s="41">
        <f t="shared" si="104"/>
        <v>5751</v>
      </c>
      <c r="V436" s="26">
        <v>160</v>
      </c>
      <c r="W436" s="26">
        <v>200</v>
      </c>
      <c r="X436" s="26">
        <v>-40</v>
      </c>
      <c r="Y436" s="42">
        <f t="shared" si="105"/>
        <v>-0.69072699015714045</v>
      </c>
      <c r="Z436" s="41">
        <f t="shared" si="106"/>
        <v>5791</v>
      </c>
      <c r="AA436" s="26">
        <v>169</v>
      </c>
      <c r="AB436" s="26">
        <v>129</v>
      </c>
      <c r="AC436" s="26">
        <v>40</v>
      </c>
      <c r="AD436" s="42">
        <f t="shared" si="107"/>
        <v>0.69553121196313683</v>
      </c>
      <c r="AE436" s="41" t="s">
        <v>35</v>
      </c>
      <c r="AF436" s="26" t="s">
        <v>35</v>
      </c>
      <c r="AG436" s="26" t="s">
        <v>35</v>
      </c>
      <c r="AH436" s="26" t="s">
        <v>35</v>
      </c>
      <c r="AI436" s="34" t="s">
        <v>35</v>
      </c>
      <c r="AJ436" s="41" t="s">
        <v>35</v>
      </c>
      <c r="AK436" s="26" t="s">
        <v>35</v>
      </c>
      <c r="AL436" s="26" t="s">
        <v>35</v>
      </c>
      <c r="AM436" s="26" t="s">
        <v>35</v>
      </c>
      <c r="AN436" s="34" t="s">
        <v>35</v>
      </c>
      <c r="AO436" s="41" t="s">
        <v>35</v>
      </c>
      <c r="AP436" s="26" t="s">
        <v>35</v>
      </c>
      <c r="AQ436" s="26" t="s">
        <v>35</v>
      </c>
      <c r="AR436" s="26" t="s">
        <v>35</v>
      </c>
      <c r="AS436" s="34" t="s">
        <v>35</v>
      </c>
      <c r="AT436" s="41" t="s">
        <v>35</v>
      </c>
      <c r="AU436" s="26" t="s">
        <v>35</v>
      </c>
      <c r="AV436" s="26" t="s">
        <v>35</v>
      </c>
      <c r="AW436" s="26" t="s">
        <v>35</v>
      </c>
      <c r="AX436" s="34" t="s">
        <v>35</v>
      </c>
      <c r="AY436" s="41" t="s">
        <v>35</v>
      </c>
      <c r="AZ436" s="26" t="s">
        <v>35</v>
      </c>
      <c r="BA436" s="26" t="s">
        <v>35</v>
      </c>
      <c r="BB436" s="26" t="s">
        <v>35</v>
      </c>
      <c r="BC436" s="34" t="s">
        <v>35</v>
      </c>
      <c r="BD436" s="41" t="s">
        <v>35</v>
      </c>
      <c r="BE436" s="26" t="s">
        <v>35</v>
      </c>
      <c r="BF436" s="26" t="s">
        <v>35</v>
      </c>
      <c r="BG436" s="26" t="s">
        <v>35</v>
      </c>
      <c r="BH436" s="34" t="s">
        <v>35</v>
      </c>
      <c r="BI436" s="41" t="s">
        <v>35</v>
      </c>
      <c r="BJ436" s="26" t="s">
        <v>35</v>
      </c>
      <c r="BK436" s="26" t="s">
        <v>35</v>
      </c>
      <c r="BL436" s="26" t="s">
        <v>35</v>
      </c>
      <c r="BM436" s="34" t="s">
        <v>35</v>
      </c>
      <c r="BN436" s="41">
        <f t="shared" si="108"/>
        <v>887</v>
      </c>
      <c r="BO436" s="41">
        <f t="shared" si="109"/>
        <v>876</v>
      </c>
      <c r="BP436" s="41">
        <f t="shared" si="110"/>
        <v>11</v>
      </c>
      <c r="BQ436" s="42">
        <f t="shared" si="111"/>
        <v>0.19031141868512111</v>
      </c>
      <c r="BR436" s="25"/>
    </row>
    <row r="437" spans="1:70" s="7" customFormat="1" ht="18" customHeight="1">
      <c r="A437" s="25"/>
      <c r="B437" s="35" t="s">
        <v>47</v>
      </c>
      <c r="C437" s="35">
        <v>432045</v>
      </c>
      <c r="D437" s="27" t="s">
        <v>476</v>
      </c>
      <c r="E437" s="26">
        <v>133</v>
      </c>
      <c r="F437" s="41">
        <f t="shared" si="98"/>
        <v>131</v>
      </c>
      <c r="G437" s="26">
        <v>3</v>
      </c>
      <c r="H437" s="26">
        <v>5</v>
      </c>
      <c r="I437" s="26">
        <v>-2</v>
      </c>
      <c r="J437" s="42">
        <f t="shared" si="99"/>
        <v>-1.5037593984962405</v>
      </c>
      <c r="K437" s="41">
        <f t="shared" si="100"/>
        <v>131</v>
      </c>
      <c r="L437" s="26">
        <v>2</v>
      </c>
      <c r="M437" s="26">
        <v>2</v>
      </c>
      <c r="N437" s="26">
        <v>0</v>
      </c>
      <c r="O437" s="42">
        <f t="shared" si="101"/>
        <v>0</v>
      </c>
      <c r="P437" s="41">
        <f t="shared" si="102"/>
        <v>135</v>
      </c>
      <c r="Q437" s="26">
        <v>4</v>
      </c>
      <c r="R437" s="26">
        <v>0</v>
      </c>
      <c r="S437" s="26">
        <v>4</v>
      </c>
      <c r="T437" s="42">
        <f t="shared" si="103"/>
        <v>3.0534351145038165</v>
      </c>
      <c r="U437" s="41">
        <f t="shared" si="104"/>
        <v>133</v>
      </c>
      <c r="V437" s="26">
        <v>0</v>
      </c>
      <c r="W437" s="26">
        <v>2</v>
      </c>
      <c r="X437" s="26">
        <v>-2</v>
      </c>
      <c r="Y437" s="42">
        <f t="shared" si="105"/>
        <v>-1.4814814814814816</v>
      </c>
      <c r="Z437" s="41">
        <f t="shared" si="106"/>
        <v>129</v>
      </c>
      <c r="AA437" s="26">
        <v>0</v>
      </c>
      <c r="AB437" s="26">
        <v>4</v>
      </c>
      <c r="AC437" s="26">
        <v>-4</v>
      </c>
      <c r="AD437" s="42">
        <f t="shared" si="107"/>
        <v>-3.007518796992481</v>
      </c>
      <c r="AE437" s="41" t="s">
        <v>35</v>
      </c>
      <c r="AF437" s="26" t="s">
        <v>35</v>
      </c>
      <c r="AG437" s="26" t="s">
        <v>35</v>
      </c>
      <c r="AH437" s="26" t="s">
        <v>35</v>
      </c>
      <c r="AI437" s="34" t="s">
        <v>35</v>
      </c>
      <c r="AJ437" s="41" t="s">
        <v>35</v>
      </c>
      <c r="AK437" s="26" t="s">
        <v>35</v>
      </c>
      <c r="AL437" s="26" t="s">
        <v>35</v>
      </c>
      <c r="AM437" s="26" t="s">
        <v>35</v>
      </c>
      <c r="AN437" s="34" t="s">
        <v>35</v>
      </c>
      <c r="AO437" s="41" t="s">
        <v>35</v>
      </c>
      <c r="AP437" s="26" t="s">
        <v>35</v>
      </c>
      <c r="AQ437" s="26" t="s">
        <v>35</v>
      </c>
      <c r="AR437" s="26" t="s">
        <v>35</v>
      </c>
      <c r="AS437" s="34" t="s">
        <v>35</v>
      </c>
      <c r="AT437" s="41" t="s">
        <v>35</v>
      </c>
      <c r="AU437" s="26" t="s">
        <v>35</v>
      </c>
      <c r="AV437" s="26" t="s">
        <v>35</v>
      </c>
      <c r="AW437" s="26" t="s">
        <v>35</v>
      </c>
      <c r="AX437" s="34" t="s">
        <v>35</v>
      </c>
      <c r="AY437" s="41" t="s">
        <v>35</v>
      </c>
      <c r="AZ437" s="26" t="s">
        <v>35</v>
      </c>
      <c r="BA437" s="26" t="s">
        <v>35</v>
      </c>
      <c r="BB437" s="26" t="s">
        <v>35</v>
      </c>
      <c r="BC437" s="34" t="s">
        <v>35</v>
      </c>
      <c r="BD437" s="41" t="s">
        <v>35</v>
      </c>
      <c r="BE437" s="26" t="s">
        <v>35</v>
      </c>
      <c r="BF437" s="26" t="s">
        <v>35</v>
      </c>
      <c r="BG437" s="26" t="s">
        <v>35</v>
      </c>
      <c r="BH437" s="34" t="s">
        <v>35</v>
      </c>
      <c r="BI437" s="41" t="s">
        <v>35</v>
      </c>
      <c r="BJ437" s="26" t="s">
        <v>35</v>
      </c>
      <c r="BK437" s="26" t="s">
        <v>35</v>
      </c>
      <c r="BL437" s="26" t="s">
        <v>35</v>
      </c>
      <c r="BM437" s="34" t="s">
        <v>35</v>
      </c>
      <c r="BN437" s="41">
        <f t="shared" si="108"/>
        <v>9</v>
      </c>
      <c r="BO437" s="41">
        <f t="shared" si="109"/>
        <v>13</v>
      </c>
      <c r="BP437" s="41">
        <f t="shared" si="110"/>
        <v>-4</v>
      </c>
      <c r="BQ437" s="42">
        <f t="shared" si="111"/>
        <v>-3.007518796992481</v>
      </c>
      <c r="BR437" s="25"/>
    </row>
    <row r="438" spans="1:70" s="7" customFormat="1" ht="18" customHeight="1">
      <c r="A438" s="25"/>
      <c r="B438" s="35" t="s">
        <v>47</v>
      </c>
      <c r="C438" s="35">
        <v>432050</v>
      </c>
      <c r="D438" s="27" t="s">
        <v>477</v>
      </c>
      <c r="E438" s="26">
        <v>515</v>
      </c>
      <c r="F438" s="41">
        <f t="shared" si="98"/>
        <v>513</v>
      </c>
      <c r="G438" s="26">
        <v>13</v>
      </c>
      <c r="H438" s="26">
        <v>15</v>
      </c>
      <c r="I438" s="26">
        <v>-2</v>
      </c>
      <c r="J438" s="42">
        <f t="shared" si="99"/>
        <v>-0.38834951456310679</v>
      </c>
      <c r="K438" s="41">
        <f t="shared" si="100"/>
        <v>512</v>
      </c>
      <c r="L438" s="26">
        <v>8</v>
      </c>
      <c r="M438" s="26">
        <v>9</v>
      </c>
      <c r="N438" s="26">
        <v>-1</v>
      </c>
      <c r="O438" s="42">
        <f t="shared" si="101"/>
        <v>-0.19493177387914229</v>
      </c>
      <c r="P438" s="41">
        <f t="shared" si="102"/>
        <v>519</v>
      </c>
      <c r="Q438" s="26">
        <v>15</v>
      </c>
      <c r="R438" s="26">
        <v>8</v>
      </c>
      <c r="S438" s="26">
        <v>7</v>
      </c>
      <c r="T438" s="42">
        <f t="shared" si="103"/>
        <v>1.3671875</v>
      </c>
      <c r="U438" s="41">
        <f t="shared" si="104"/>
        <v>514</v>
      </c>
      <c r="V438" s="26">
        <v>7</v>
      </c>
      <c r="W438" s="26">
        <v>12</v>
      </c>
      <c r="X438" s="26">
        <v>-5</v>
      </c>
      <c r="Y438" s="42">
        <f t="shared" si="105"/>
        <v>-0.96339113680154131</v>
      </c>
      <c r="Z438" s="41">
        <f t="shared" si="106"/>
        <v>515</v>
      </c>
      <c r="AA438" s="26">
        <v>13</v>
      </c>
      <c r="AB438" s="26">
        <v>12</v>
      </c>
      <c r="AC438" s="26">
        <v>1</v>
      </c>
      <c r="AD438" s="42">
        <f t="shared" si="107"/>
        <v>0.19455252918287938</v>
      </c>
      <c r="AE438" s="41" t="s">
        <v>35</v>
      </c>
      <c r="AF438" s="26" t="s">
        <v>35</v>
      </c>
      <c r="AG438" s="26" t="s">
        <v>35</v>
      </c>
      <c r="AH438" s="26" t="s">
        <v>35</v>
      </c>
      <c r="AI438" s="34" t="s">
        <v>35</v>
      </c>
      <c r="AJ438" s="41" t="s">
        <v>35</v>
      </c>
      <c r="AK438" s="26" t="s">
        <v>35</v>
      </c>
      <c r="AL438" s="26" t="s">
        <v>35</v>
      </c>
      <c r="AM438" s="26" t="s">
        <v>35</v>
      </c>
      <c r="AN438" s="34" t="s">
        <v>35</v>
      </c>
      <c r="AO438" s="41" t="s">
        <v>35</v>
      </c>
      <c r="AP438" s="26" t="s">
        <v>35</v>
      </c>
      <c r="AQ438" s="26" t="s">
        <v>35</v>
      </c>
      <c r="AR438" s="26" t="s">
        <v>35</v>
      </c>
      <c r="AS438" s="34" t="s">
        <v>35</v>
      </c>
      <c r="AT438" s="41" t="s">
        <v>35</v>
      </c>
      <c r="AU438" s="26" t="s">
        <v>35</v>
      </c>
      <c r="AV438" s="26" t="s">
        <v>35</v>
      </c>
      <c r="AW438" s="26" t="s">
        <v>35</v>
      </c>
      <c r="AX438" s="34" t="s">
        <v>35</v>
      </c>
      <c r="AY438" s="41" t="s">
        <v>35</v>
      </c>
      <c r="AZ438" s="26" t="s">
        <v>35</v>
      </c>
      <c r="BA438" s="26" t="s">
        <v>35</v>
      </c>
      <c r="BB438" s="26" t="s">
        <v>35</v>
      </c>
      <c r="BC438" s="34" t="s">
        <v>35</v>
      </c>
      <c r="BD438" s="41" t="s">
        <v>35</v>
      </c>
      <c r="BE438" s="26" t="s">
        <v>35</v>
      </c>
      <c r="BF438" s="26" t="s">
        <v>35</v>
      </c>
      <c r="BG438" s="26" t="s">
        <v>35</v>
      </c>
      <c r="BH438" s="34" t="s">
        <v>35</v>
      </c>
      <c r="BI438" s="41" t="s">
        <v>35</v>
      </c>
      <c r="BJ438" s="26" t="s">
        <v>35</v>
      </c>
      <c r="BK438" s="26" t="s">
        <v>35</v>
      </c>
      <c r="BL438" s="26" t="s">
        <v>35</v>
      </c>
      <c r="BM438" s="34" t="s">
        <v>35</v>
      </c>
      <c r="BN438" s="41">
        <f t="shared" si="108"/>
        <v>56</v>
      </c>
      <c r="BO438" s="41">
        <f t="shared" si="109"/>
        <v>56</v>
      </c>
      <c r="BP438" s="41">
        <f t="shared" si="110"/>
        <v>0</v>
      </c>
      <c r="BQ438" s="42">
        <f t="shared" si="111"/>
        <v>0</v>
      </c>
      <c r="BR438" s="25"/>
    </row>
    <row r="439" spans="1:70" s="7" customFormat="1" ht="18" customHeight="1">
      <c r="A439" s="25"/>
      <c r="B439" s="35" t="s">
        <v>47</v>
      </c>
      <c r="C439" s="35">
        <v>432055</v>
      </c>
      <c r="D439" s="27" t="s">
        <v>478</v>
      </c>
      <c r="E439" s="26">
        <v>494</v>
      </c>
      <c r="F439" s="41">
        <f t="shared" si="98"/>
        <v>503</v>
      </c>
      <c r="G439" s="26">
        <v>11</v>
      </c>
      <c r="H439" s="26">
        <v>2</v>
      </c>
      <c r="I439" s="26">
        <v>9</v>
      </c>
      <c r="J439" s="42">
        <f t="shared" si="99"/>
        <v>1.8218623481781375</v>
      </c>
      <c r="K439" s="41">
        <f t="shared" si="100"/>
        <v>503</v>
      </c>
      <c r="L439" s="26">
        <v>12</v>
      </c>
      <c r="M439" s="26">
        <v>12</v>
      </c>
      <c r="N439" s="26">
        <v>0</v>
      </c>
      <c r="O439" s="42">
        <f t="shared" si="101"/>
        <v>0</v>
      </c>
      <c r="P439" s="41">
        <f t="shared" si="102"/>
        <v>505</v>
      </c>
      <c r="Q439" s="26">
        <v>16</v>
      </c>
      <c r="R439" s="26">
        <v>14</v>
      </c>
      <c r="S439" s="26">
        <v>2</v>
      </c>
      <c r="T439" s="42">
        <f t="shared" si="103"/>
        <v>0.39761431411530812</v>
      </c>
      <c r="U439" s="41">
        <f t="shared" si="104"/>
        <v>509</v>
      </c>
      <c r="V439" s="26">
        <v>15</v>
      </c>
      <c r="W439" s="26">
        <v>11</v>
      </c>
      <c r="X439" s="26">
        <v>4</v>
      </c>
      <c r="Y439" s="42">
        <f t="shared" si="105"/>
        <v>0.79207920792079212</v>
      </c>
      <c r="Z439" s="41">
        <f t="shared" si="106"/>
        <v>505</v>
      </c>
      <c r="AA439" s="26">
        <v>6</v>
      </c>
      <c r="AB439" s="26">
        <v>10</v>
      </c>
      <c r="AC439" s="26">
        <v>-4</v>
      </c>
      <c r="AD439" s="42">
        <f t="shared" si="107"/>
        <v>-0.78585461689587421</v>
      </c>
      <c r="AE439" s="41" t="s">
        <v>35</v>
      </c>
      <c r="AF439" s="26" t="s">
        <v>35</v>
      </c>
      <c r="AG439" s="26" t="s">
        <v>35</v>
      </c>
      <c r="AH439" s="26" t="s">
        <v>35</v>
      </c>
      <c r="AI439" s="34" t="s">
        <v>35</v>
      </c>
      <c r="AJ439" s="41" t="s">
        <v>35</v>
      </c>
      <c r="AK439" s="26" t="s">
        <v>35</v>
      </c>
      <c r="AL439" s="26" t="s">
        <v>35</v>
      </c>
      <c r="AM439" s="26" t="s">
        <v>35</v>
      </c>
      <c r="AN439" s="34" t="s">
        <v>35</v>
      </c>
      <c r="AO439" s="41" t="s">
        <v>35</v>
      </c>
      <c r="AP439" s="26" t="s">
        <v>35</v>
      </c>
      <c r="AQ439" s="26" t="s">
        <v>35</v>
      </c>
      <c r="AR439" s="26" t="s">
        <v>35</v>
      </c>
      <c r="AS439" s="34" t="s">
        <v>35</v>
      </c>
      <c r="AT439" s="41" t="s">
        <v>35</v>
      </c>
      <c r="AU439" s="26" t="s">
        <v>35</v>
      </c>
      <c r="AV439" s="26" t="s">
        <v>35</v>
      </c>
      <c r="AW439" s="26" t="s">
        <v>35</v>
      </c>
      <c r="AX439" s="34" t="s">
        <v>35</v>
      </c>
      <c r="AY439" s="41" t="s">
        <v>35</v>
      </c>
      <c r="AZ439" s="26" t="s">
        <v>35</v>
      </c>
      <c r="BA439" s="26" t="s">
        <v>35</v>
      </c>
      <c r="BB439" s="26" t="s">
        <v>35</v>
      </c>
      <c r="BC439" s="34" t="s">
        <v>35</v>
      </c>
      <c r="BD439" s="41" t="s">
        <v>35</v>
      </c>
      <c r="BE439" s="26" t="s">
        <v>35</v>
      </c>
      <c r="BF439" s="26" t="s">
        <v>35</v>
      </c>
      <c r="BG439" s="26" t="s">
        <v>35</v>
      </c>
      <c r="BH439" s="34" t="s">
        <v>35</v>
      </c>
      <c r="BI439" s="41" t="s">
        <v>35</v>
      </c>
      <c r="BJ439" s="26" t="s">
        <v>35</v>
      </c>
      <c r="BK439" s="26" t="s">
        <v>35</v>
      </c>
      <c r="BL439" s="26" t="s">
        <v>35</v>
      </c>
      <c r="BM439" s="34" t="s">
        <v>35</v>
      </c>
      <c r="BN439" s="41">
        <f t="shared" si="108"/>
        <v>60</v>
      </c>
      <c r="BO439" s="41">
        <f t="shared" si="109"/>
        <v>49</v>
      </c>
      <c r="BP439" s="41">
        <f t="shared" si="110"/>
        <v>11</v>
      </c>
      <c r="BQ439" s="42">
        <f t="shared" si="111"/>
        <v>2.2267206477732793</v>
      </c>
      <c r="BR439" s="25"/>
    </row>
    <row r="440" spans="1:70" s="7" customFormat="1" ht="18" customHeight="1">
      <c r="A440" s="25"/>
      <c r="B440" s="35" t="s">
        <v>47</v>
      </c>
      <c r="C440" s="35">
        <v>432057</v>
      </c>
      <c r="D440" s="27" t="s">
        <v>479</v>
      </c>
      <c r="E440" s="26">
        <v>36</v>
      </c>
      <c r="F440" s="41">
        <f t="shared" si="98"/>
        <v>38</v>
      </c>
      <c r="G440" s="26">
        <v>2</v>
      </c>
      <c r="H440" s="26">
        <v>0</v>
      </c>
      <c r="I440" s="26">
        <v>2</v>
      </c>
      <c r="J440" s="42">
        <f t="shared" si="99"/>
        <v>5.5555555555555554</v>
      </c>
      <c r="K440" s="41">
        <f t="shared" si="100"/>
        <v>42</v>
      </c>
      <c r="L440" s="26">
        <v>4</v>
      </c>
      <c r="M440" s="26">
        <v>0</v>
      </c>
      <c r="N440" s="26">
        <v>4</v>
      </c>
      <c r="O440" s="42">
        <f t="shared" si="101"/>
        <v>10.526315789473683</v>
      </c>
      <c r="P440" s="41">
        <f t="shared" si="102"/>
        <v>46</v>
      </c>
      <c r="Q440" s="26">
        <v>6</v>
      </c>
      <c r="R440" s="26">
        <v>2</v>
      </c>
      <c r="S440" s="26">
        <v>4</v>
      </c>
      <c r="T440" s="42">
        <f t="shared" si="103"/>
        <v>9.5238095238095237</v>
      </c>
      <c r="U440" s="41">
        <f t="shared" si="104"/>
        <v>42</v>
      </c>
      <c r="V440" s="26">
        <v>2</v>
      </c>
      <c r="W440" s="26">
        <v>6</v>
      </c>
      <c r="X440" s="26">
        <v>-4</v>
      </c>
      <c r="Y440" s="42">
        <f t="shared" si="105"/>
        <v>-8.695652173913043</v>
      </c>
      <c r="Z440" s="41">
        <f t="shared" si="106"/>
        <v>43</v>
      </c>
      <c r="AA440" s="26">
        <v>1</v>
      </c>
      <c r="AB440" s="26">
        <v>0</v>
      </c>
      <c r="AC440" s="26">
        <v>1</v>
      </c>
      <c r="AD440" s="42">
        <f t="shared" si="107"/>
        <v>2.3809523809523809</v>
      </c>
      <c r="AE440" s="41" t="s">
        <v>35</v>
      </c>
      <c r="AF440" s="26" t="s">
        <v>35</v>
      </c>
      <c r="AG440" s="26" t="s">
        <v>35</v>
      </c>
      <c r="AH440" s="26" t="s">
        <v>35</v>
      </c>
      <c r="AI440" s="34" t="s">
        <v>35</v>
      </c>
      <c r="AJ440" s="41" t="s">
        <v>35</v>
      </c>
      <c r="AK440" s="26" t="s">
        <v>35</v>
      </c>
      <c r="AL440" s="26" t="s">
        <v>35</v>
      </c>
      <c r="AM440" s="26" t="s">
        <v>35</v>
      </c>
      <c r="AN440" s="34" t="s">
        <v>35</v>
      </c>
      <c r="AO440" s="41" t="s">
        <v>35</v>
      </c>
      <c r="AP440" s="26" t="s">
        <v>35</v>
      </c>
      <c r="AQ440" s="26" t="s">
        <v>35</v>
      </c>
      <c r="AR440" s="26" t="s">
        <v>35</v>
      </c>
      <c r="AS440" s="34" t="s">
        <v>35</v>
      </c>
      <c r="AT440" s="41" t="s">
        <v>35</v>
      </c>
      <c r="AU440" s="26" t="s">
        <v>35</v>
      </c>
      <c r="AV440" s="26" t="s">
        <v>35</v>
      </c>
      <c r="AW440" s="26" t="s">
        <v>35</v>
      </c>
      <c r="AX440" s="34" t="s">
        <v>35</v>
      </c>
      <c r="AY440" s="41" t="s">
        <v>35</v>
      </c>
      <c r="AZ440" s="26" t="s">
        <v>35</v>
      </c>
      <c r="BA440" s="26" t="s">
        <v>35</v>
      </c>
      <c r="BB440" s="26" t="s">
        <v>35</v>
      </c>
      <c r="BC440" s="34" t="s">
        <v>35</v>
      </c>
      <c r="BD440" s="41" t="s">
        <v>35</v>
      </c>
      <c r="BE440" s="26" t="s">
        <v>35</v>
      </c>
      <c r="BF440" s="26" t="s">
        <v>35</v>
      </c>
      <c r="BG440" s="26" t="s">
        <v>35</v>
      </c>
      <c r="BH440" s="34" t="s">
        <v>35</v>
      </c>
      <c r="BI440" s="41" t="s">
        <v>35</v>
      </c>
      <c r="BJ440" s="26" t="s">
        <v>35</v>
      </c>
      <c r="BK440" s="26" t="s">
        <v>35</v>
      </c>
      <c r="BL440" s="26" t="s">
        <v>35</v>
      </c>
      <c r="BM440" s="34" t="s">
        <v>35</v>
      </c>
      <c r="BN440" s="41">
        <f t="shared" si="108"/>
        <v>15</v>
      </c>
      <c r="BO440" s="41">
        <f t="shared" si="109"/>
        <v>8</v>
      </c>
      <c r="BP440" s="41">
        <f t="shared" si="110"/>
        <v>7</v>
      </c>
      <c r="BQ440" s="42">
        <f t="shared" si="111"/>
        <v>19.444444444444446</v>
      </c>
      <c r="BR440" s="25"/>
    </row>
    <row r="441" spans="1:70" s="7" customFormat="1" ht="18" customHeight="1">
      <c r="A441" s="25"/>
      <c r="B441" s="35" t="s">
        <v>47</v>
      </c>
      <c r="C441" s="35">
        <v>432060</v>
      </c>
      <c r="D441" s="27" t="s">
        <v>480</v>
      </c>
      <c r="E441" s="26">
        <v>328</v>
      </c>
      <c r="F441" s="41">
        <f t="shared" si="98"/>
        <v>325</v>
      </c>
      <c r="G441" s="26">
        <v>5</v>
      </c>
      <c r="H441" s="26">
        <v>8</v>
      </c>
      <c r="I441" s="26">
        <v>-3</v>
      </c>
      <c r="J441" s="42">
        <f t="shared" si="99"/>
        <v>-0.91463414634146334</v>
      </c>
      <c r="K441" s="41">
        <f t="shared" si="100"/>
        <v>327</v>
      </c>
      <c r="L441" s="26">
        <v>8</v>
      </c>
      <c r="M441" s="26">
        <v>6</v>
      </c>
      <c r="N441" s="26">
        <v>2</v>
      </c>
      <c r="O441" s="42">
        <f t="shared" si="101"/>
        <v>0.61538461538461542</v>
      </c>
      <c r="P441" s="41">
        <f t="shared" si="102"/>
        <v>328</v>
      </c>
      <c r="Q441" s="26">
        <v>3</v>
      </c>
      <c r="R441" s="26">
        <v>2</v>
      </c>
      <c r="S441" s="26">
        <v>1</v>
      </c>
      <c r="T441" s="42">
        <f t="shared" si="103"/>
        <v>0.3058103975535168</v>
      </c>
      <c r="U441" s="41">
        <f t="shared" si="104"/>
        <v>327</v>
      </c>
      <c r="V441" s="26">
        <v>4</v>
      </c>
      <c r="W441" s="26">
        <v>5</v>
      </c>
      <c r="X441" s="26">
        <v>-1</v>
      </c>
      <c r="Y441" s="42">
        <f t="shared" si="105"/>
        <v>-0.3048780487804878</v>
      </c>
      <c r="Z441" s="41">
        <f t="shared" si="106"/>
        <v>326</v>
      </c>
      <c r="AA441" s="26">
        <v>7</v>
      </c>
      <c r="AB441" s="26">
        <v>8</v>
      </c>
      <c r="AC441" s="26">
        <v>-1</v>
      </c>
      <c r="AD441" s="42">
        <f t="shared" si="107"/>
        <v>-0.3058103975535168</v>
      </c>
      <c r="AE441" s="41" t="s">
        <v>35</v>
      </c>
      <c r="AF441" s="26" t="s">
        <v>35</v>
      </c>
      <c r="AG441" s="26" t="s">
        <v>35</v>
      </c>
      <c r="AH441" s="26" t="s">
        <v>35</v>
      </c>
      <c r="AI441" s="34" t="s">
        <v>35</v>
      </c>
      <c r="AJ441" s="41" t="s">
        <v>35</v>
      </c>
      <c r="AK441" s="26" t="s">
        <v>35</v>
      </c>
      <c r="AL441" s="26" t="s">
        <v>35</v>
      </c>
      <c r="AM441" s="26" t="s">
        <v>35</v>
      </c>
      <c r="AN441" s="34" t="s">
        <v>35</v>
      </c>
      <c r="AO441" s="41" t="s">
        <v>35</v>
      </c>
      <c r="AP441" s="26" t="s">
        <v>35</v>
      </c>
      <c r="AQ441" s="26" t="s">
        <v>35</v>
      </c>
      <c r="AR441" s="26" t="s">
        <v>35</v>
      </c>
      <c r="AS441" s="34" t="s">
        <v>35</v>
      </c>
      <c r="AT441" s="41" t="s">
        <v>35</v>
      </c>
      <c r="AU441" s="26" t="s">
        <v>35</v>
      </c>
      <c r="AV441" s="26" t="s">
        <v>35</v>
      </c>
      <c r="AW441" s="26" t="s">
        <v>35</v>
      </c>
      <c r="AX441" s="34" t="s">
        <v>35</v>
      </c>
      <c r="AY441" s="41" t="s">
        <v>35</v>
      </c>
      <c r="AZ441" s="26" t="s">
        <v>35</v>
      </c>
      <c r="BA441" s="26" t="s">
        <v>35</v>
      </c>
      <c r="BB441" s="26" t="s">
        <v>35</v>
      </c>
      <c r="BC441" s="34" t="s">
        <v>35</v>
      </c>
      <c r="BD441" s="41" t="s">
        <v>35</v>
      </c>
      <c r="BE441" s="26" t="s">
        <v>35</v>
      </c>
      <c r="BF441" s="26" t="s">
        <v>35</v>
      </c>
      <c r="BG441" s="26" t="s">
        <v>35</v>
      </c>
      <c r="BH441" s="34" t="s">
        <v>35</v>
      </c>
      <c r="BI441" s="41" t="s">
        <v>35</v>
      </c>
      <c r="BJ441" s="26" t="s">
        <v>35</v>
      </c>
      <c r="BK441" s="26" t="s">
        <v>35</v>
      </c>
      <c r="BL441" s="26" t="s">
        <v>35</v>
      </c>
      <c r="BM441" s="34" t="s">
        <v>35</v>
      </c>
      <c r="BN441" s="41">
        <f t="shared" si="108"/>
        <v>27</v>
      </c>
      <c r="BO441" s="41">
        <f t="shared" si="109"/>
        <v>29</v>
      </c>
      <c r="BP441" s="41">
        <f t="shared" si="110"/>
        <v>-2</v>
      </c>
      <c r="BQ441" s="42">
        <f t="shared" si="111"/>
        <v>-0.6097560975609756</v>
      </c>
      <c r="BR441" s="25"/>
    </row>
    <row r="442" spans="1:70" s="7" customFormat="1" ht="18" customHeight="1">
      <c r="A442" s="25"/>
      <c r="B442" s="35" t="s">
        <v>47</v>
      </c>
      <c r="C442" s="35">
        <v>432065</v>
      </c>
      <c r="D442" s="27" t="s">
        <v>481</v>
      </c>
      <c r="E442" s="26">
        <v>205</v>
      </c>
      <c r="F442" s="41">
        <f t="shared" si="98"/>
        <v>206</v>
      </c>
      <c r="G442" s="26">
        <v>4</v>
      </c>
      <c r="H442" s="26">
        <v>3</v>
      </c>
      <c r="I442" s="26">
        <v>1</v>
      </c>
      <c r="J442" s="42">
        <f t="shared" si="99"/>
        <v>0.48780487804878048</v>
      </c>
      <c r="K442" s="41">
        <f t="shared" si="100"/>
        <v>205</v>
      </c>
      <c r="L442" s="26">
        <v>6</v>
      </c>
      <c r="M442" s="26">
        <v>7</v>
      </c>
      <c r="N442" s="26">
        <v>-1</v>
      </c>
      <c r="O442" s="42">
        <f t="shared" si="101"/>
        <v>-0.48543689320388345</v>
      </c>
      <c r="P442" s="41">
        <f t="shared" si="102"/>
        <v>211</v>
      </c>
      <c r="Q442" s="26">
        <v>13</v>
      </c>
      <c r="R442" s="26">
        <v>7</v>
      </c>
      <c r="S442" s="26">
        <v>6</v>
      </c>
      <c r="T442" s="42">
        <f t="shared" si="103"/>
        <v>2.9268292682926833</v>
      </c>
      <c r="U442" s="41">
        <f t="shared" si="104"/>
        <v>211</v>
      </c>
      <c r="V442" s="26">
        <v>4</v>
      </c>
      <c r="W442" s="26">
        <v>4</v>
      </c>
      <c r="X442" s="26">
        <v>0</v>
      </c>
      <c r="Y442" s="42">
        <f t="shared" si="105"/>
        <v>0</v>
      </c>
      <c r="Z442" s="41">
        <f t="shared" si="106"/>
        <v>212</v>
      </c>
      <c r="AA442" s="26">
        <v>4</v>
      </c>
      <c r="AB442" s="26">
        <v>3</v>
      </c>
      <c r="AC442" s="26">
        <v>1</v>
      </c>
      <c r="AD442" s="42">
        <f t="shared" si="107"/>
        <v>0.47393364928909953</v>
      </c>
      <c r="AE442" s="41" t="s">
        <v>35</v>
      </c>
      <c r="AF442" s="26" t="s">
        <v>35</v>
      </c>
      <c r="AG442" s="26" t="s">
        <v>35</v>
      </c>
      <c r="AH442" s="26" t="s">
        <v>35</v>
      </c>
      <c r="AI442" s="34" t="s">
        <v>35</v>
      </c>
      <c r="AJ442" s="41" t="s">
        <v>35</v>
      </c>
      <c r="AK442" s="26" t="s">
        <v>35</v>
      </c>
      <c r="AL442" s="26" t="s">
        <v>35</v>
      </c>
      <c r="AM442" s="26" t="s">
        <v>35</v>
      </c>
      <c r="AN442" s="34" t="s">
        <v>35</v>
      </c>
      <c r="AO442" s="41" t="s">
        <v>35</v>
      </c>
      <c r="AP442" s="26" t="s">
        <v>35</v>
      </c>
      <c r="AQ442" s="26" t="s">
        <v>35</v>
      </c>
      <c r="AR442" s="26" t="s">
        <v>35</v>
      </c>
      <c r="AS442" s="34" t="s">
        <v>35</v>
      </c>
      <c r="AT442" s="41" t="s">
        <v>35</v>
      </c>
      <c r="AU442" s="26" t="s">
        <v>35</v>
      </c>
      <c r="AV442" s="26" t="s">
        <v>35</v>
      </c>
      <c r="AW442" s="26" t="s">
        <v>35</v>
      </c>
      <c r="AX442" s="34" t="s">
        <v>35</v>
      </c>
      <c r="AY442" s="41" t="s">
        <v>35</v>
      </c>
      <c r="AZ442" s="26" t="s">
        <v>35</v>
      </c>
      <c r="BA442" s="26" t="s">
        <v>35</v>
      </c>
      <c r="BB442" s="26" t="s">
        <v>35</v>
      </c>
      <c r="BC442" s="34" t="s">
        <v>35</v>
      </c>
      <c r="BD442" s="41" t="s">
        <v>35</v>
      </c>
      <c r="BE442" s="26" t="s">
        <v>35</v>
      </c>
      <c r="BF442" s="26" t="s">
        <v>35</v>
      </c>
      <c r="BG442" s="26" t="s">
        <v>35</v>
      </c>
      <c r="BH442" s="34" t="s">
        <v>35</v>
      </c>
      <c r="BI442" s="41" t="s">
        <v>35</v>
      </c>
      <c r="BJ442" s="26" t="s">
        <v>35</v>
      </c>
      <c r="BK442" s="26" t="s">
        <v>35</v>
      </c>
      <c r="BL442" s="26" t="s">
        <v>35</v>
      </c>
      <c r="BM442" s="34" t="s">
        <v>35</v>
      </c>
      <c r="BN442" s="41">
        <f t="shared" si="108"/>
        <v>31</v>
      </c>
      <c r="BO442" s="41">
        <f t="shared" si="109"/>
        <v>24</v>
      </c>
      <c r="BP442" s="41">
        <f t="shared" si="110"/>
        <v>7</v>
      </c>
      <c r="BQ442" s="42">
        <f t="shared" si="111"/>
        <v>3.4146341463414638</v>
      </c>
      <c r="BR442" s="25"/>
    </row>
    <row r="443" spans="1:70" s="7" customFormat="1" ht="18" customHeight="1">
      <c r="A443" s="25"/>
      <c r="B443" s="35" t="s">
        <v>47</v>
      </c>
      <c r="C443" s="35">
        <v>432067</v>
      </c>
      <c r="D443" s="27" t="s">
        <v>482</v>
      </c>
      <c r="E443" s="26">
        <v>577</v>
      </c>
      <c r="F443" s="41">
        <f t="shared" si="98"/>
        <v>586</v>
      </c>
      <c r="G443" s="26">
        <v>29</v>
      </c>
      <c r="H443" s="26">
        <v>20</v>
      </c>
      <c r="I443" s="26">
        <v>9</v>
      </c>
      <c r="J443" s="42">
        <f t="shared" si="99"/>
        <v>1.559792027729636</v>
      </c>
      <c r="K443" s="41">
        <f t="shared" si="100"/>
        <v>580</v>
      </c>
      <c r="L443" s="26">
        <v>18</v>
      </c>
      <c r="M443" s="26">
        <v>24</v>
      </c>
      <c r="N443" s="26">
        <v>-6</v>
      </c>
      <c r="O443" s="42">
        <f t="shared" si="101"/>
        <v>-1.0238907849829351</v>
      </c>
      <c r="P443" s="41">
        <f t="shared" si="102"/>
        <v>595</v>
      </c>
      <c r="Q443" s="26">
        <v>28</v>
      </c>
      <c r="R443" s="26">
        <v>13</v>
      </c>
      <c r="S443" s="26">
        <v>15</v>
      </c>
      <c r="T443" s="42">
        <f t="shared" si="103"/>
        <v>2.5862068965517242</v>
      </c>
      <c r="U443" s="41">
        <f t="shared" si="104"/>
        <v>572</v>
      </c>
      <c r="V443" s="26">
        <v>3</v>
      </c>
      <c r="W443" s="26">
        <v>26</v>
      </c>
      <c r="X443" s="26">
        <v>-23</v>
      </c>
      <c r="Y443" s="42">
        <f t="shared" si="105"/>
        <v>-3.865546218487395</v>
      </c>
      <c r="Z443" s="41">
        <f t="shared" si="106"/>
        <v>554</v>
      </c>
      <c r="AA443" s="26">
        <v>2</v>
      </c>
      <c r="AB443" s="26">
        <v>20</v>
      </c>
      <c r="AC443" s="26">
        <v>-18</v>
      </c>
      <c r="AD443" s="42">
        <f t="shared" si="107"/>
        <v>-3.1468531468531471</v>
      </c>
      <c r="AE443" s="41" t="s">
        <v>35</v>
      </c>
      <c r="AF443" s="26" t="s">
        <v>35</v>
      </c>
      <c r="AG443" s="26" t="s">
        <v>35</v>
      </c>
      <c r="AH443" s="26" t="s">
        <v>35</v>
      </c>
      <c r="AI443" s="34" t="s">
        <v>35</v>
      </c>
      <c r="AJ443" s="41" t="s">
        <v>35</v>
      </c>
      <c r="AK443" s="26" t="s">
        <v>35</v>
      </c>
      <c r="AL443" s="26" t="s">
        <v>35</v>
      </c>
      <c r="AM443" s="26" t="s">
        <v>35</v>
      </c>
      <c r="AN443" s="34" t="s">
        <v>35</v>
      </c>
      <c r="AO443" s="41" t="s">
        <v>35</v>
      </c>
      <c r="AP443" s="26" t="s">
        <v>35</v>
      </c>
      <c r="AQ443" s="26" t="s">
        <v>35</v>
      </c>
      <c r="AR443" s="26" t="s">
        <v>35</v>
      </c>
      <c r="AS443" s="34" t="s">
        <v>35</v>
      </c>
      <c r="AT443" s="41" t="s">
        <v>35</v>
      </c>
      <c r="AU443" s="26" t="s">
        <v>35</v>
      </c>
      <c r="AV443" s="26" t="s">
        <v>35</v>
      </c>
      <c r="AW443" s="26" t="s">
        <v>35</v>
      </c>
      <c r="AX443" s="34" t="s">
        <v>35</v>
      </c>
      <c r="AY443" s="41" t="s">
        <v>35</v>
      </c>
      <c r="AZ443" s="26" t="s">
        <v>35</v>
      </c>
      <c r="BA443" s="26" t="s">
        <v>35</v>
      </c>
      <c r="BB443" s="26" t="s">
        <v>35</v>
      </c>
      <c r="BC443" s="34" t="s">
        <v>35</v>
      </c>
      <c r="BD443" s="41" t="s">
        <v>35</v>
      </c>
      <c r="BE443" s="26" t="s">
        <v>35</v>
      </c>
      <c r="BF443" s="26" t="s">
        <v>35</v>
      </c>
      <c r="BG443" s="26" t="s">
        <v>35</v>
      </c>
      <c r="BH443" s="34" t="s">
        <v>35</v>
      </c>
      <c r="BI443" s="41" t="s">
        <v>35</v>
      </c>
      <c r="BJ443" s="26" t="s">
        <v>35</v>
      </c>
      <c r="BK443" s="26" t="s">
        <v>35</v>
      </c>
      <c r="BL443" s="26" t="s">
        <v>35</v>
      </c>
      <c r="BM443" s="34" t="s">
        <v>35</v>
      </c>
      <c r="BN443" s="41">
        <f t="shared" si="108"/>
        <v>80</v>
      </c>
      <c r="BO443" s="41">
        <f t="shared" si="109"/>
        <v>103</v>
      </c>
      <c r="BP443" s="41">
        <f t="shared" si="110"/>
        <v>-23</v>
      </c>
      <c r="BQ443" s="42">
        <f t="shared" si="111"/>
        <v>-3.9861351819757362</v>
      </c>
      <c r="BR443" s="25"/>
    </row>
    <row r="444" spans="1:70" s="7" customFormat="1" ht="18" customHeight="1">
      <c r="A444" s="25"/>
      <c r="B444" s="35" t="s">
        <v>47</v>
      </c>
      <c r="C444" s="35">
        <v>432070</v>
      </c>
      <c r="D444" s="27" t="s">
        <v>483</v>
      </c>
      <c r="E444" s="26">
        <v>2143</v>
      </c>
      <c r="F444" s="41">
        <f t="shared" si="98"/>
        <v>2145</v>
      </c>
      <c r="G444" s="26">
        <v>66</v>
      </c>
      <c r="H444" s="26">
        <v>64</v>
      </c>
      <c r="I444" s="26">
        <v>2</v>
      </c>
      <c r="J444" s="42">
        <f t="shared" si="99"/>
        <v>9.3327111525898274E-2</v>
      </c>
      <c r="K444" s="41">
        <f t="shared" si="100"/>
        <v>2161</v>
      </c>
      <c r="L444" s="26">
        <v>82</v>
      </c>
      <c r="M444" s="26">
        <v>66</v>
      </c>
      <c r="N444" s="26">
        <v>16</v>
      </c>
      <c r="O444" s="42">
        <f t="shared" si="101"/>
        <v>0.74592074592074598</v>
      </c>
      <c r="P444" s="41">
        <f t="shared" si="102"/>
        <v>2193</v>
      </c>
      <c r="Q444" s="26">
        <v>100</v>
      </c>
      <c r="R444" s="26">
        <v>68</v>
      </c>
      <c r="S444" s="26">
        <v>32</v>
      </c>
      <c r="T444" s="42">
        <f t="shared" si="103"/>
        <v>1.4807959278111986</v>
      </c>
      <c r="U444" s="41">
        <f t="shared" si="104"/>
        <v>2179</v>
      </c>
      <c r="V444" s="26">
        <v>44</v>
      </c>
      <c r="W444" s="26">
        <v>58</v>
      </c>
      <c r="X444" s="26">
        <v>-14</v>
      </c>
      <c r="Y444" s="42">
        <f t="shared" si="105"/>
        <v>-0.63839489284085726</v>
      </c>
      <c r="Z444" s="41">
        <f t="shared" si="106"/>
        <v>2146</v>
      </c>
      <c r="AA444" s="26">
        <v>32</v>
      </c>
      <c r="AB444" s="26">
        <v>65</v>
      </c>
      <c r="AC444" s="26">
        <v>-33</v>
      </c>
      <c r="AD444" s="42">
        <f t="shared" si="107"/>
        <v>-1.5144561725562184</v>
      </c>
      <c r="AE444" s="41" t="s">
        <v>35</v>
      </c>
      <c r="AF444" s="26" t="s">
        <v>35</v>
      </c>
      <c r="AG444" s="26" t="s">
        <v>35</v>
      </c>
      <c r="AH444" s="26" t="s">
        <v>35</v>
      </c>
      <c r="AI444" s="34" t="s">
        <v>35</v>
      </c>
      <c r="AJ444" s="41" t="s">
        <v>35</v>
      </c>
      <c r="AK444" s="26" t="s">
        <v>35</v>
      </c>
      <c r="AL444" s="26" t="s">
        <v>35</v>
      </c>
      <c r="AM444" s="26" t="s">
        <v>35</v>
      </c>
      <c r="AN444" s="34" t="s">
        <v>35</v>
      </c>
      <c r="AO444" s="41" t="s">
        <v>35</v>
      </c>
      <c r="AP444" s="26" t="s">
        <v>35</v>
      </c>
      <c r="AQ444" s="26" t="s">
        <v>35</v>
      </c>
      <c r="AR444" s="26" t="s">
        <v>35</v>
      </c>
      <c r="AS444" s="34" t="s">
        <v>35</v>
      </c>
      <c r="AT444" s="41" t="s">
        <v>35</v>
      </c>
      <c r="AU444" s="26" t="s">
        <v>35</v>
      </c>
      <c r="AV444" s="26" t="s">
        <v>35</v>
      </c>
      <c r="AW444" s="26" t="s">
        <v>35</v>
      </c>
      <c r="AX444" s="34" t="s">
        <v>35</v>
      </c>
      <c r="AY444" s="41" t="s">
        <v>35</v>
      </c>
      <c r="AZ444" s="26" t="s">
        <v>35</v>
      </c>
      <c r="BA444" s="26" t="s">
        <v>35</v>
      </c>
      <c r="BB444" s="26" t="s">
        <v>35</v>
      </c>
      <c r="BC444" s="34" t="s">
        <v>35</v>
      </c>
      <c r="BD444" s="41" t="s">
        <v>35</v>
      </c>
      <c r="BE444" s="26" t="s">
        <v>35</v>
      </c>
      <c r="BF444" s="26" t="s">
        <v>35</v>
      </c>
      <c r="BG444" s="26" t="s">
        <v>35</v>
      </c>
      <c r="BH444" s="34" t="s">
        <v>35</v>
      </c>
      <c r="BI444" s="41" t="s">
        <v>35</v>
      </c>
      <c r="BJ444" s="26" t="s">
        <v>35</v>
      </c>
      <c r="BK444" s="26" t="s">
        <v>35</v>
      </c>
      <c r="BL444" s="26" t="s">
        <v>35</v>
      </c>
      <c r="BM444" s="34" t="s">
        <v>35</v>
      </c>
      <c r="BN444" s="41">
        <f t="shared" si="108"/>
        <v>324</v>
      </c>
      <c r="BO444" s="41">
        <f t="shared" si="109"/>
        <v>321</v>
      </c>
      <c r="BP444" s="41">
        <f t="shared" si="110"/>
        <v>3</v>
      </c>
      <c r="BQ444" s="42">
        <f t="shared" si="111"/>
        <v>0.1399906672888474</v>
      </c>
      <c r="BR444" s="25"/>
    </row>
    <row r="445" spans="1:70" s="7" customFormat="1" ht="18" customHeight="1">
      <c r="A445" s="25"/>
      <c r="B445" s="35" t="s">
        <v>47</v>
      </c>
      <c r="C445" s="35">
        <v>432080</v>
      </c>
      <c r="D445" s="27" t="s">
        <v>484</v>
      </c>
      <c r="E445" s="26">
        <v>4385</v>
      </c>
      <c r="F445" s="41">
        <f t="shared" si="98"/>
        <v>4395</v>
      </c>
      <c r="G445" s="26">
        <v>153</v>
      </c>
      <c r="H445" s="26">
        <v>143</v>
      </c>
      <c r="I445" s="26">
        <v>10</v>
      </c>
      <c r="J445" s="42">
        <f t="shared" si="99"/>
        <v>0.22805017103762829</v>
      </c>
      <c r="K445" s="41">
        <f t="shared" si="100"/>
        <v>4422</v>
      </c>
      <c r="L445" s="26">
        <v>161</v>
      </c>
      <c r="M445" s="26">
        <v>134</v>
      </c>
      <c r="N445" s="26">
        <v>27</v>
      </c>
      <c r="O445" s="42">
        <f t="shared" si="101"/>
        <v>0.61433447098976102</v>
      </c>
      <c r="P445" s="41">
        <f t="shared" si="102"/>
        <v>4455</v>
      </c>
      <c r="Q445" s="26">
        <v>149</v>
      </c>
      <c r="R445" s="26">
        <v>116</v>
      </c>
      <c r="S445" s="26">
        <v>33</v>
      </c>
      <c r="T445" s="42">
        <f t="shared" si="103"/>
        <v>0.74626865671641784</v>
      </c>
      <c r="U445" s="41">
        <f t="shared" si="104"/>
        <v>4359</v>
      </c>
      <c r="V445" s="26">
        <v>55</v>
      </c>
      <c r="W445" s="26">
        <v>151</v>
      </c>
      <c r="X445" s="26">
        <v>-96</v>
      </c>
      <c r="Y445" s="42">
        <f t="shared" si="105"/>
        <v>-2.1548821548821548</v>
      </c>
      <c r="Z445" s="41">
        <f t="shared" si="106"/>
        <v>4283</v>
      </c>
      <c r="AA445" s="26">
        <v>80</v>
      </c>
      <c r="AB445" s="26">
        <v>156</v>
      </c>
      <c r="AC445" s="26">
        <v>-76</v>
      </c>
      <c r="AD445" s="42">
        <f t="shared" si="107"/>
        <v>-1.7435191557696719</v>
      </c>
      <c r="AE445" s="41" t="s">
        <v>35</v>
      </c>
      <c r="AF445" s="26" t="s">
        <v>35</v>
      </c>
      <c r="AG445" s="26" t="s">
        <v>35</v>
      </c>
      <c r="AH445" s="26" t="s">
        <v>35</v>
      </c>
      <c r="AI445" s="34" t="s">
        <v>35</v>
      </c>
      <c r="AJ445" s="41" t="s">
        <v>35</v>
      </c>
      <c r="AK445" s="26" t="s">
        <v>35</v>
      </c>
      <c r="AL445" s="26" t="s">
        <v>35</v>
      </c>
      <c r="AM445" s="26" t="s">
        <v>35</v>
      </c>
      <c r="AN445" s="34" t="s">
        <v>35</v>
      </c>
      <c r="AO445" s="41" t="s">
        <v>35</v>
      </c>
      <c r="AP445" s="26" t="s">
        <v>35</v>
      </c>
      <c r="AQ445" s="26" t="s">
        <v>35</v>
      </c>
      <c r="AR445" s="26" t="s">
        <v>35</v>
      </c>
      <c r="AS445" s="34" t="s">
        <v>35</v>
      </c>
      <c r="AT445" s="41" t="s">
        <v>35</v>
      </c>
      <c r="AU445" s="26" t="s">
        <v>35</v>
      </c>
      <c r="AV445" s="26" t="s">
        <v>35</v>
      </c>
      <c r="AW445" s="26" t="s">
        <v>35</v>
      </c>
      <c r="AX445" s="34" t="s">
        <v>35</v>
      </c>
      <c r="AY445" s="41" t="s">
        <v>35</v>
      </c>
      <c r="AZ445" s="26" t="s">
        <v>35</v>
      </c>
      <c r="BA445" s="26" t="s">
        <v>35</v>
      </c>
      <c r="BB445" s="26" t="s">
        <v>35</v>
      </c>
      <c r="BC445" s="34" t="s">
        <v>35</v>
      </c>
      <c r="BD445" s="41" t="s">
        <v>35</v>
      </c>
      <c r="BE445" s="26" t="s">
        <v>35</v>
      </c>
      <c r="BF445" s="26" t="s">
        <v>35</v>
      </c>
      <c r="BG445" s="26" t="s">
        <v>35</v>
      </c>
      <c r="BH445" s="34" t="s">
        <v>35</v>
      </c>
      <c r="BI445" s="41" t="s">
        <v>35</v>
      </c>
      <c r="BJ445" s="26" t="s">
        <v>35</v>
      </c>
      <c r="BK445" s="26" t="s">
        <v>35</v>
      </c>
      <c r="BL445" s="26" t="s">
        <v>35</v>
      </c>
      <c r="BM445" s="34" t="s">
        <v>35</v>
      </c>
      <c r="BN445" s="41">
        <f t="shared" si="108"/>
        <v>598</v>
      </c>
      <c r="BO445" s="41">
        <f t="shared" si="109"/>
        <v>700</v>
      </c>
      <c r="BP445" s="41">
        <f t="shared" si="110"/>
        <v>-102</v>
      </c>
      <c r="BQ445" s="42">
        <f t="shared" si="111"/>
        <v>-2.3261117445838084</v>
      </c>
      <c r="BR445" s="25"/>
    </row>
    <row r="446" spans="1:70" s="7" customFormat="1" ht="18" customHeight="1">
      <c r="A446" s="25"/>
      <c r="B446" s="35" t="s">
        <v>47</v>
      </c>
      <c r="C446" s="35">
        <v>432085</v>
      </c>
      <c r="D446" s="27" t="s">
        <v>485</v>
      </c>
      <c r="E446" s="26">
        <v>488</v>
      </c>
      <c r="F446" s="41">
        <f t="shared" si="98"/>
        <v>487</v>
      </c>
      <c r="G446" s="26">
        <v>19</v>
      </c>
      <c r="H446" s="26">
        <v>20</v>
      </c>
      <c r="I446" s="26">
        <v>-1</v>
      </c>
      <c r="J446" s="42">
        <f t="shared" si="99"/>
        <v>-0.20491803278688525</v>
      </c>
      <c r="K446" s="41">
        <f t="shared" si="100"/>
        <v>488</v>
      </c>
      <c r="L446" s="26">
        <v>11</v>
      </c>
      <c r="M446" s="26">
        <v>10</v>
      </c>
      <c r="N446" s="26">
        <v>1</v>
      </c>
      <c r="O446" s="42">
        <f t="shared" si="101"/>
        <v>0.20533880903490762</v>
      </c>
      <c r="P446" s="41">
        <f t="shared" si="102"/>
        <v>504</v>
      </c>
      <c r="Q446" s="26">
        <v>34</v>
      </c>
      <c r="R446" s="26">
        <v>18</v>
      </c>
      <c r="S446" s="26">
        <v>16</v>
      </c>
      <c r="T446" s="42">
        <f t="shared" si="103"/>
        <v>3.278688524590164</v>
      </c>
      <c r="U446" s="41">
        <f t="shared" si="104"/>
        <v>485</v>
      </c>
      <c r="V446" s="26">
        <v>4</v>
      </c>
      <c r="W446" s="26">
        <v>23</v>
      </c>
      <c r="X446" s="26">
        <v>-19</v>
      </c>
      <c r="Y446" s="42">
        <f t="shared" si="105"/>
        <v>-3.7698412698412698</v>
      </c>
      <c r="Z446" s="41">
        <f t="shared" si="106"/>
        <v>461</v>
      </c>
      <c r="AA446" s="26">
        <v>7</v>
      </c>
      <c r="AB446" s="26">
        <v>31</v>
      </c>
      <c r="AC446" s="26">
        <v>-24</v>
      </c>
      <c r="AD446" s="42">
        <f t="shared" si="107"/>
        <v>-4.9484536082474229</v>
      </c>
      <c r="AE446" s="41" t="s">
        <v>35</v>
      </c>
      <c r="AF446" s="26" t="s">
        <v>35</v>
      </c>
      <c r="AG446" s="26" t="s">
        <v>35</v>
      </c>
      <c r="AH446" s="26" t="s">
        <v>35</v>
      </c>
      <c r="AI446" s="34" t="s">
        <v>35</v>
      </c>
      <c r="AJ446" s="41" t="s">
        <v>35</v>
      </c>
      <c r="AK446" s="26" t="s">
        <v>35</v>
      </c>
      <c r="AL446" s="26" t="s">
        <v>35</v>
      </c>
      <c r="AM446" s="26" t="s">
        <v>35</v>
      </c>
      <c r="AN446" s="34" t="s">
        <v>35</v>
      </c>
      <c r="AO446" s="41" t="s">
        <v>35</v>
      </c>
      <c r="AP446" s="26" t="s">
        <v>35</v>
      </c>
      <c r="AQ446" s="26" t="s">
        <v>35</v>
      </c>
      <c r="AR446" s="26" t="s">
        <v>35</v>
      </c>
      <c r="AS446" s="34" t="s">
        <v>35</v>
      </c>
      <c r="AT446" s="41" t="s">
        <v>35</v>
      </c>
      <c r="AU446" s="26" t="s">
        <v>35</v>
      </c>
      <c r="AV446" s="26" t="s">
        <v>35</v>
      </c>
      <c r="AW446" s="26" t="s">
        <v>35</v>
      </c>
      <c r="AX446" s="34" t="s">
        <v>35</v>
      </c>
      <c r="AY446" s="41" t="s">
        <v>35</v>
      </c>
      <c r="AZ446" s="26" t="s">
        <v>35</v>
      </c>
      <c r="BA446" s="26" t="s">
        <v>35</v>
      </c>
      <c r="BB446" s="26" t="s">
        <v>35</v>
      </c>
      <c r="BC446" s="34" t="s">
        <v>35</v>
      </c>
      <c r="BD446" s="41" t="s">
        <v>35</v>
      </c>
      <c r="BE446" s="26" t="s">
        <v>35</v>
      </c>
      <c r="BF446" s="26" t="s">
        <v>35</v>
      </c>
      <c r="BG446" s="26" t="s">
        <v>35</v>
      </c>
      <c r="BH446" s="34" t="s">
        <v>35</v>
      </c>
      <c r="BI446" s="41" t="s">
        <v>35</v>
      </c>
      <c r="BJ446" s="26" t="s">
        <v>35</v>
      </c>
      <c r="BK446" s="26" t="s">
        <v>35</v>
      </c>
      <c r="BL446" s="26" t="s">
        <v>35</v>
      </c>
      <c r="BM446" s="34" t="s">
        <v>35</v>
      </c>
      <c r="BN446" s="41">
        <f t="shared" si="108"/>
        <v>75</v>
      </c>
      <c r="BO446" s="41">
        <f t="shared" si="109"/>
        <v>102</v>
      </c>
      <c r="BP446" s="41">
        <f t="shared" si="110"/>
        <v>-27</v>
      </c>
      <c r="BQ446" s="42">
        <f t="shared" si="111"/>
        <v>-5.5327868852459012</v>
      </c>
      <c r="BR446" s="25"/>
    </row>
    <row r="447" spans="1:70" s="7" customFormat="1" ht="18" customHeight="1">
      <c r="A447" s="25"/>
      <c r="B447" s="35" t="s">
        <v>47</v>
      </c>
      <c r="C447" s="35">
        <v>432090</v>
      </c>
      <c r="D447" s="27" t="s">
        <v>486</v>
      </c>
      <c r="E447" s="26">
        <v>8123</v>
      </c>
      <c r="F447" s="41">
        <f t="shared" si="98"/>
        <v>8248</v>
      </c>
      <c r="G447" s="26">
        <v>365</v>
      </c>
      <c r="H447" s="26">
        <v>240</v>
      </c>
      <c r="I447" s="26">
        <v>125</v>
      </c>
      <c r="J447" s="42">
        <f t="shared" si="99"/>
        <v>1.5388403299273667</v>
      </c>
      <c r="K447" s="41">
        <f t="shared" si="100"/>
        <v>8365</v>
      </c>
      <c r="L447" s="26">
        <v>403</v>
      </c>
      <c r="M447" s="26">
        <v>286</v>
      </c>
      <c r="N447" s="26">
        <v>117</v>
      </c>
      <c r="O447" s="42">
        <f t="shared" si="101"/>
        <v>1.4185257032007759</v>
      </c>
      <c r="P447" s="41">
        <f t="shared" si="102"/>
        <v>8359</v>
      </c>
      <c r="Q447" s="26">
        <v>325</v>
      </c>
      <c r="R447" s="26">
        <v>331</v>
      </c>
      <c r="S447" s="26">
        <v>-6</v>
      </c>
      <c r="T447" s="42">
        <f t="shared" si="103"/>
        <v>-7.1727435744172147E-2</v>
      </c>
      <c r="U447" s="41">
        <f t="shared" si="104"/>
        <v>8226</v>
      </c>
      <c r="V447" s="26">
        <v>120</v>
      </c>
      <c r="W447" s="26">
        <v>253</v>
      </c>
      <c r="X447" s="26">
        <v>-133</v>
      </c>
      <c r="Y447" s="42">
        <f t="shared" si="105"/>
        <v>-1.591099413805479</v>
      </c>
      <c r="Z447" s="41">
        <f t="shared" si="106"/>
        <v>8336</v>
      </c>
      <c r="AA447" s="26">
        <v>339</v>
      </c>
      <c r="AB447" s="26">
        <v>229</v>
      </c>
      <c r="AC447" s="26">
        <v>110</v>
      </c>
      <c r="AD447" s="42">
        <f t="shared" si="107"/>
        <v>1.3372234378798931</v>
      </c>
      <c r="AE447" s="41" t="s">
        <v>35</v>
      </c>
      <c r="AF447" s="26" t="s">
        <v>35</v>
      </c>
      <c r="AG447" s="26" t="s">
        <v>35</v>
      </c>
      <c r="AH447" s="26" t="s">
        <v>35</v>
      </c>
      <c r="AI447" s="34" t="s">
        <v>35</v>
      </c>
      <c r="AJ447" s="41" t="s">
        <v>35</v>
      </c>
      <c r="AK447" s="26" t="s">
        <v>35</v>
      </c>
      <c r="AL447" s="26" t="s">
        <v>35</v>
      </c>
      <c r="AM447" s="26" t="s">
        <v>35</v>
      </c>
      <c r="AN447" s="34" t="s">
        <v>35</v>
      </c>
      <c r="AO447" s="41" t="s">
        <v>35</v>
      </c>
      <c r="AP447" s="26" t="s">
        <v>35</v>
      </c>
      <c r="AQ447" s="26" t="s">
        <v>35</v>
      </c>
      <c r="AR447" s="26" t="s">
        <v>35</v>
      </c>
      <c r="AS447" s="34" t="s">
        <v>35</v>
      </c>
      <c r="AT447" s="41" t="s">
        <v>35</v>
      </c>
      <c r="AU447" s="26" t="s">
        <v>35</v>
      </c>
      <c r="AV447" s="26" t="s">
        <v>35</v>
      </c>
      <c r="AW447" s="26" t="s">
        <v>35</v>
      </c>
      <c r="AX447" s="34" t="s">
        <v>35</v>
      </c>
      <c r="AY447" s="41" t="s">
        <v>35</v>
      </c>
      <c r="AZ447" s="26" t="s">
        <v>35</v>
      </c>
      <c r="BA447" s="26" t="s">
        <v>35</v>
      </c>
      <c r="BB447" s="26" t="s">
        <v>35</v>
      </c>
      <c r="BC447" s="34" t="s">
        <v>35</v>
      </c>
      <c r="BD447" s="41" t="s">
        <v>35</v>
      </c>
      <c r="BE447" s="26" t="s">
        <v>35</v>
      </c>
      <c r="BF447" s="26" t="s">
        <v>35</v>
      </c>
      <c r="BG447" s="26" t="s">
        <v>35</v>
      </c>
      <c r="BH447" s="34" t="s">
        <v>35</v>
      </c>
      <c r="BI447" s="41" t="s">
        <v>35</v>
      </c>
      <c r="BJ447" s="26" t="s">
        <v>35</v>
      </c>
      <c r="BK447" s="26" t="s">
        <v>35</v>
      </c>
      <c r="BL447" s="26" t="s">
        <v>35</v>
      </c>
      <c r="BM447" s="34" t="s">
        <v>35</v>
      </c>
      <c r="BN447" s="41">
        <f t="shared" si="108"/>
        <v>1552</v>
      </c>
      <c r="BO447" s="41">
        <f t="shared" si="109"/>
        <v>1339</v>
      </c>
      <c r="BP447" s="41">
        <f t="shared" si="110"/>
        <v>213</v>
      </c>
      <c r="BQ447" s="42">
        <f t="shared" si="111"/>
        <v>2.6221839221962329</v>
      </c>
      <c r="BR447" s="25"/>
    </row>
    <row r="448" spans="1:70" s="7" customFormat="1" ht="18" customHeight="1">
      <c r="A448" s="25"/>
      <c r="B448" s="35" t="s">
        <v>47</v>
      </c>
      <c r="C448" s="35">
        <v>432100</v>
      </c>
      <c r="D448" s="27" t="s">
        <v>487</v>
      </c>
      <c r="E448" s="26">
        <v>1805</v>
      </c>
      <c r="F448" s="41">
        <f t="shared" si="98"/>
        <v>1826</v>
      </c>
      <c r="G448" s="26">
        <v>69</v>
      </c>
      <c r="H448" s="26">
        <v>48</v>
      </c>
      <c r="I448" s="26">
        <v>21</v>
      </c>
      <c r="J448" s="42">
        <f t="shared" si="99"/>
        <v>1.1634349030470914</v>
      </c>
      <c r="K448" s="41">
        <f t="shared" si="100"/>
        <v>1816</v>
      </c>
      <c r="L448" s="26">
        <v>50</v>
      </c>
      <c r="M448" s="26">
        <v>60</v>
      </c>
      <c r="N448" s="26">
        <v>-10</v>
      </c>
      <c r="O448" s="42">
        <f t="shared" si="101"/>
        <v>-0.547645125958379</v>
      </c>
      <c r="P448" s="41">
        <f t="shared" si="102"/>
        <v>1828</v>
      </c>
      <c r="Q448" s="26">
        <v>65</v>
      </c>
      <c r="R448" s="26">
        <v>53</v>
      </c>
      <c r="S448" s="26">
        <v>12</v>
      </c>
      <c r="T448" s="42">
        <f t="shared" si="103"/>
        <v>0.66079295154185025</v>
      </c>
      <c r="U448" s="41">
        <f t="shared" si="104"/>
        <v>1772</v>
      </c>
      <c r="V448" s="26">
        <v>20</v>
      </c>
      <c r="W448" s="26">
        <v>76</v>
      </c>
      <c r="X448" s="26">
        <v>-56</v>
      </c>
      <c r="Y448" s="42">
        <f t="shared" si="105"/>
        <v>-3.0634573304157549</v>
      </c>
      <c r="Z448" s="41">
        <f t="shared" si="106"/>
        <v>1780</v>
      </c>
      <c r="AA448" s="26">
        <v>51</v>
      </c>
      <c r="AB448" s="26">
        <v>43</v>
      </c>
      <c r="AC448" s="26">
        <v>8</v>
      </c>
      <c r="AD448" s="42">
        <f t="shared" si="107"/>
        <v>0.45146726862302478</v>
      </c>
      <c r="AE448" s="41" t="s">
        <v>35</v>
      </c>
      <c r="AF448" s="26" t="s">
        <v>35</v>
      </c>
      <c r="AG448" s="26" t="s">
        <v>35</v>
      </c>
      <c r="AH448" s="26" t="s">
        <v>35</v>
      </c>
      <c r="AI448" s="34" t="s">
        <v>35</v>
      </c>
      <c r="AJ448" s="41" t="s">
        <v>35</v>
      </c>
      <c r="AK448" s="26" t="s">
        <v>35</v>
      </c>
      <c r="AL448" s="26" t="s">
        <v>35</v>
      </c>
      <c r="AM448" s="26" t="s">
        <v>35</v>
      </c>
      <c r="AN448" s="34" t="s">
        <v>35</v>
      </c>
      <c r="AO448" s="41" t="s">
        <v>35</v>
      </c>
      <c r="AP448" s="26" t="s">
        <v>35</v>
      </c>
      <c r="AQ448" s="26" t="s">
        <v>35</v>
      </c>
      <c r="AR448" s="26" t="s">
        <v>35</v>
      </c>
      <c r="AS448" s="34" t="s">
        <v>35</v>
      </c>
      <c r="AT448" s="41" t="s">
        <v>35</v>
      </c>
      <c r="AU448" s="26" t="s">
        <v>35</v>
      </c>
      <c r="AV448" s="26" t="s">
        <v>35</v>
      </c>
      <c r="AW448" s="26" t="s">
        <v>35</v>
      </c>
      <c r="AX448" s="34" t="s">
        <v>35</v>
      </c>
      <c r="AY448" s="41" t="s">
        <v>35</v>
      </c>
      <c r="AZ448" s="26" t="s">
        <v>35</v>
      </c>
      <c r="BA448" s="26" t="s">
        <v>35</v>
      </c>
      <c r="BB448" s="26" t="s">
        <v>35</v>
      </c>
      <c r="BC448" s="34" t="s">
        <v>35</v>
      </c>
      <c r="BD448" s="41" t="s">
        <v>35</v>
      </c>
      <c r="BE448" s="26" t="s">
        <v>35</v>
      </c>
      <c r="BF448" s="26" t="s">
        <v>35</v>
      </c>
      <c r="BG448" s="26" t="s">
        <v>35</v>
      </c>
      <c r="BH448" s="34" t="s">
        <v>35</v>
      </c>
      <c r="BI448" s="41" t="s">
        <v>35</v>
      </c>
      <c r="BJ448" s="26" t="s">
        <v>35</v>
      </c>
      <c r="BK448" s="26" t="s">
        <v>35</v>
      </c>
      <c r="BL448" s="26" t="s">
        <v>35</v>
      </c>
      <c r="BM448" s="34" t="s">
        <v>35</v>
      </c>
      <c r="BN448" s="41">
        <f t="shared" si="108"/>
        <v>255</v>
      </c>
      <c r="BO448" s="41">
        <f t="shared" si="109"/>
        <v>280</v>
      </c>
      <c r="BP448" s="41">
        <f t="shared" si="110"/>
        <v>-25</v>
      </c>
      <c r="BQ448" s="42">
        <f t="shared" si="111"/>
        <v>-1.3850415512465373</v>
      </c>
      <c r="BR448" s="25"/>
    </row>
    <row r="449" spans="1:70" s="7" customFormat="1" ht="18" customHeight="1">
      <c r="A449" s="25"/>
      <c r="B449" s="35" t="s">
        <v>47</v>
      </c>
      <c r="C449" s="35">
        <v>432110</v>
      </c>
      <c r="D449" s="27" t="s">
        <v>488</v>
      </c>
      <c r="E449" s="26">
        <v>1490</v>
      </c>
      <c r="F449" s="41">
        <f t="shared" si="98"/>
        <v>1489</v>
      </c>
      <c r="G449" s="26">
        <v>27</v>
      </c>
      <c r="H449" s="26">
        <v>28</v>
      </c>
      <c r="I449" s="26">
        <v>-1</v>
      </c>
      <c r="J449" s="42">
        <f t="shared" si="99"/>
        <v>-6.7114093959731544E-2</v>
      </c>
      <c r="K449" s="41">
        <f t="shared" si="100"/>
        <v>1496</v>
      </c>
      <c r="L449" s="26">
        <v>31</v>
      </c>
      <c r="M449" s="26">
        <v>24</v>
      </c>
      <c r="N449" s="26">
        <v>7</v>
      </c>
      <c r="O449" s="42">
        <f t="shared" si="101"/>
        <v>0.47011417058428473</v>
      </c>
      <c r="P449" s="41">
        <f t="shared" si="102"/>
        <v>1496</v>
      </c>
      <c r="Q449" s="26">
        <v>32</v>
      </c>
      <c r="R449" s="26">
        <v>32</v>
      </c>
      <c r="S449" s="26">
        <v>0</v>
      </c>
      <c r="T449" s="42">
        <f t="shared" si="103"/>
        <v>0</v>
      </c>
      <c r="U449" s="41">
        <f t="shared" si="104"/>
        <v>1454</v>
      </c>
      <c r="V449" s="26">
        <v>9</v>
      </c>
      <c r="W449" s="26">
        <v>51</v>
      </c>
      <c r="X449" s="26">
        <v>-42</v>
      </c>
      <c r="Y449" s="42">
        <f t="shared" si="105"/>
        <v>-2.8074866310160429</v>
      </c>
      <c r="Z449" s="41">
        <f t="shared" si="106"/>
        <v>1444</v>
      </c>
      <c r="AA449" s="26">
        <v>18</v>
      </c>
      <c r="AB449" s="26">
        <v>28</v>
      </c>
      <c r="AC449" s="26">
        <v>-10</v>
      </c>
      <c r="AD449" s="42">
        <f t="shared" si="107"/>
        <v>-0.68775790921595592</v>
      </c>
      <c r="AE449" s="41" t="s">
        <v>35</v>
      </c>
      <c r="AF449" s="26" t="s">
        <v>35</v>
      </c>
      <c r="AG449" s="26" t="s">
        <v>35</v>
      </c>
      <c r="AH449" s="26" t="s">
        <v>35</v>
      </c>
      <c r="AI449" s="34" t="s">
        <v>35</v>
      </c>
      <c r="AJ449" s="41" t="s">
        <v>35</v>
      </c>
      <c r="AK449" s="26" t="s">
        <v>35</v>
      </c>
      <c r="AL449" s="26" t="s">
        <v>35</v>
      </c>
      <c r="AM449" s="26" t="s">
        <v>35</v>
      </c>
      <c r="AN449" s="34" t="s">
        <v>35</v>
      </c>
      <c r="AO449" s="41" t="s">
        <v>35</v>
      </c>
      <c r="AP449" s="26" t="s">
        <v>35</v>
      </c>
      <c r="AQ449" s="26" t="s">
        <v>35</v>
      </c>
      <c r="AR449" s="26" t="s">
        <v>35</v>
      </c>
      <c r="AS449" s="34" t="s">
        <v>35</v>
      </c>
      <c r="AT449" s="41" t="s">
        <v>35</v>
      </c>
      <c r="AU449" s="26" t="s">
        <v>35</v>
      </c>
      <c r="AV449" s="26" t="s">
        <v>35</v>
      </c>
      <c r="AW449" s="26" t="s">
        <v>35</v>
      </c>
      <c r="AX449" s="34" t="s">
        <v>35</v>
      </c>
      <c r="AY449" s="41" t="s">
        <v>35</v>
      </c>
      <c r="AZ449" s="26" t="s">
        <v>35</v>
      </c>
      <c r="BA449" s="26" t="s">
        <v>35</v>
      </c>
      <c r="BB449" s="26" t="s">
        <v>35</v>
      </c>
      <c r="BC449" s="34" t="s">
        <v>35</v>
      </c>
      <c r="BD449" s="41" t="s">
        <v>35</v>
      </c>
      <c r="BE449" s="26" t="s">
        <v>35</v>
      </c>
      <c r="BF449" s="26" t="s">
        <v>35</v>
      </c>
      <c r="BG449" s="26" t="s">
        <v>35</v>
      </c>
      <c r="BH449" s="34" t="s">
        <v>35</v>
      </c>
      <c r="BI449" s="41" t="s">
        <v>35</v>
      </c>
      <c r="BJ449" s="26" t="s">
        <v>35</v>
      </c>
      <c r="BK449" s="26" t="s">
        <v>35</v>
      </c>
      <c r="BL449" s="26" t="s">
        <v>35</v>
      </c>
      <c r="BM449" s="34" t="s">
        <v>35</v>
      </c>
      <c r="BN449" s="41">
        <f t="shared" si="108"/>
        <v>117</v>
      </c>
      <c r="BO449" s="41">
        <f t="shared" si="109"/>
        <v>163</v>
      </c>
      <c r="BP449" s="41">
        <f t="shared" si="110"/>
        <v>-46</v>
      </c>
      <c r="BQ449" s="42">
        <f t="shared" si="111"/>
        <v>-3.087248322147651</v>
      </c>
      <c r="BR449" s="25"/>
    </row>
    <row r="450" spans="1:70" s="7" customFormat="1" ht="18" customHeight="1">
      <c r="A450" s="25"/>
      <c r="B450" s="35" t="s">
        <v>47</v>
      </c>
      <c r="C450" s="35">
        <v>432120</v>
      </c>
      <c r="D450" s="27" t="s">
        <v>489</v>
      </c>
      <c r="E450" s="26">
        <v>9980</v>
      </c>
      <c r="F450" s="41">
        <f t="shared" si="98"/>
        <v>9985</v>
      </c>
      <c r="G450" s="26">
        <v>409</v>
      </c>
      <c r="H450" s="26">
        <v>404</v>
      </c>
      <c r="I450" s="26">
        <v>5</v>
      </c>
      <c r="J450" s="42">
        <f t="shared" si="99"/>
        <v>5.0100200400801598E-2</v>
      </c>
      <c r="K450" s="41">
        <f t="shared" si="100"/>
        <v>10264</v>
      </c>
      <c r="L450" s="26">
        <v>642</v>
      </c>
      <c r="M450" s="26">
        <v>363</v>
      </c>
      <c r="N450" s="26">
        <v>279</v>
      </c>
      <c r="O450" s="42">
        <f t="shared" si="101"/>
        <v>2.7941912869303955</v>
      </c>
      <c r="P450" s="41">
        <f t="shared" si="102"/>
        <v>10188</v>
      </c>
      <c r="Q450" s="26">
        <v>410</v>
      </c>
      <c r="R450" s="26">
        <v>486</v>
      </c>
      <c r="S450" s="26">
        <v>-76</v>
      </c>
      <c r="T450" s="42">
        <f t="shared" si="103"/>
        <v>-0.74045206547155107</v>
      </c>
      <c r="U450" s="41">
        <f t="shared" si="104"/>
        <v>9778</v>
      </c>
      <c r="V450" s="26">
        <v>111</v>
      </c>
      <c r="W450" s="26">
        <v>521</v>
      </c>
      <c r="X450" s="26">
        <v>-410</v>
      </c>
      <c r="Y450" s="42">
        <f t="shared" si="105"/>
        <v>-4.024342363564978</v>
      </c>
      <c r="Z450" s="41">
        <f t="shared" si="106"/>
        <v>9676</v>
      </c>
      <c r="AA450" s="26">
        <v>170</v>
      </c>
      <c r="AB450" s="26">
        <v>272</v>
      </c>
      <c r="AC450" s="26">
        <v>-102</v>
      </c>
      <c r="AD450" s="42">
        <f t="shared" si="107"/>
        <v>-1.0431581100429534</v>
      </c>
      <c r="AE450" s="41" t="s">
        <v>35</v>
      </c>
      <c r="AF450" s="26" t="s">
        <v>35</v>
      </c>
      <c r="AG450" s="26" t="s">
        <v>35</v>
      </c>
      <c r="AH450" s="26" t="s">
        <v>35</v>
      </c>
      <c r="AI450" s="34" t="s">
        <v>35</v>
      </c>
      <c r="AJ450" s="41" t="s">
        <v>35</v>
      </c>
      <c r="AK450" s="26" t="s">
        <v>35</v>
      </c>
      <c r="AL450" s="26" t="s">
        <v>35</v>
      </c>
      <c r="AM450" s="26" t="s">
        <v>35</v>
      </c>
      <c r="AN450" s="34" t="s">
        <v>35</v>
      </c>
      <c r="AO450" s="41" t="s">
        <v>35</v>
      </c>
      <c r="AP450" s="26" t="s">
        <v>35</v>
      </c>
      <c r="AQ450" s="26" t="s">
        <v>35</v>
      </c>
      <c r="AR450" s="26" t="s">
        <v>35</v>
      </c>
      <c r="AS450" s="34" t="s">
        <v>35</v>
      </c>
      <c r="AT450" s="41" t="s">
        <v>35</v>
      </c>
      <c r="AU450" s="26" t="s">
        <v>35</v>
      </c>
      <c r="AV450" s="26" t="s">
        <v>35</v>
      </c>
      <c r="AW450" s="26" t="s">
        <v>35</v>
      </c>
      <c r="AX450" s="34" t="s">
        <v>35</v>
      </c>
      <c r="AY450" s="41" t="s">
        <v>35</v>
      </c>
      <c r="AZ450" s="26" t="s">
        <v>35</v>
      </c>
      <c r="BA450" s="26" t="s">
        <v>35</v>
      </c>
      <c r="BB450" s="26" t="s">
        <v>35</v>
      </c>
      <c r="BC450" s="34" t="s">
        <v>35</v>
      </c>
      <c r="BD450" s="41" t="s">
        <v>35</v>
      </c>
      <c r="BE450" s="26" t="s">
        <v>35</v>
      </c>
      <c r="BF450" s="26" t="s">
        <v>35</v>
      </c>
      <c r="BG450" s="26" t="s">
        <v>35</v>
      </c>
      <c r="BH450" s="34" t="s">
        <v>35</v>
      </c>
      <c r="BI450" s="41" t="s">
        <v>35</v>
      </c>
      <c r="BJ450" s="26" t="s">
        <v>35</v>
      </c>
      <c r="BK450" s="26" t="s">
        <v>35</v>
      </c>
      <c r="BL450" s="26" t="s">
        <v>35</v>
      </c>
      <c r="BM450" s="34" t="s">
        <v>35</v>
      </c>
      <c r="BN450" s="41">
        <f t="shared" si="108"/>
        <v>1742</v>
      </c>
      <c r="BO450" s="41">
        <f t="shared" si="109"/>
        <v>2046</v>
      </c>
      <c r="BP450" s="41">
        <f t="shared" si="110"/>
        <v>-304</v>
      </c>
      <c r="BQ450" s="42">
        <f t="shared" si="111"/>
        <v>-3.0460921843687374</v>
      </c>
      <c r="BR450" s="25"/>
    </row>
    <row r="451" spans="1:70" s="7" customFormat="1" ht="18" customHeight="1">
      <c r="A451" s="25"/>
      <c r="B451" s="35" t="s">
        <v>47</v>
      </c>
      <c r="C451" s="35">
        <v>432130</v>
      </c>
      <c r="D451" s="27" t="s">
        <v>490</v>
      </c>
      <c r="E451" s="26">
        <v>4705</v>
      </c>
      <c r="F451" s="41">
        <f t="shared" si="98"/>
        <v>4719</v>
      </c>
      <c r="G451" s="26">
        <v>148</v>
      </c>
      <c r="H451" s="26">
        <v>134</v>
      </c>
      <c r="I451" s="26">
        <v>14</v>
      </c>
      <c r="J451" s="42">
        <f t="shared" si="99"/>
        <v>0.29755579171094582</v>
      </c>
      <c r="K451" s="41">
        <f t="shared" si="100"/>
        <v>4703</v>
      </c>
      <c r="L451" s="26">
        <v>141</v>
      </c>
      <c r="M451" s="26">
        <v>157</v>
      </c>
      <c r="N451" s="26">
        <v>-16</v>
      </c>
      <c r="O451" s="42">
        <f t="shared" si="101"/>
        <v>-0.33905488450943</v>
      </c>
      <c r="P451" s="41">
        <f t="shared" si="102"/>
        <v>4717</v>
      </c>
      <c r="Q451" s="26">
        <v>150</v>
      </c>
      <c r="R451" s="26">
        <v>136</v>
      </c>
      <c r="S451" s="26">
        <v>14</v>
      </c>
      <c r="T451" s="42">
        <f t="shared" si="103"/>
        <v>0.29768233042738679</v>
      </c>
      <c r="U451" s="41">
        <f t="shared" si="104"/>
        <v>4650</v>
      </c>
      <c r="V451" s="26">
        <v>94</v>
      </c>
      <c r="W451" s="26">
        <v>161</v>
      </c>
      <c r="X451" s="26">
        <v>-67</v>
      </c>
      <c r="Y451" s="42">
        <f t="shared" si="105"/>
        <v>-1.4203943184227263</v>
      </c>
      <c r="Z451" s="41">
        <f t="shared" si="106"/>
        <v>4566</v>
      </c>
      <c r="AA451" s="26">
        <v>67</v>
      </c>
      <c r="AB451" s="26">
        <v>151</v>
      </c>
      <c r="AC451" s="26">
        <v>-84</v>
      </c>
      <c r="AD451" s="42">
        <f t="shared" si="107"/>
        <v>-1.806451612903226</v>
      </c>
      <c r="AE451" s="41" t="s">
        <v>35</v>
      </c>
      <c r="AF451" s="26" t="s">
        <v>35</v>
      </c>
      <c r="AG451" s="26" t="s">
        <v>35</v>
      </c>
      <c r="AH451" s="26" t="s">
        <v>35</v>
      </c>
      <c r="AI451" s="34" t="s">
        <v>35</v>
      </c>
      <c r="AJ451" s="41" t="s">
        <v>35</v>
      </c>
      <c r="AK451" s="26" t="s">
        <v>35</v>
      </c>
      <c r="AL451" s="26" t="s">
        <v>35</v>
      </c>
      <c r="AM451" s="26" t="s">
        <v>35</v>
      </c>
      <c r="AN451" s="34" t="s">
        <v>35</v>
      </c>
      <c r="AO451" s="41" t="s">
        <v>35</v>
      </c>
      <c r="AP451" s="26" t="s">
        <v>35</v>
      </c>
      <c r="AQ451" s="26" t="s">
        <v>35</v>
      </c>
      <c r="AR451" s="26" t="s">
        <v>35</v>
      </c>
      <c r="AS451" s="34" t="s">
        <v>35</v>
      </c>
      <c r="AT451" s="41" t="s">
        <v>35</v>
      </c>
      <c r="AU451" s="26" t="s">
        <v>35</v>
      </c>
      <c r="AV451" s="26" t="s">
        <v>35</v>
      </c>
      <c r="AW451" s="26" t="s">
        <v>35</v>
      </c>
      <c r="AX451" s="34" t="s">
        <v>35</v>
      </c>
      <c r="AY451" s="41" t="s">
        <v>35</v>
      </c>
      <c r="AZ451" s="26" t="s">
        <v>35</v>
      </c>
      <c r="BA451" s="26" t="s">
        <v>35</v>
      </c>
      <c r="BB451" s="26" t="s">
        <v>35</v>
      </c>
      <c r="BC451" s="34" t="s">
        <v>35</v>
      </c>
      <c r="BD451" s="41" t="s">
        <v>35</v>
      </c>
      <c r="BE451" s="26" t="s">
        <v>35</v>
      </c>
      <c r="BF451" s="26" t="s">
        <v>35</v>
      </c>
      <c r="BG451" s="26" t="s">
        <v>35</v>
      </c>
      <c r="BH451" s="34" t="s">
        <v>35</v>
      </c>
      <c r="BI451" s="41" t="s">
        <v>35</v>
      </c>
      <c r="BJ451" s="26" t="s">
        <v>35</v>
      </c>
      <c r="BK451" s="26" t="s">
        <v>35</v>
      </c>
      <c r="BL451" s="26" t="s">
        <v>35</v>
      </c>
      <c r="BM451" s="34" t="s">
        <v>35</v>
      </c>
      <c r="BN451" s="41">
        <f t="shared" si="108"/>
        <v>600</v>
      </c>
      <c r="BO451" s="41">
        <f t="shared" si="109"/>
        <v>739</v>
      </c>
      <c r="BP451" s="41">
        <f t="shared" si="110"/>
        <v>-139</v>
      </c>
      <c r="BQ451" s="42">
        <f t="shared" si="111"/>
        <v>-2.9543039319872477</v>
      </c>
      <c r="BR451" s="25"/>
    </row>
    <row r="452" spans="1:70" s="7" customFormat="1" ht="18" customHeight="1">
      <c r="A452" s="25"/>
      <c r="B452" s="35" t="s">
        <v>47</v>
      </c>
      <c r="C452" s="35">
        <v>432132</v>
      </c>
      <c r="D452" s="27" t="s">
        <v>491</v>
      </c>
      <c r="E452" s="26">
        <v>362</v>
      </c>
      <c r="F452" s="41">
        <f t="shared" si="98"/>
        <v>358</v>
      </c>
      <c r="G452" s="26">
        <v>13</v>
      </c>
      <c r="H452" s="26">
        <v>17</v>
      </c>
      <c r="I452" s="26">
        <v>-4</v>
      </c>
      <c r="J452" s="42">
        <f t="shared" si="99"/>
        <v>-1.1049723756906076</v>
      </c>
      <c r="K452" s="41">
        <f t="shared" si="100"/>
        <v>365</v>
      </c>
      <c r="L452" s="26">
        <v>16</v>
      </c>
      <c r="M452" s="26">
        <v>9</v>
      </c>
      <c r="N452" s="26">
        <v>7</v>
      </c>
      <c r="O452" s="42">
        <f t="shared" si="101"/>
        <v>1.9553072625698324</v>
      </c>
      <c r="P452" s="41">
        <f t="shared" si="102"/>
        <v>369</v>
      </c>
      <c r="Q452" s="26">
        <v>16</v>
      </c>
      <c r="R452" s="26">
        <v>12</v>
      </c>
      <c r="S452" s="26">
        <v>4</v>
      </c>
      <c r="T452" s="42">
        <f t="shared" si="103"/>
        <v>1.095890410958904</v>
      </c>
      <c r="U452" s="41">
        <f t="shared" si="104"/>
        <v>367</v>
      </c>
      <c r="V452" s="26">
        <v>7</v>
      </c>
      <c r="W452" s="26">
        <v>9</v>
      </c>
      <c r="X452" s="26">
        <v>-2</v>
      </c>
      <c r="Y452" s="42">
        <f t="shared" si="105"/>
        <v>-0.54200542005420049</v>
      </c>
      <c r="Z452" s="41">
        <f t="shared" si="106"/>
        <v>369</v>
      </c>
      <c r="AA452" s="26">
        <v>8</v>
      </c>
      <c r="AB452" s="26">
        <v>6</v>
      </c>
      <c r="AC452" s="26">
        <v>2</v>
      </c>
      <c r="AD452" s="42">
        <f t="shared" si="107"/>
        <v>0.54495912806539504</v>
      </c>
      <c r="AE452" s="41" t="s">
        <v>35</v>
      </c>
      <c r="AF452" s="26" t="s">
        <v>35</v>
      </c>
      <c r="AG452" s="26" t="s">
        <v>35</v>
      </c>
      <c r="AH452" s="26" t="s">
        <v>35</v>
      </c>
      <c r="AI452" s="34" t="s">
        <v>35</v>
      </c>
      <c r="AJ452" s="41" t="s">
        <v>35</v>
      </c>
      <c r="AK452" s="26" t="s">
        <v>35</v>
      </c>
      <c r="AL452" s="26" t="s">
        <v>35</v>
      </c>
      <c r="AM452" s="26" t="s">
        <v>35</v>
      </c>
      <c r="AN452" s="34" t="s">
        <v>35</v>
      </c>
      <c r="AO452" s="41" t="s">
        <v>35</v>
      </c>
      <c r="AP452" s="26" t="s">
        <v>35</v>
      </c>
      <c r="AQ452" s="26" t="s">
        <v>35</v>
      </c>
      <c r="AR452" s="26" t="s">
        <v>35</v>
      </c>
      <c r="AS452" s="34" t="s">
        <v>35</v>
      </c>
      <c r="AT452" s="41" t="s">
        <v>35</v>
      </c>
      <c r="AU452" s="26" t="s">
        <v>35</v>
      </c>
      <c r="AV452" s="26" t="s">
        <v>35</v>
      </c>
      <c r="AW452" s="26" t="s">
        <v>35</v>
      </c>
      <c r="AX452" s="34" t="s">
        <v>35</v>
      </c>
      <c r="AY452" s="41" t="s">
        <v>35</v>
      </c>
      <c r="AZ452" s="26" t="s">
        <v>35</v>
      </c>
      <c r="BA452" s="26" t="s">
        <v>35</v>
      </c>
      <c r="BB452" s="26" t="s">
        <v>35</v>
      </c>
      <c r="BC452" s="34" t="s">
        <v>35</v>
      </c>
      <c r="BD452" s="41" t="s">
        <v>35</v>
      </c>
      <c r="BE452" s="26" t="s">
        <v>35</v>
      </c>
      <c r="BF452" s="26" t="s">
        <v>35</v>
      </c>
      <c r="BG452" s="26" t="s">
        <v>35</v>
      </c>
      <c r="BH452" s="34" t="s">
        <v>35</v>
      </c>
      <c r="BI452" s="41" t="s">
        <v>35</v>
      </c>
      <c r="BJ452" s="26" t="s">
        <v>35</v>
      </c>
      <c r="BK452" s="26" t="s">
        <v>35</v>
      </c>
      <c r="BL452" s="26" t="s">
        <v>35</v>
      </c>
      <c r="BM452" s="34" t="s">
        <v>35</v>
      </c>
      <c r="BN452" s="41">
        <f t="shared" si="108"/>
        <v>60</v>
      </c>
      <c r="BO452" s="41">
        <f t="shared" si="109"/>
        <v>53</v>
      </c>
      <c r="BP452" s="41">
        <f t="shared" si="110"/>
        <v>7</v>
      </c>
      <c r="BQ452" s="42">
        <f t="shared" si="111"/>
        <v>1.9337016574585635</v>
      </c>
      <c r="BR452" s="25"/>
    </row>
    <row r="453" spans="1:70" s="7" customFormat="1" ht="18" customHeight="1">
      <c r="A453" s="25"/>
      <c r="B453" s="35" t="s">
        <v>47</v>
      </c>
      <c r="C453" s="35">
        <v>432135</v>
      </c>
      <c r="D453" s="27" t="s">
        <v>492</v>
      </c>
      <c r="E453" s="26">
        <v>313</v>
      </c>
      <c r="F453" s="41">
        <f t="shared" si="98"/>
        <v>318</v>
      </c>
      <c r="G453" s="26">
        <v>9</v>
      </c>
      <c r="H453" s="26">
        <v>4</v>
      </c>
      <c r="I453" s="26">
        <v>5</v>
      </c>
      <c r="J453" s="42">
        <f t="shared" si="99"/>
        <v>1.5974440894568689</v>
      </c>
      <c r="K453" s="41">
        <f t="shared" si="100"/>
        <v>317</v>
      </c>
      <c r="L453" s="26">
        <v>7</v>
      </c>
      <c r="M453" s="26">
        <v>8</v>
      </c>
      <c r="N453" s="26">
        <v>-1</v>
      </c>
      <c r="O453" s="42">
        <f t="shared" si="101"/>
        <v>-0.31446540880503149</v>
      </c>
      <c r="P453" s="41">
        <f t="shared" si="102"/>
        <v>316</v>
      </c>
      <c r="Q453" s="26">
        <v>13</v>
      </c>
      <c r="R453" s="26">
        <v>14</v>
      </c>
      <c r="S453" s="26">
        <v>-1</v>
      </c>
      <c r="T453" s="42">
        <f t="shared" si="103"/>
        <v>-0.31545741324921134</v>
      </c>
      <c r="U453" s="41">
        <f t="shared" si="104"/>
        <v>307</v>
      </c>
      <c r="V453" s="26">
        <v>6</v>
      </c>
      <c r="W453" s="26">
        <v>15</v>
      </c>
      <c r="X453" s="26">
        <v>-9</v>
      </c>
      <c r="Y453" s="42">
        <f t="shared" si="105"/>
        <v>-2.8481012658227849</v>
      </c>
      <c r="Z453" s="41">
        <f t="shared" si="106"/>
        <v>305</v>
      </c>
      <c r="AA453" s="26">
        <v>9</v>
      </c>
      <c r="AB453" s="26">
        <v>11</v>
      </c>
      <c r="AC453" s="26">
        <v>-2</v>
      </c>
      <c r="AD453" s="42">
        <f t="shared" si="107"/>
        <v>-0.65146579804560267</v>
      </c>
      <c r="AE453" s="41" t="s">
        <v>35</v>
      </c>
      <c r="AF453" s="26" t="s">
        <v>35</v>
      </c>
      <c r="AG453" s="26" t="s">
        <v>35</v>
      </c>
      <c r="AH453" s="26" t="s">
        <v>35</v>
      </c>
      <c r="AI453" s="34" t="s">
        <v>35</v>
      </c>
      <c r="AJ453" s="41" t="s">
        <v>35</v>
      </c>
      <c r="AK453" s="26" t="s">
        <v>35</v>
      </c>
      <c r="AL453" s="26" t="s">
        <v>35</v>
      </c>
      <c r="AM453" s="26" t="s">
        <v>35</v>
      </c>
      <c r="AN453" s="34" t="s">
        <v>35</v>
      </c>
      <c r="AO453" s="41" t="s">
        <v>35</v>
      </c>
      <c r="AP453" s="26" t="s">
        <v>35</v>
      </c>
      <c r="AQ453" s="26" t="s">
        <v>35</v>
      </c>
      <c r="AR453" s="26" t="s">
        <v>35</v>
      </c>
      <c r="AS453" s="34" t="s">
        <v>35</v>
      </c>
      <c r="AT453" s="41" t="s">
        <v>35</v>
      </c>
      <c r="AU453" s="26" t="s">
        <v>35</v>
      </c>
      <c r="AV453" s="26" t="s">
        <v>35</v>
      </c>
      <c r="AW453" s="26" t="s">
        <v>35</v>
      </c>
      <c r="AX453" s="34" t="s">
        <v>35</v>
      </c>
      <c r="AY453" s="41" t="s">
        <v>35</v>
      </c>
      <c r="AZ453" s="26" t="s">
        <v>35</v>
      </c>
      <c r="BA453" s="26" t="s">
        <v>35</v>
      </c>
      <c r="BB453" s="26" t="s">
        <v>35</v>
      </c>
      <c r="BC453" s="34" t="s">
        <v>35</v>
      </c>
      <c r="BD453" s="41" t="s">
        <v>35</v>
      </c>
      <c r="BE453" s="26" t="s">
        <v>35</v>
      </c>
      <c r="BF453" s="26" t="s">
        <v>35</v>
      </c>
      <c r="BG453" s="26" t="s">
        <v>35</v>
      </c>
      <c r="BH453" s="34" t="s">
        <v>35</v>
      </c>
      <c r="BI453" s="41" t="s">
        <v>35</v>
      </c>
      <c r="BJ453" s="26" t="s">
        <v>35</v>
      </c>
      <c r="BK453" s="26" t="s">
        <v>35</v>
      </c>
      <c r="BL453" s="26" t="s">
        <v>35</v>
      </c>
      <c r="BM453" s="34" t="s">
        <v>35</v>
      </c>
      <c r="BN453" s="41">
        <f t="shared" si="108"/>
        <v>44</v>
      </c>
      <c r="BO453" s="41">
        <f t="shared" si="109"/>
        <v>52</v>
      </c>
      <c r="BP453" s="41">
        <f t="shared" si="110"/>
        <v>-8</v>
      </c>
      <c r="BQ453" s="42">
        <f t="shared" si="111"/>
        <v>-2.5559105431309903</v>
      </c>
      <c r="BR453" s="25"/>
    </row>
    <row r="454" spans="1:70" s="7" customFormat="1" ht="18" customHeight="1">
      <c r="A454" s="25"/>
      <c r="B454" s="35" t="s">
        <v>47</v>
      </c>
      <c r="C454" s="35">
        <v>432140</v>
      </c>
      <c r="D454" s="27" t="s">
        <v>493</v>
      </c>
      <c r="E454" s="26">
        <v>2176</v>
      </c>
      <c r="F454" s="41">
        <f t="shared" si="98"/>
        <v>2199</v>
      </c>
      <c r="G454" s="26">
        <v>70</v>
      </c>
      <c r="H454" s="26">
        <v>47</v>
      </c>
      <c r="I454" s="26">
        <v>23</v>
      </c>
      <c r="J454" s="42">
        <f t="shared" si="99"/>
        <v>1.0569852941176472</v>
      </c>
      <c r="K454" s="41">
        <f t="shared" si="100"/>
        <v>2181</v>
      </c>
      <c r="L454" s="26">
        <v>74</v>
      </c>
      <c r="M454" s="26">
        <v>92</v>
      </c>
      <c r="N454" s="26">
        <v>-18</v>
      </c>
      <c r="O454" s="42">
        <f t="shared" si="101"/>
        <v>-0.81855388813096863</v>
      </c>
      <c r="P454" s="41">
        <f t="shared" si="102"/>
        <v>2193</v>
      </c>
      <c r="Q454" s="26">
        <v>86</v>
      </c>
      <c r="R454" s="26">
        <v>74</v>
      </c>
      <c r="S454" s="26">
        <v>12</v>
      </c>
      <c r="T454" s="42">
        <f t="shared" si="103"/>
        <v>0.55020632737276476</v>
      </c>
      <c r="U454" s="41">
        <f t="shared" si="104"/>
        <v>2166</v>
      </c>
      <c r="V454" s="26">
        <v>31</v>
      </c>
      <c r="W454" s="26">
        <v>58</v>
      </c>
      <c r="X454" s="26">
        <v>-27</v>
      </c>
      <c r="Y454" s="42">
        <f t="shared" si="105"/>
        <v>-1.2311901504787961</v>
      </c>
      <c r="Z454" s="41">
        <f t="shared" si="106"/>
        <v>2145</v>
      </c>
      <c r="AA454" s="26">
        <v>20</v>
      </c>
      <c r="AB454" s="26">
        <v>41</v>
      </c>
      <c r="AC454" s="26">
        <v>-21</v>
      </c>
      <c r="AD454" s="42">
        <f t="shared" si="107"/>
        <v>-0.96952908587257614</v>
      </c>
      <c r="AE454" s="41" t="s">
        <v>35</v>
      </c>
      <c r="AF454" s="26" t="s">
        <v>35</v>
      </c>
      <c r="AG454" s="26" t="s">
        <v>35</v>
      </c>
      <c r="AH454" s="26" t="s">
        <v>35</v>
      </c>
      <c r="AI454" s="34" t="s">
        <v>35</v>
      </c>
      <c r="AJ454" s="41" t="s">
        <v>35</v>
      </c>
      <c r="AK454" s="26" t="s">
        <v>35</v>
      </c>
      <c r="AL454" s="26" t="s">
        <v>35</v>
      </c>
      <c r="AM454" s="26" t="s">
        <v>35</v>
      </c>
      <c r="AN454" s="34" t="s">
        <v>35</v>
      </c>
      <c r="AO454" s="41" t="s">
        <v>35</v>
      </c>
      <c r="AP454" s="26" t="s">
        <v>35</v>
      </c>
      <c r="AQ454" s="26" t="s">
        <v>35</v>
      </c>
      <c r="AR454" s="26" t="s">
        <v>35</v>
      </c>
      <c r="AS454" s="34" t="s">
        <v>35</v>
      </c>
      <c r="AT454" s="41" t="s">
        <v>35</v>
      </c>
      <c r="AU454" s="26" t="s">
        <v>35</v>
      </c>
      <c r="AV454" s="26" t="s">
        <v>35</v>
      </c>
      <c r="AW454" s="26" t="s">
        <v>35</v>
      </c>
      <c r="AX454" s="34" t="s">
        <v>35</v>
      </c>
      <c r="AY454" s="41" t="s">
        <v>35</v>
      </c>
      <c r="AZ454" s="26" t="s">
        <v>35</v>
      </c>
      <c r="BA454" s="26" t="s">
        <v>35</v>
      </c>
      <c r="BB454" s="26" t="s">
        <v>35</v>
      </c>
      <c r="BC454" s="34" t="s">
        <v>35</v>
      </c>
      <c r="BD454" s="41" t="s">
        <v>35</v>
      </c>
      <c r="BE454" s="26" t="s">
        <v>35</v>
      </c>
      <c r="BF454" s="26" t="s">
        <v>35</v>
      </c>
      <c r="BG454" s="26" t="s">
        <v>35</v>
      </c>
      <c r="BH454" s="34" t="s">
        <v>35</v>
      </c>
      <c r="BI454" s="41" t="s">
        <v>35</v>
      </c>
      <c r="BJ454" s="26" t="s">
        <v>35</v>
      </c>
      <c r="BK454" s="26" t="s">
        <v>35</v>
      </c>
      <c r="BL454" s="26" t="s">
        <v>35</v>
      </c>
      <c r="BM454" s="34" t="s">
        <v>35</v>
      </c>
      <c r="BN454" s="41">
        <f t="shared" si="108"/>
        <v>281</v>
      </c>
      <c r="BO454" s="41">
        <f t="shared" si="109"/>
        <v>312</v>
      </c>
      <c r="BP454" s="41">
        <f t="shared" si="110"/>
        <v>-31</v>
      </c>
      <c r="BQ454" s="42">
        <f t="shared" si="111"/>
        <v>-1.4246323529411764</v>
      </c>
      <c r="BR454" s="25"/>
    </row>
    <row r="455" spans="1:70" s="7" customFormat="1" ht="18" customHeight="1">
      <c r="A455" s="25"/>
      <c r="B455" s="35" t="s">
        <v>47</v>
      </c>
      <c r="C455" s="35">
        <v>432143</v>
      </c>
      <c r="D455" s="27" t="s">
        <v>494</v>
      </c>
      <c r="E455" s="26">
        <v>1428</v>
      </c>
      <c r="F455" s="41">
        <f t="shared" si="98"/>
        <v>1431</v>
      </c>
      <c r="G455" s="26">
        <v>60</v>
      </c>
      <c r="H455" s="26">
        <v>57</v>
      </c>
      <c r="I455" s="26">
        <v>3</v>
      </c>
      <c r="J455" s="42">
        <f t="shared" si="99"/>
        <v>0.21008403361344538</v>
      </c>
      <c r="K455" s="41">
        <f t="shared" si="100"/>
        <v>1453</v>
      </c>
      <c r="L455" s="26">
        <v>69</v>
      </c>
      <c r="M455" s="26">
        <v>47</v>
      </c>
      <c r="N455" s="26">
        <v>22</v>
      </c>
      <c r="O455" s="42">
        <f t="shared" si="101"/>
        <v>1.5373864430468203</v>
      </c>
      <c r="P455" s="41">
        <f t="shared" si="102"/>
        <v>1445</v>
      </c>
      <c r="Q455" s="26">
        <v>49</v>
      </c>
      <c r="R455" s="26">
        <v>57</v>
      </c>
      <c r="S455" s="26">
        <v>-8</v>
      </c>
      <c r="T455" s="42">
        <f t="shared" si="103"/>
        <v>-0.55058499655884374</v>
      </c>
      <c r="U455" s="41">
        <f t="shared" si="104"/>
        <v>1410</v>
      </c>
      <c r="V455" s="26">
        <v>13</v>
      </c>
      <c r="W455" s="26">
        <v>48</v>
      </c>
      <c r="X455" s="26">
        <v>-35</v>
      </c>
      <c r="Y455" s="42">
        <f t="shared" si="105"/>
        <v>-2.422145328719723</v>
      </c>
      <c r="Z455" s="41">
        <f t="shared" si="106"/>
        <v>1368</v>
      </c>
      <c r="AA455" s="26">
        <v>16</v>
      </c>
      <c r="AB455" s="26">
        <v>58</v>
      </c>
      <c r="AC455" s="26">
        <v>-42</v>
      </c>
      <c r="AD455" s="42">
        <f t="shared" si="107"/>
        <v>-2.9787234042553195</v>
      </c>
      <c r="AE455" s="41" t="s">
        <v>35</v>
      </c>
      <c r="AF455" s="26" t="s">
        <v>35</v>
      </c>
      <c r="AG455" s="26" t="s">
        <v>35</v>
      </c>
      <c r="AH455" s="26" t="s">
        <v>35</v>
      </c>
      <c r="AI455" s="34" t="s">
        <v>35</v>
      </c>
      <c r="AJ455" s="41" t="s">
        <v>35</v>
      </c>
      <c r="AK455" s="26" t="s">
        <v>35</v>
      </c>
      <c r="AL455" s="26" t="s">
        <v>35</v>
      </c>
      <c r="AM455" s="26" t="s">
        <v>35</v>
      </c>
      <c r="AN455" s="34" t="s">
        <v>35</v>
      </c>
      <c r="AO455" s="41" t="s">
        <v>35</v>
      </c>
      <c r="AP455" s="26" t="s">
        <v>35</v>
      </c>
      <c r="AQ455" s="26" t="s">
        <v>35</v>
      </c>
      <c r="AR455" s="26" t="s">
        <v>35</v>
      </c>
      <c r="AS455" s="34" t="s">
        <v>35</v>
      </c>
      <c r="AT455" s="41" t="s">
        <v>35</v>
      </c>
      <c r="AU455" s="26" t="s">
        <v>35</v>
      </c>
      <c r="AV455" s="26" t="s">
        <v>35</v>
      </c>
      <c r="AW455" s="26" t="s">
        <v>35</v>
      </c>
      <c r="AX455" s="34" t="s">
        <v>35</v>
      </c>
      <c r="AY455" s="41" t="s">
        <v>35</v>
      </c>
      <c r="AZ455" s="26" t="s">
        <v>35</v>
      </c>
      <c r="BA455" s="26" t="s">
        <v>35</v>
      </c>
      <c r="BB455" s="26" t="s">
        <v>35</v>
      </c>
      <c r="BC455" s="34" t="s">
        <v>35</v>
      </c>
      <c r="BD455" s="41" t="s">
        <v>35</v>
      </c>
      <c r="BE455" s="26" t="s">
        <v>35</v>
      </c>
      <c r="BF455" s="26" t="s">
        <v>35</v>
      </c>
      <c r="BG455" s="26" t="s">
        <v>35</v>
      </c>
      <c r="BH455" s="34" t="s">
        <v>35</v>
      </c>
      <c r="BI455" s="41" t="s">
        <v>35</v>
      </c>
      <c r="BJ455" s="26" t="s">
        <v>35</v>
      </c>
      <c r="BK455" s="26" t="s">
        <v>35</v>
      </c>
      <c r="BL455" s="26" t="s">
        <v>35</v>
      </c>
      <c r="BM455" s="34" t="s">
        <v>35</v>
      </c>
      <c r="BN455" s="41">
        <f t="shared" si="108"/>
        <v>207</v>
      </c>
      <c r="BO455" s="41">
        <f t="shared" si="109"/>
        <v>267</v>
      </c>
      <c r="BP455" s="41">
        <f t="shared" si="110"/>
        <v>-60</v>
      </c>
      <c r="BQ455" s="42">
        <f t="shared" si="111"/>
        <v>-4.2016806722689077</v>
      </c>
      <c r="BR455" s="25"/>
    </row>
    <row r="456" spans="1:70" s="7" customFormat="1" ht="18" customHeight="1">
      <c r="A456" s="25"/>
      <c r="B456" s="35" t="s">
        <v>47</v>
      </c>
      <c r="C456" s="35">
        <v>432145</v>
      </c>
      <c r="D456" s="27" t="s">
        <v>495</v>
      </c>
      <c r="E456" s="26">
        <v>10447</v>
      </c>
      <c r="F456" s="41">
        <f t="shared" si="98"/>
        <v>10607</v>
      </c>
      <c r="G456" s="26">
        <v>464</v>
      </c>
      <c r="H456" s="26">
        <v>304</v>
      </c>
      <c r="I456" s="26">
        <v>160</v>
      </c>
      <c r="J456" s="42">
        <f t="shared" si="99"/>
        <v>1.5315401550684407</v>
      </c>
      <c r="K456" s="41">
        <f t="shared" si="100"/>
        <v>10761</v>
      </c>
      <c r="L456" s="26">
        <v>560</v>
      </c>
      <c r="M456" s="26">
        <v>406</v>
      </c>
      <c r="N456" s="26">
        <v>154</v>
      </c>
      <c r="O456" s="42">
        <f t="shared" si="101"/>
        <v>1.4518714056754973</v>
      </c>
      <c r="P456" s="41">
        <f t="shared" si="102"/>
        <v>10690</v>
      </c>
      <c r="Q456" s="26">
        <v>390</v>
      </c>
      <c r="R456" s="26">
        <v>461</v>
      </c>
      <c r="S456" s="26">
        <v>-71</v>
      </c>
      <c r="T456" s="42">
        <f t="shared" si="103"/>
        <v>-0.65978998234364838</v>
      </c>
      <c r="U456" s="41">
        <f t="shared" si="104"/>
        <v>9961</v>
      </c>
      <c r="V456" s="26">
        <v>92</v>
      </c>
      <c r="W456" s="26">
        <v>821</v>
      </c>
      <c r="X456" s="26">
        <v>-729</v>
      </c>
      <c r="Y456" s="42">
        <f t="shared" si="105"/>
        <v>-6.819457436856875</v>
      </c>
      <c r="Z456" s="41">
        <f t="shared" si="106"/>
        <v>9774</v>
      </c>
      <c r="AA456" s="26">
        <v>114</v>
      </c>
      <c r="AB456" s="26">
        <v>301</v>
      </c>
      <c r="AC456" s="26">
        <v>-187</v>
      </c>
      <c r="AD456" s="42">
        <f t="shared" si="107"/>
        <v>-1.8773215540608374</v>
      </c>
      <c r="AE456" s="41" t="s">
        <v>35</v>
      </c>
      <c r="AF456" s="26" t="s">
        <v>35</v>
      </c>
      <c r="AG456" s="26" t="s">
        <v>35</v>
      </c>
      <c r="AH456" s="26" t="s">
        <v>35</v>
      </c>
      <c r="AI456" s="34" t="s">
        <v>35</v>
      </c>
      <c r="AJ456" s="41" t="s">
        <v>35</v>
      </c>
      <c r="AK456" s="26" t="s">
        <v>35</v>
      </c>
      <c r="AL456" s="26" t="s">
        <v>35</v>
      </c>
      <c r="AM456" s="26" t="s">
        <v>35</v>
      </c>
      <c r="AN456" s="34" t="s">
        <v>35</v>
      </c>
      <c r="AO456" s="41" t="s">
        <v>35</v>
      </c>
      <c r="AP456" s="26" t="s">
        <v>35</v>
      </c>
      <c r="AQ456" s="26" t="s">
        <v>35</v>
      </c>
      <c r="AR456" s="26" t="s">
        <v>35</v>
      </c>
      <c r="AS456" s="34" t="s">
        <v>35</v>
      </c>
      <c r="AT456" s="41" t="s">
        <v>35</v>
      </c>
      <c r="AU456" s="26" t="s">
        <v>35</v>
      </c>
      <c r="AV456" s="26" t="s">
        <v>35</v>
      </c>
      <c r="AW456" s="26" t="s">
        <v>35</v>
      </c>
      <c r="AX456" s="34" t="s">
        <v>35</v>
      </c>
      <c r="AY456" s="41" t="s">
        <v>35</v>
      </c>
      <c r="AZ456" s="26" t="s">
        <v>35</v>
      </c>
      <c r="BA456" s="26" t="s">
        <v>35</v>
      </c>
      <c r="BB456" s="26" t="s">
        <v>35</v>
      </c>
      <c r="BC456" s="34" t="s">
        <v>35</v>
      </c>
      <c r="BD456" s="41" t="s">
        <v>35</v>
      </c>
      <c r="BE456" s="26" t="s">
        <v>35</v>
      </c>
      <c r="BF456" s="26" t="s">
        <v>35</v>
      </c>
      <c r="BG456" s="26" t="s">
        <v>35</v>
      </c>
      <c r="BH456" s="34" t="s">
        <v>35</v>
      </c>
      <c r="BI456" s="41" t="s">
        <v>35</v>
      </c>
      <c r="BJ456" s="26" t="s">
        <v>35</v>
      </c>
      <c r="BK456" s="26" t="s">
        <v>35</v>
      </c>
      <c r="BL456" s="26" t="s">
        <v>35</v>
      </c>
      <c r="BM456" s="34" t="s">
        <v>35</v>
      </c>
      <c r="BN456" s="41">
        <f t="shared" si="108"/>
        <v>1620</v>
      </c>
      <c r="BO456" s="41">
        <f t="shared" si="109"/>
        <v>2293</v>
      </c>
      <c r="BP456" s="41">
        <f t="shared" si="110"/>
        <v>-673</v>
      </c>
      <c r="BQ456" s="42">
        <f t="shared" si="111"/>
        <v>-6.4420407772566284</v>
      </c>
      <c r="BR456" s="25"/>
    </row>
    <row r="457" spans="1:70" s="7" customFormat="1" ht="18" customHeight="1">
      <c r="A457" s="25"/>
      <c r="B457" s="35" t="s">
        <v>47</v>
      </c>
      <c r="C457" s="35">
        <v>432146</v>
      </c>
      <c r="D457" s="27" t="s">
        <v>496</v>
      </c>
      <c r="E457" s="26">
        <v>422</v>
      </c>
      <c r="F457" s="41">
        <f t="shared" si="98"/>
        <v>425</v>
      </c>
      <c r="G457" s="26">
        <v>11</v>
      </c>
      <c r="H457" s="26">
        <v>8</v>
      </c>
      <c r="I457" s="26">
        <v>3</v>
      </c>
      <c r="J457" s="42">
        <f t="shared" si="99"/>
        <v>0.7109004739336493</v>
      </c>
      <c r="K457" s="41">
        <f t="shared" si="100"/>
        <v>429</v>
      </c>
      <c r="L457" s="26">
        <v>13</v>
      </c>
      <c r="M457" s="26">
        <v>9</v>
      </c>
      <c r="N457" s="26">
        <v>4</v>
      </c>
      <c r="O457" s="42">
        <f t="shared" si="101"/>
        <v>0.94117647058823517</v>
      </c>
      <c r="P457" s="41">
        <f t="shared" si="102"/>
        <v>440</v>
      </c>
      <c r="Q457" s="26">
        <v>15</v>
      </c>
      <c r="R457" s="26">
        <v>4</v>
      </c>
      <c r="S457" s="26">
        <v>11</v>
      </c>
      <c r="T457" s="42">
        <f t="shared" si="103"/>
        <v>2.5641025641025639</v>
      </c>
      <c r="U457" s="41">
        <f t="shared" si="104"/>
        <v>431</v>
      </c>
      <c r="V457" s="26">
        <v>5</v>
      </c>
      <c r="W457" s="26">
        <v>14</v>
      </c>
      <c r="X457" s="26">
        <v>-9</v>
      </c>
      <c r="Y457" s="42">
        <f t="shared" si="105"/>
        <v>-2.0454545454545454</v>
      </c>
      <c r="Z457" s="41">
        <f t="shared" si="106"/>
        <v>427</v>
      </c>
      <c r="AA457" s="26">
        <v>5</v>
      </c>
      <c r="AB457" s="26">
        <v>9</v>
      </c>
      <c r="AC457" s="26">
        <v>-4</v>
      </c>
      <c r="AD457" s="42">
        <f t="shared" si="107"/>
        <v>-0.92807424593967514</v>
      </c>
      <c r="AE457" s="41" t="s">
        <v>35</v>
      </c>
      <c r="AF457" s="26" t="s">
        <v>35</v>
      </c>
      <c r="AG457" s="26" t="s">
        <v>35</v>
      </c>
      <c r="AH457" s="26" t="s">
        <v>35</v>
      </c>
      <c r="AI457" s="34" t="s">
        <v>35</v>
      </c>
      <c r="AJ457" s="41" t="s">
        <v>35</v>
      </c>
      <c r="AK457" s="26" t="s">
        <v>35</v>
      </c>
      <c r="AL457" s="26" t="s">
        <v>35</v>
      </c>
      <c r="AM457" s="26" t="s">
        <v>35</v>
      </c>
      <c r="AN457" s="34" t="s">
        <v>35</v>
      </c>
      <c r="AO457" s="41" t="s">
        <v>35</v>
      </c>
      <c r="AP457" s="26" t="s">
        <v>35</v>
      </c>
      <c r="AQ457" s="26" t="s">
        <v>35</v>
      </c>
      <c r="AR457" s="26" t="s">
        <v>35</v>
      </c>
      <c r="AS457" s="34" t="s">
        <v>35</v>
      </c>
      <c r="AT457" s="41" t="s">
        <v>35</v>
      </c>
      <c r="AU457" s="26" t="s">
        <v>35</v>
      </c>
      <c r="AV457" s="26" t="s">
        <v>35</v>
      </c>
      <c r="AW457" s="26" t="s">
        <v>35</v>
      </c>
      <c r="AX457" s="34" t="s">
        <v>35</v>
      </c>
      <c r="AY457" s="41" t="s">
        <v>35</v>
      </c>
      <c r="AZ457" s="26" t="s">
        <v>35</v>
      </c>
      <c r="BA457" s="26" t="s">
        <v>35</v>
      </c>
      <c r="BB457" s="26" t="s">
        <v>35</v>
      </c>
      <c r="BC457" s="34" t="s">
        <v>35</v>
      </c>
      <c r="BD457" s="41" t="s">
        <v>35</v>
      </c>
      <c r="BE457" s="26" t="s">
        <v>35</v>
      </c>
      <c r="BF457" s="26" t="s">
        <v>35</v>
      </c>
      <c r="BG457" s="26" t="s">
        <v>35</v>
      </c>
      <c r="BH457" s="34" t="s">
        <v>35</v>
      </c>
      <c r="BI457" s="41" t="s">
        <v>35</v>
      </c>
      <c r="BJ457" s="26" t="s">
        <v>35</v>
      </c>
      <c r="BK457" s="26" t="s">
        <v>35</v>
      </c>
      <c r="BL457" s="26" t="s">
        <v>35</v>
      </c>
      <c r="BM457" s="34" t="s">
        <v>35</v>
      </c>
      <c r="BN457" s="41">
        <f t="shared" si="108"/>
        <v>49</v>
      </c>
      <c r="BO457" s="41">
        <f t="shared" si="109"/>
        <v>44</v>
      </c>
      <c r="BP457" s="41">
        <f t="shared" si="110"/>
        <v>5</v>
      </c>
      <c r="BQ457" s="42">
        <f t="shared" si="111"/>
        <v>1.1848341232227488</v>
      </c>
      <c r="BR457" s="25"/>
    </row>
    <row r="458" spans="1:70" s="7" customFormat="1" ht="18" customHeight="1">
      <c r="A458" s="25"/>
      <c r="B458" s="35" t="s">
        <v>47</v>
      </c>
      <c r="C458" s="35">
        <v>432147</v>
      </c>
      <c r="D458" s="27" t="s">
        <v>497</v>
      </c>
      <c r="E458" s="26">
        <v>288</v>
      </c>
      <c r="F458" s="41">
        <f t="shared" si="98"/>
        <v>295</v>
      </c>
      <c r="G458" s="26">
        <v>15</v>
      </c>
      <c r="H458" s="26">
        <v>8</v>
      </c>
      <c r="I458" s="26">
        <v>7</v>
      </c>
      <c r="J458" s="42">
        <f t="shared" si="99"/>
        <v>2.4305555555555558</v>
      </c>
      <c r="K458" s="41">
        <f t="shared" si="100"/>
        <v>294</v>
      </c>
      <c r="L458" s="26">
        <v>6</v>
      </c>
      <c r="M458" s="26">
        <v>7</v>
      </c>
      <c r="N458" s="26">
        <v>-1</v>
      </c>
      <c r="O458" s="42">
        <f t="shared" si="101"/>
        <v>-0.33898305084745761</v>
      </c>
      <c r="P458" s="41">
        <f t="shared" si="102"/>
        <v>291</v>
      </c>
      <c r="Q458" s="26">
        <v>4</v>
      </c>
      <c r="R458" s="26">
        <v>7</v>
      </c>
      <c r="S458" s="26">
        <v>-3</v>
      </c>
      <c r="T458" s="42">
        <f t="shared" si="103"/>
        <v>-1.0204081632653061</v>
      </c>
      <c r="U458" s="41">
        <f t="shared" si="104"/>
        <v>285</v>
      </c>
      <c r="V458" s="26">
        <v>2</v>
      </c>
      <c r="W458" s="26">
        <v>8</v>
      </c>
      <c r="X458" s="26">
        <v>-6</v>
      </c>
      <c r="Y458" s="42">
        <f t="shared" si="105"/>
        <v>-2.0618556701030926</v>
      </c>
      <c r="Z458" s="41">
        <f t="shared" si="106"/>
        <v>279</v>
      </c>
      <c r="AA458" s="26">
        <v>0</v>
      </c>
      <c r="AB458" s="26">
        <v>6</v>
      </c>
      <c r="AC458" s="26">
        <v>-6</v>
      </c>
      <c r="AD458" s="42">
        <f t="shared" si="107"/>
        <v>-2.1052631578947367</v>
      </c>
      <c r="AE458" s="41" t="s">
        <v>35</v>
      </c>
      <c r="AF458" s="26" t="s">
        <v>35</v>
      </c>
      <c r="AG458" s="26" t="s">
        <v>35</v>
      </c>
      <c r="AH458" s="26" t="s">
        <v>35</v>
      </c>
      <c r="AI458" s="34" t="s">
        <v>35</v>
      </c>
      <c r="AJ458" s="41" t="s">
        <v>35</v>
      </c>
      <c r="AK458" s="26" t="s">
        <v>35</v>
      </c>
      <c r="AL458" s="26" t="s">
        <v>35</v>
      </c>
      <c r="AM458" s="26" t="s">
        <v>35</v>
      </c>
      <c r="AN458" s="34" t="s">
        <v>35</v>
      </c>
      <c r="AO458" s="41" t="s">
        <v>35</v>
      </c>
      <c r="AP458" s="26" t="s">
        <v>35</v>
      </c>
      <c r="AQ458" s="26" t="s">
        <v>35</v>
      </c>
      <c r="AR458" s="26" t="s">
        <v>35</v>
      </c>
      <c r="AS458" s="34" t="s">
        <v>35</v>
      </c>
      <c r="AT458" s="41" t="s">
        <v>35</v>
      </c>
      <c r="AU458" s="26" t="s">
        <v>35</v>
      </c>
      <c r="AV458" s="26" t="s">
        <v>35</v>
      </c>
      <c r="AW458" s="26" t="s">
        <v>35</v>
      </c>
      <c r="AX458" s="34" t="s">
        <v>35</v>
      </c>
      <c r="AY458" s="41" t="s">
        <v>35</v>
      </c>
      <c r="AZ458" s="26" t="s">
        <v>35</v>
      </c>
      <c r="BA458" s="26" t="s">
        <v>35</v>
      </c>
      <c r="BB458" s="26" t="s">
        <v>35</v>
      </c>
      <c r="BC458" s="34" t="s">
        <v>35</v>
      </c>
      <c r="BD458" s="41" t="s">
        <v>35</v>
      </c>
      <c r="BE458" s="26" t="s">
        <v>35</v>
      </c>
      <c r="BF458" s="26" t="s">
        <v>35</v>
      </c>
      <c r="BG458" s="26" t="s">
        <v>35</v>
      </c>
      <c r="BH458" s="34" t="s">
        <v>35</v>
      </c>
      <c r="BI458" s="41" t="s">
        <v>35</v>
      </c>
      <c r="BJ458" s="26" t="s">
        <v>35</v>
      </c>
      <c r="BK458" s="26" t="s">
        <v>35</v>
      </c>
      <c r="BL458" s="26" t="s">
        <v>35</v>
      </c>
      <c r="BM458" s="34" t="s">
        <v>35</v>
      </c>
      <c r="BN458" s="41">
        <f t="shared" si="108"/>
        <v>27</v>
      </c>
      <c r="BO458" s="41">
        <f t="shared" si="109"/>
        <v>36</v>
      </c>
      <c r="BP458" s="41">
        <f t="shared" si="110"/>
        <v>-9</v>
      </c>
      <c r="BQ458" s="42">
        <f t="shared" si="111"/>
        <v>-3.125</v>
      </c>
      <c r="BR458" s="25"/>
    </row>
    <row r="459" spans="1:70" s="7" customFormat="1" ht="18" customHeight="1">
      <c r="A459" s="25"/>
      <c r="B459" s="35" t="s">
        <v>47</v>
      </c>
      <c r="C459" s="35">
        <v>432149</v>
      </c>
      <c r="D459" s="27" t="s">
        <v>498</v>
      </c>
      <c r="E459" s="26">
        <v>121</v>
      </c>
      <c r="F459" s="41">
        <f t="shared" ref="F459:F505" si="112">E459+I459</f>
        <v>119</v>
      </c>
      <c r="G459" s="26">
        <v>0</v>
      </c>
      <c r="H459" s="26">
        <v>2</v>
      </c>
      <c r="I459" s="26">
        <v>-2</v>
      </c>
      <c r="J459" s="42">
        <f t="shared" ref="J459:J505" si="113">(I459/E459)*100</f>
        <v>-1.6528925619834711</v>
      </c>
      <c r="K459" s="41">
        <f t="shared" ref="K459:K505" si="114">N459+F459</f>
        <v>118</v>
      </c>
      <c r="L459" s="26">
        <v>0</v>
      </c>
      <c r="M459" s="26">
        <v>1</v>
      </c>
      <c r="N459" s="26">
        <v>-1</v>
      </c>
      <c r="O459" s="42">
        <f t="shared" ref="O459:O505" si="115">(N459/F459)*100</f>
        <v>-0.84033613445378152</v>
      </c>
      <c r="P459" s="41">
        <f t="shared" ref="P459:P505" si="116">S459+K459</f>
        <v>117</v>
      </c>
      <c r="Q459" s="26">
        <v>2</v>
      </c>
      <c r="R459" s="26">
        <v>3</v>
      </c>
      <c r="S459" s="26">
        <v>-1</v>
      </c>
      <c r="T459" s="42">
        <f t="shared" ref="T459:T505" si="117">(S459/K459)*100</f>
        <v>-0.84745762711864403</v>
      </c>
      <c r="U459" s="41">
        <f t="shared" ref="U459:U505" si="118">X459+P459</f>
        <v>117</v>
      </c>
      <c r="V459" s="26">
        <v>0</v>
      </c>
      <c r="W459" s="26">
        <v>0</v>
      </c>
      <c r="X459" s="26">
        <v>0</v>
      </c>
      <c r="Y459" s="42">
        <f t="shared" ref="Y459:Y505" si="119">(X459/P459)*100</f>
        <v>0</v>
      </c>
      <c r="Z459" s="41">
        <f t="shared" ref="Z459:Z505" si="120">AC459+U459</f>
        <v>118</v>
      </c>
      <c r="AA459" s="26">
        <v>1</v>
      </c>
      <c r="AB459" s="26">
        <v>0</v>
      </c>
      <c r="AC459" s="26">
        <v>1</v>
      </c>
      <c r="AD459" s="42">
        <f t="shared" ref="AD459:AD505" si="121">(AC459/U459)*100</f>
        <v>0.85470085470085477</v>
      </c>
      <c r="AE459" s="41" t="s">
        <v>35</v>
      </c>
      <c r="AF459" s="26" t="s">
        <v>35</v>
      </c>
      <c r="AG459" s="26" t="s">
        <v>35</v>
      </c>
      <c r="AH459" s="26" t="s">
        <v>35</v>
      </c>
      <c r="AI459" s="34" t="s">
        <v>35</v>
      </c>
      <c r="AJ459" s="41" t="s">
        <v>35</v>
      </c>
      <c r="AK459" s="26" t="s">
        <v>35</v>
      </c>
      <c r="AL459" s="26" t="s">
        <v>35</v>
      </c>
      <c r="AM459" s="26" t="s">
        <v>35</v>
      </c>
      <c r="AN459" s="34" t="s">
        <v>35</v>
      </c>
      <c r="AO459" s="41" t="s">
        <v>35</v>
      </c>
      <c r="AP459" s="26" t="s">
        <v>35</v>
      </c>
      <c r="AQ459" s="26" t="s">
        <v>35</v>
      </c>
      <c r="AR459" s="26" t="s">
        <v>35</v>
      </c>
      <c r="AS459" s="34" t="s">
        <v>35</v>
      </c>
      <c r="AT459" s="41" t="s">
        <v>35</v>
      </c>
      <c r="AU459" s="26" t="s">
        <v>35</v>
      </c>
      <c r="AV459" s="26" t="s">
        <v>35</v>
      </c>
      <c r="AW459" s="26" t="s">
        <v>35</v>
      </c>
      <c r="AX459" s="34" t="s">
        <v>35</v>
      </c>
      <c r="AY459" s="41" t="s">
        <v>35</v>
      </c>
      <c r="AZ459" s="26" t="s">
        <v>35</v>
      </c>
      <c r="BA459" s="26" t="s">
        <v>35</v>
      </c>
      <c r="BB459" s="26" t="s">
        <v>35</v>
      </c>
      <c r="BC459" s="34" t="s">
        <v>35</v>
      </c>
      <c r="BD459" s="41" t="s">
        <v>35</v>
      </c>
      <c r="BE459" s="26" t="s">
        <v>35</v>
      </c>
      <c r="BF459" s="26" t="s">
        <v>35</v>
      </c>
      <c r="BG459" s="26" t="s">
        <v>35</v>
      </c>
      <c r="BH459" s="34" t="s">
        <v>35</v>
      </c>
      <c r="BI459" s="41" t="s">
        <v>35</v>
      </c>
      <c r="BJ459" s="26" t="s">
        <v>35</v>
      </c>
      <c r="BK459" s="26" t="s">
        <v>35</v>
      </c>
      <c r="BL459" s="26" t="s">
        <v>35</v>
      </c>
      <c r="BM459" s="34" t="s">
        <v>35</v>
      </c>
      <c r="BN459" s="41">
        <f t="shared" ref="BN459:BN505" si="122">SUM(G459,L459,Q459,V459,AA459,AF459,AK459,AP459,AU459,AZ459,BE459,BJ459)</f>
        <v>3</v>
      </c>
      <c r="BO459" s="41">
        <f t="shared" ref="BO459:BO505" si="123">SUM(H459,M459,R459,W459,AB459,AG459,AL459,AQ459,AV459,BA459,BF459,BK459)</f>
        <v>6</v>
      </c>
      <c r="BP459" s="41">
        <f t="shared" ref="BP459:BP505" si="124">SUM(I459,N459,S459,X459,AC459,AH459,AM459,AR459,AW459,BB459,BG459,BL459)</f>
        <v>-3</v>
      </c>
      <c r="BQ459" s="42">
        <f t="shared" ref="BQ459:BQ505" si="125">(BP459/E459)*100</f>
        <v>-2.4793388429752068</v>
      </c>
      <c r="BR459" s="25"/>
    </row>
    <row r="460" spans="1:70" s="7" customFormat="1" ht="18" customHeight="1">
      <c r="A460" s="25"/>
      <c r="B460" s="35" t="s">
        <v>47</v>
      </c>
      <c r="C460" s="35">
        <v>432150</v>
      </c>
      <c r="D460" s="27" t="s">
        <v>499</v>
      </c>
      <c r="E460" s="26">
        <v>8923</v>
      </c>
      <c r="F460" s="41">
        <f t="shared" si="112"/>
        <v>9028</v>
      </c>
      <c r="G460" s="26">
        <v>575</v>
      </c>
      <c r="H460" s="26">
        <v>470</v>
      </c>
      <c r="I460" s="26">
        <v>105</v>
      </c>
      <c r="J460" s="42">
        <f t="shared" si="113"/>
        <v>1.1767342821920879</v>
      </c>
      <c r="K460" s="41">
        <f t="shared" si="114"/>
        <v>8623</v>
      </c>
      <c r="L460" s="26">
        <v>287</v>
      </c>
      <c r="M460" s="26">
        <v>692</v>
      </c>
      <c r="N460" s="26">
        <v>-405</v>
      </c>
      <c r="O460" s="42">
        <f t="shared" si="115"/>
        <v>-4.4860434204696498</v>
      </c>
      <c r="P460" s="41">
        <f t="shared" si="116"/>
        <v>8239</v>
      </c>
      <c r="Q460" s="26">
        <v>252</v>
      </c>
      <c r="R460" s="26">
        <v>636</v>
      </c>
      <c r="S460" s="26">
        <v>-384</v>
      </c>
      <c r="T460" s="42">
        <f t="shared" si="117"/>
        <v>-4.4532065406471064</v>
      </c>
      <c r="U460" s="41">
        <f t="shared" si="118"/>
        <v>7961</v>
      </c>
      <c r="V460" s="26">
        <v>93</v>
      </c>
      <c r="W460" s="26">
        <v>371</v>
      </c>
      <c r="X460" s="26">
        <v>-278</v>
      </c>
      <c r="Y460" s="42">
        <f t="shared" si="119"/>
        <v>-3.3741958975603836</v>
      </c>
      <c r="Z460" s="41">
        <f t="shared" si="120"/>
        <v>7840</v>
      </c>
      <c r="AA460" s="26">
        <v>114</v>
      </c>
      <c r="AB460" s="26">
        <v>235</v>
      </c>
      <c r="AC460" s="26">
        <v>-121</v>
      </c>
      <c r="AD460" s="42">
        <f t="shared" si="121"/>
        <v>-1.5199095591006155</v>
      </c>
      <c r="AE460" s="41" t="s">
        <v>35</v>
      </c>
      <c r="AF460" s="26" t="s">
        <v>35</v>
      </c>
      <c r="AG460" s="26" t="s">
        <v>35</v>
      </c>
      <c r="AH460" s="26" t="s">
        <v>35</v>
      </c>
      <c r="AI460" s="34" t="s">
        <v>35</v>
      </c>
      <c r="AJ460" s="41" t="s">
        <v>35</v>
      </c>
      <c r="AK460" s="26" t="s">
        <v>35</v>
      </c>
      <c r="AL460" s="26" t="s">
        <v>35</v>
      </c>
      <c r="AM460" s="26" t="s">
        <v>35</v>
      </c>
      <c r="AN460" s="34" t="s">
        <v>35</v>
      </c>
      <c r="AO460" s="41" t="s">
        <v>35</v>
      </c>
      <c r="AP460" s="26" t="s">
        <v>35</v>
      </c>
      <c r="AQ460" s="26" t="s">
        <v>35</v>
      </c>
      <c r="AR460" s="26" t="s">
        <v>35</v>
      </c>
      <c r="AS460" s="34" t="s">
        <v>35</v>
      </c>
      <c r="AT460" s="41" t="s">
        <v>35</v>
      </c>
      <c r="AU460" s="26" t="s">
        <v>35</v>
      </c>
      <c r="AV460" s="26" t="s">
        <v>35</v>
      </c>
      <c r="AW460" s="26" t="s">
        <v>35</v>
      </c>
      <c r="AX460" s="34" t="s">
        <v>35</v>
      </c>
      <c r="AY460" s="41" t="s">
        <v>35</v>
      </c>
      <c r="AZ460" s="26" t="s">
        <v>35</v>
      </c>
      <c r="BA460" s="26" t="s">
        <v>35</v>
      </c>
      <c r="BB460" s="26" t="s">
        <v>35</v>
      </c>
      <c r="BC460" s="34" t="s">
        <v>35</v>
      </c>
      <c r="BD460" s="41" t="s">
        <v>35</v>
      </c>
      <c r="BE460" s="26" t="s">
        <v>35</v>
      </c>
      <c r="BF460" s="26" t="s">
        <v>35</v>
      </c>
      <c r="BG460" s="26" t="s">
        <v>35</v>
      </c>
      <c r="BH460" s="34" t="s">
        <v>35</v>
      </c>
      <c r="BI460" s="41" t="s">
        <v>35</v>
      </c>
      <c r="BJ460" s="26" t="s">
        <v>35</v>
      </c>
      <c r="BK460" s="26" t="s">
        <v>35</v>
      </c>
      <c r="BL460" s="26" t="s">
        <v>35</v>
      </c>
      <c r="BM460" s="34" t="s">
        <v>35</v>
      </c>
      <c r="BN460" s="41">
        <f t="shared" si="122"/>
        <v>1321</v>
      </c>
      <c r="BO460" s="41">
        <f t="shared" si="123"/>
        <v>2404</v>
      </c>
      <c r="BP460" s="41">
        <f t="shared" si="124"/>
        <v>-1083</v>
      </c>
      <c r="BQ460" s="42">
        <f t="shared" si="125"/>
        <v>-12.137173596324107</v>
      </c>
      <c r="BR460" s="25"/>
    </row>
    <row r="461" spans="1:70" s="7" customFormat="1" ht="18" customHeight="1">
      <c r="A461" s="25"/>
      <c r="B461" s="35" t="s">
        <v>47</v>
      </c>
      <c r="C461" s="35">
        <v>432160</v>
      </c>
      <c r="D461" s="27" t="s">
        <v>500</v>
      </c>
      <c r="E461" s="26">
        <v>8354</v>
      </c>
      <c r="F461" s="41">
        <f t="shared" si="112"/>
        <v>8448</v>
      </c>
      <c r="G461" s="26">
        <v>508</v>
      </c>
      <c r="H461" s="26">
        <v>414</v>
      </c>
      <c r="I461" s="26">
        <v>94</v>
      </c>
      <c r="J461" s="42">
        <f t="shared" si="113"/>
        <v>1.1252094804883888</v>
      </c>
      <c r="K461" s="41">
        <f t="shared" si="114"/>
        <v>8234</v>
      </c>
      <c r="L461" s="26">
        <v>271</v>
      </c>
      <c r="M461" s="26">
        <v>485</v>
      </c>
      <c r="N461" s="26">
        <v>-214</v>
      </c>
      <c r="O461" s="42">
        <f t="shared" si="115"/>
        <v>-2.5331439393939394</v>
      </c>
      <c r="P461" s="41">
        <f t="shared" si="116"/>
        <v>7823</v>
      </c>
      <c r="Q461" s="26">
        <v>198</v>
      </c>
      <c r="R461" s="26">
        <v>609</v>
      </c>
      <c r="S461" s="26">
        <v>-411</v>
      </c>
      <c r="T461" s="42">
        <f t="shared" si="117"/>
        <v>-4.9914986640757828</v>
      </c>
      <c r="U461" s="41">
        <f t="shared" si="118"/>
        <v>7609</v>
      </c>
      <c r="V461" s="26">
        <v>132</v>
      </c>
      <c r="W461" s="26">
        <v>346</v>
      </c>
      <c r="X461" s="26">
        <v>-214</v>
      </c>
      <c r="Y461" s="42">
        <f t="shared" si="119"/>
        <v>-2.7355234564744983</v>
      </c>
      <c r="Z461" s="41">
        <f t="shared" si="120"/>
        <v>7560</v>
      </c>
      <c r="AA461" s="26">
        <v>186</v>
      </c>
      <c r="AB461" s="26">
        <v>235</v>
      </c>
      <c r="AC461" s="26">
        <v>-49</v>
      </c>
      <c r="AD461" s="42">
        <f t="shared" si="121"/>
        <v>-0.64397424103035883</v>
      </c>
      <c r="AE461" s="41" t="s">
        <v>35</v>
      </c>
      <c r="AF461" s="26" t="s">
        <v>35</v>
      </c>
      <c r="AG461" s="26" t="s">
        <v>35</v>
      </c>
      <c r="AH461" s="26" t="s">
        <v>35</v>
      </c>
      <c r="AI461" s="34" t="s">
        <v>35</v>
      </c>
      <c r="AJ461" s="41" t="s">
        <v>35</v>
      </c>
      <c r="AK461" s="26" t="s">
        <v>35</v>
      </c>
      <c r="AL461" s="26" t="s">
        <v>35</v>
      </c>
      <c r="AM461" s="26" t="s">
        <v>35</v>
      </c>
      <c r="AN461" s="34" t="s">
        <v>35</v>
      </c>
      <c r="AO461" s="41" t="s">
        <v>35</v>
      </c>
      <c r="AP461" s="26" t="s">
        <v>35</v>
      </c>
      <c r="AQ461" s="26" t="s">
        <v>35</v>
      </c>
      <c r="AR461" s="26" t="s">
        <v>35</v>
      </c>
      <c r="AS461" s="34" t="s">
        <v>35</v>
      </c>
      <c r="AT461" s="41" t="s">
        <v>35</v>
      </c>
      <c r="AU461" s="26" t="s">
        <v>35</v>
      </c>
      <c r="AV461" s="26" t="s">
        <v>35</v>
      </c>
      <c r="AW461" s="26" t="s">
        <v>35</v>
      </c>
      <c r="AX461" s="34" t="s">
        <v>35</v>
      </c>
      <c r="AY461" s="41" t="s">
        <v>35</v>
      </c>
      <c r="AZ461" s="26" t="s">
        <v>35</v>
      </c>
      <c r="BA461" s="26" t="s">
        <v>35</v>
      </c>
      <c r="BB461" s="26" t="s">
        <v>35</v>
      </c>
      <c r="BC461" s="34" t="s">
        <v>35</v>
      </c>
      <c r="BD461" s="41" t="s">
        <v>35</v>
      </c>
      <c r="BE461" s="26" t="s">
        <v>35</v>
      </c>
      <c r="BF461" s="26" t="s">
        <v>35</v>
      </c>
      <c r="BG461" s="26" t="s">
        <v>35</v>
      </c>
      <c r="BH461" s="34" t="s">
        <v>35</v>
      </c>
      <c r="BI461" s="41" t="s">
        <v>35</v>
      </c>
      <c r="BJ461" s="26" t="s">
        <v>35</v>
      </c>
      <c r="BK461" s="26" t="s">
        <v>35</v>
      </c>
      <c r="BL461" s="26" t="s">
        <v>35</v>
      </c>
      <c r="BM461" s="34" t="s">
        <v>35</v>
      </c>
      <c r="BN461" s="41">
        <f t="shared" si="122"/>
        <v>1295</v>
      </c>
      <c r="BO461" s="41">
        <f t="shared" si="123"/>
        <v>2089</v>
      </c>
      <c r="BP461" s="41">
        <f t="shared" si="124"/>
        <v>-794</v>
      </c>
      <c r="BQ461" s="42">
        <f t="shared" si="125"/>
        <v>-9.5044290160402216</v>
      </c>
      <c r="BR461" s="25"/>
    </row>
    <row r="462" spans="1:70" s="7" customFormat="1" ht="18" customHeight="1">
      <c r="A462" s="25"/>
      <c r="B462" s="35" t="s">
        <v>47</v>
      </c>
      <c r="C462" s="35">
        <v>432162</v>
      </c>
      <c r="D462" s="27" t="s">
        <v>501</v>
      </c>
      <c r="E462" s="26">
        <v>433</v>
      </c>
      <c r="F462" s="41">
        <f t="shared" si="112"/>
        <v>436</v>
      </c>
      <c r="G462" s="26">
        <v>20</v>
      </c>
      <c r="H462" s="26">
        <v>17</v>
      </c>
      <c r="I462" s="26">
        <v>3</v>
      </c>
      <c r="J462" s="42">
        <f t="shared" si="113"/>
        <v>0.69284064665127021</v>
      </c>
      <c r="K462" s="41">
        <f t="shared" si="114"/>
        <v>447</v>
      </c>
      <c r="L462" s="26">
        <v>23</v>
      </c>
      <c r="M462" s="26">
        <v>12</v>
      </c>
      <c r="N462" s="26">
        <v>11</v>
      </c>
      <c r="O462" s="42">
        <f t="shared" si="115"/>
        <v>2.522935779816514</v>
      </c>
      <c r="P462" s="41">
        <f t="shared" si="116"/>
        <v>423</v>
      </c>
      <c r="Q462" s="26">
        <v>26</v>
      </c>
      <c r="R462" s="26">
        <v>50</v>
      </c>
      <c r="S462" s="26">
        <v>-24</v>
      </c>
      <c r="T462" s="42">
        <f t="shared" si="117"/>
        <v>-5.3691275167785237</v>
      </c>
      <c r="U462" s="41">
        <f t="shared" si="118"/>
        <v>418</v>
      </c>
      <c r="V462" s="26">
        <v>1</v>
      </c>
      <c r="W462" s="26">
        <v>6</v>
      </c>
      <c r="X462" s="26">
        <v>-5</v>
      </c>
      <c r="Y462" s="42">
        <f t="shared" si="119"/>
        <v>-1.1820330969267139</v>
      </c>
      <c r="Z462" s="41">
        <f t="shared" si="120"/>
        <v>410</v>
      </c>
      <c r="AA462" s="26">
        <v>0</v>
      </c>
      <c r="AB462" s="26">
        <v>8</v>
      </c>
      <c r="AC462" s="26">
        <v>-8</v>
      </c>
      <c r="AD462" s="42">
        <f t="shared" si="121"/>
        <v>-1.9138755980861244</v>
      </c>
      <c r="AE462" s="41" t="s">
        <v>35</v>
      </c>
      <c r="AF462" s="26" t="s">
        <v>35</v>
      </c>
      <c r="AG462" s="26" t="s">
        <v>35</v>
      </c>
      <c r="AH462" s="26" t="s">
        <v>35</v>
      </c>
      <c r="AI462" s="34" t="s">
        <v>35</v>
      </c>
      <c r="AJ462" s="41" t="s">
        <v>35</v>
      </c>
      <c r="AK462" s="26" t="s">
        <v>35</v>
      </c>
      <c r="AL462" s="26" t="s">
        <v>35</v>
      </c>
      <c r="AM462" s="26" t="s">
        <v>35</v>
      </c>
      <c r="AN462" s="34" t="s">
        <v>35</v>
      </c>
      <c r="AO462" s="41" t="s">
        <v>35</v>
      </c>
      <c r="AP462" s="26" t="s">
        <v>35</v>
      </c>
      <c r="AQ462" s="26" t="s">
        <v>35</v>
      </c>
      <c r="AR462" s="26" t="s">
        <v>35</v>
      </c>
      <c r="AS462" s="34" t="s">
        <v>35</v>
      </c>
      <c r="AT462" s="41" t="s">
        <v>35</v>
      </c>
      <c r="AU462" s="26" t="s">
        <v>35</v>
      </c>
      <c r="AV462" s="26" t="s">
        <v>35</v>
      </c>
      <c r="AW462" s="26" t="s">
        <v>35</v>
      </c>
      <c r="AX462" s="34" t="s">
        <v>35</v>
      </c>
      <c r="AY462" s="41" t="s">
        <v>35</v>
      </c>
      <c r="AZ462" s="26" t="s">
        <v>35</v>
      </c>
      <c r="BA462" s="26" t="s">
        <v>35</v>
      </c>
      <c r="BB462" s="26" t="s">
        <v>35</v>
      </c>
      <c r="BC462" s="34" t="s">
        <v>35</v>
      </c>
      <c r="BD462" s="41" t="s">
        <v>35</v>
      </c>
      <c r="BE462" s="26" t="s">
        <v>35</v>
      </c>
      <c r="BF462" s="26" t="s">
        <v>35</v>
      </c>
      <c r="BG462" s="26" t="s">
        <v>35</v>
      </c>
      <c r="BH462" s="34" t="s">
        <v>35</v>
      </c>
      <c r="BI462" s="41" t="s">
        <v>35</v>
      </c>
      <c r="BJ462" s="26" t="s">
        <v>35</v>
      </c>
      <c r="BK462" s="26" t="s">
        <v>35</v>
      </c>
      <c r="BL462" s="26" t="s">
        <v>35</v>
      </c>
      <c r="BM462" s="34" t="s">
        <v>35</v>
      </c>
      <c r="BN462" s="41">
        <f t="shared" si="122"/>
        <v>70</v>
      </c>
      <c r="BO462" s="41">
        <f t="shared" si="123"/>
        <v>93</v>
      </c>
      <c r="BP462" s="41">
        <f t="shared" si="124"/>
        <v>-23</v>
      </c>
      <c r="BQ462" s="42">
        <f t="shared" si="125"/>
        <v>-5.3117782909930717</v>
      </c>
      <c r="BR462" s="25"/>
    </row>
    <row r="463" spans="1:70" s="7" customFormat="1" ht="18" customHeight="1">
      <c r="A463" s="25"/>
      <c r="B463" s="35" t="s">
        <v>47</v>
      </c>
      <c r="C463" s="35">
        <v>432163</v>
      </c>
      <c r="D463" s="27" t="s">
        <v>502</v>
      </c>
      <c r="E463" s="26">
        <v>267</v>
      </c>
      <c r="F463" s="41">
        <f t="shared" si="112"/>
        <v>265</v>
      </c>
      <c r="G463" s="26">
        <v>9</v>
      </c>
      <c r="H463" s="26">
        <v>11</v>
      </c>
      <c r="I463" s="26">
        <v>-2</v>
      </c>
      <c r="J463" s="42">
        <f t="shared" si="113"/>
        <v>-0.74906367041198507</v>
      </c>
      <c r="K463" s="41">
        <f t="shared" si="114"/>
        <v>264</v>
      </c>
      <c r="L463" s="26">
        <v>14</v>
      </c>
      <c r="M463" s="26">
        <v>15</v>
      </c>
      <c r="N463" s="26">
        <v>-1</v>
      </c>
      <c r="O463" s="42">
        <f t="shared" si="115"/>
        <v>-0.37735849056603776</v>
      </c>
      <c r="P463" s="41">
        <f t="shared" si="116"/>
        <v>266</v>
      </c>
      <c r="Q463" s="26">
        <v>10</v>
      </c>
      <c r="R463" s="26">
        <v>8</v>
      </c>
      <c r="S463" s="26">
        <v>2</v>
      </c>
      <c r="T463" s="42">
        <f t="shared" si="117"/>
        <v>0.75757575757575757</v>
      </c>
      <c r="U463" s="41">
        <f t="shared" si="118"/>
        <v>261</v>
      </c>
      <c r="V463" s="26">
        <v>3</v>
      </c>
      <c r="W463" s="26">
        <v>8</v>
      </c>
      <c r="X463" s="26">
        <v>-5</v>
      </c>
      <c r="Y463" s="42">
        <f t="shared" si="119"/>
        <v>-1.8796992481203008</v>
      </c>
      <c r="Z463" s="41">
        <f t="shared" si="120"/>
        <v>264</v>
      </c>
      <c r="AA463" s="26">
        <v>7</v>
      </c>
      <c r="AB463" s="26">
        <v>4</v>
      </c>
      <c r="AC463" s="26">
        <v>3</v>
      </c>
      <c r="AD463" s="42">
        <f t="shared" si="121"/>
        <v>1.1494252873563218</v>
      </c>
      <c r="AE463" s="41" t="s">
        <v>35</v>
      </c>
      <c r="AF463" s="26" t="s">
        <v>35</v>
      </c>
      <c r="AG463" s="26" t="s">
        <v>35</v>
      </c>
      <c r="AH463" s="26" t="s">
        <v>35</v>
      </c>
      <c r="AI463" s="34" t="s">
        <v>35</v>
      </c>
      <c r="AJ463" s="41" t="s">
        <v>35</v>
      </c>
      <c r="AK463" s="26" t="s">
        <v>35</v>
      </c>
      <c r="AL463" s="26" t="s">
        <v>35</v>
      </c>
      <c r="AM463" s="26" t="s">
        <v>35</v>
      </c>
      <c r="AN463" s="34" t="s">
        <v>35</v>
      </c>
      <c r="AO463" s="41" t="s">
        <v>35</v>
      </c>
      <c r="AP463" s="26" t="s">
        <v>35</v>
      </c>
      <c r="AQ463" s="26" t="s">
        <v>35</v>
      </c>
      <c r="AR463" s="26" t="s">
        <v>35</v>
      </c>
      <c r="AS463" s="34" t="s">
        <v>35</v>
      </c>
      <c r="AT463" s="41" t="s">
        <v>35</v>
      </c>
      <c r="AU463" s="26" t="s">
        <v>35</v>
      </c>
      <c r="AV463" s="26" t="s">
        <v>35</v>
      </c>
      <c r="AW463" s="26" t="s">
        <v>35</v>
      </c>
      <c r="AX463" s="34" t="s">
        <v>35</v>
      </c>
      <c r="AY463" s="41" t="s">
        <v>35</v>
      </c>
      <c r="AZ463" s="26" t="s">
        <v>35</v>
      </c>
      <c r="BA463" s="26" t="s">
        <v>35</v>
      </c>
      <c r="BB463" s="26" t="s">
        <v>35</v>
      </c>
      <c r="BC463" s="34" t="s">
        <v>35</v>
      </c>
      <c r="BD463" s="41" t="s">
        <v>35</v>
      </c>
      <c r="BE463" s="26" t="s">
        <v>35</v>
      </c>
      <c r="BF463" s="26" t="s">
        <v>35</v>
      </c>
      <c r="BG463" s="26" t="s">
        <v>35</v>
      </c>
      <c r="BH463" s="34" t="s">
        <v>35</v>
      </c>
      <c r="BI463" s="41" t="s">
        <v>35</v>
      </c>
      <c r="BJ463" s="26" t="s">
        <v>35</v>
      </c>
      <c r="BK463" s="26" t="s">
        <v>35</v>
      </c>
      <c r="BL463" s="26" t="s">
        <v>35</v>
      </c>
      <c r="BM463" s="34" t="s">
        <v>35</v>
      </c>
      <c r="BN463" s="41">
        <f t="shared" si="122"/>
        <v>43</v>
      </c>
      <c r="BO463" s="41">
        <f t="shared" si="123"/>
        <v>46</v>
      </c>
      <c r="BP463" s="41">
        <f t="shared" si="124"/>
        <v>-3</v>
      </c>
      <c r="BQ463" s="42">
        <f t="shared" si="125"/>
        <v>-1.1235955056179776</v>
      </c>
      <c r="BR463" s="25"/>
    </row>
    <row r="464" spans="1:70" s="7" customFormat="1" ht="18" customHeight="1">
      <c r="A464" s="25"/>
      <c r="B464" s="35" t="s">
        <v>47</v>
      </c>
      <c r="C464" s="35">
        <v>432166</v>
      </c>
      <c r="D464" s="27" t="s">
        <v>503</v>
      </c>
      <c r="E464" s="26">
        <v>2236</v>
      </c>
      <c r="F464" s="41">
        <f t="shared" si="112"/>
        <v>2291</v>
      </c>
      <c r="G464" s="26">
        <v>142</v>
      </c>
      <c r="H464" s="26">
        <v>87</v>
      </c>
      <c r="I464" s="26">
        <v>55</v>
      </c>
      <c r="J464" s="42">
        <f t="shared" si="113"/>
        <v>2.4597495527728088</v>
      </c>
      <c r="K464" s="41">
        <f t="shared" si="114"/>
        <v>2290</v>
      </c>
      <c r="L464" s="26">
        <v>92</v>
      </c>
      <c r="M464" s="26">
        <v>93</v>
      </c>
      <c r="N464" s="26">
        <v>-1</v>
      </c>
      <c r="O464" s="42">
        <f t="shared" si="115"/>
        <v>-4.3649061545176775E-2</v>
      </c>
      <c r="P464" s="41">
        <f t="shared" si="116"/>
        <v>2280</v>
      </c>
      <c r="Q464" s="26">
        <v>68</v>
      </c>
      <c r="R464" s="26">
        <v>78</v>
      </c>
      <c r="S464" s="26">
        <v>-10</v>
      </c>
      <c r="T464" s="42">
        <f t="shared" si="117"/>
        <v>-0.43668122270742354</v>
      </c>
      <c r="U464" s="41">
        <f t="shared" si="118"/>
        <v>2188</v>
      </c>
      <c r="V464" s="26">
        <v>52</v>
      </c>
      <c r="W464" s="26">
        <v>144</v>
      </c>
      <c r="X464" s="26">
        <v>-92</v>
      </c>
      <c r="Y464" s="42">
        <f t="shared" si="119"/>
        <v>-4.0350877192982457</v>
      </c>
      <c r="Z464" s="41">
        <f t="shared" si="120"/>
        <v>2182</v>
      </c>
      <c r="AA464" s="26">
        <v>57</v>
      </c>
      <c r="AB464" s="26">
        <v>63</v>
      </c>
      <c r="AC464" s="26">
        <v>-6</v>
      </c>
      <c r="AD464" s="42">
        <f t="shared" si="121"/>
        <v>-0.27422303473491771</v>
      </c>
      <c r="AE464" s="41" t="s">
        <v>35</v>
      </c>
      <c r="AF464" s="26" t="s">
        <v>35</v>
      </c>
      <c r="AG464" s="26" t="s">
        <v>35</v>
      </c>
      <c r="AH464" s="26" t="s">
        <v>35</v>
      </c>
      <c r="AI464" s="34" t="s">
        <v>35</v>
      </c>
      <c r="AJ464" s="41" t="s">
        <v>35</v>
      </c>
      <c r="AK464" s="26" t="s">
        <v>35</v>
      </c>
      <c r="AL464" s="26" t="s">
        <v>35</v>
      </c>
      <c r="AM464" s="26" t="s">
        <v>35</v>
      </c>
      <c r="AN464" s="34" t="s">
        <v>35</v>
      </c>
      <c r="AO464" s="41" t="s">
        <v>35</v>
      </c>
      <c r="AP464" s="26" t="s">
        <v>35</v>
      </c>
      <c r="AQ464" s="26" t="s">
        <v>35</v>
      </c>
      <c r="AR464" s="26" t="s">
        <v>35</v>
      </c>
      <c r="AS464" s="34" t="s">
        <v>35</v>
      </c>
      <c r="AT464" s="41" t="s">
        <v>35</v>
      </c>
      <c r="AU464" s="26" t="s">
        <v>35</v>
      </c>
      <c r="AV464" s="26" t="s">
        <v>35</v>
      </c>
      <c r="AW464" s="26" t="s">
        <v>35</v>
      </c>
      <c r="AX464" s="34" t="s">
        <v>35</v>
      </c>
      <c r="AY464" s="41" t="s">
        <v>35</v>
      </c>
      <c r="AZ464" s="26" t="s">
        <v>35</v>
      </c>
      <c r="BA464" s="26" t="s">
        <v>35</v>
      </c>
      <c r="BB464" s="26" t="s">
        <v>35</v>
      </c>
      <c r="BC464" s="34" t="s">
        <v>35</v>
      </c>
      <c r="BD464" s="41" t="s">
        <v>35</v>
      </c>
      <c r="BE464" s="26" t="s">
        <v>35</v>
      </c>
      <c r="BF464" s="26" t="s">
        <v>35</v>
      </c>
      <c r="BG464" s="26" t="s">
        <v>35</v>
      </c>
      <c r="BH464" s="34" t="s">
        <v>35</v>
      </c>
      <c r="BI464" s="41" t="s">
        <v>35</v>
      </c>
      <c r="BJ464" s="26" t="s">
        <v>35</v>
      </c>
      <c r="BK464" s="26" t="s">
        <v>35</v>
      </c>
      <c r="BL464" s="26" t="s">
        <v>35</v>
      </c>
      <c r="BM464" s="34" t="s">
        <v>35</v>
      </c>
      <c r="BN464" s="41">
        <f t="shared" si="122"/>
        <v>411</v>
      </c>
      <c r="BO464" s="41">
        <f t="shared" si="123"/>
        <v>465</v>
      </c>
      <c r="BP464" s="41">
        <f t="shared" si="124"/>
        <v>-54</v>
      </c>
      <c r="BQ464" s="42">
        <f t="shared" si="125"/>
        <v>-2.4150268336314848</v>
      </c>
      <c r="BR464" s="25"/>
    </row>
    <row r="465" spans="1:70" s="7" customFormat="1" ht="18" customHeight="1">
      <c r="A465" s="25"/>
      <c r="B465" s="35" t="s">
        <v>47</v>
      </c>
      <c r="C465" s="35">
        <v>432170</v>
      </c>
      <c r="D465" s="27" t="s">
        <v>504</v>
      </c>
      <c r="E465" s="26">
        <v>7592</v>
      </c>
      <c r="F465" s="41">
        <f t="shared" si="112"/>
        <v>7762</v>
      </c>
      <c r="G465" s="26">
        <v>345</v>
      </c>
      <c r="H465" s="26">
        <v>175</v>
      </c>
      <c r="I465" s="26">
        <v>170</v>
      </c>
      <c r="J465" s="42">
        <f t="shared" si="113"/>
        <v>2.2391991570073762</v>
      </c>
      <c r="K465" s="41">
        <f t="shared" si="114"/>
        <v>7974</v>
      </c>
      <c r="L465" s="26">
        <v>493</v>
      </c>
      <c r="M465" s="26">
        <v>281</v>
      </c>
      <c r="N465" s="26">
        <v>212</v>
      </c>
      <c r="O465" s="42">
        <f t="shared" si="115"/>
        <v>2.7312548312290645</v>
      </c>
      <c r="P465" s="41">
        <f t="shared" si="116"/>
        <v>7801</v>
      </c>
      <c r="Q465" s="26">
        <v>382</v>
      </c>
      <c r="R465" s="26">
        <v>555</v>
      </c>
      <c r="S465" s="26">
        <v>-173</v>
      </c>
      <c r="T465" s="42">
        <f t="shared" si="117"/>
        <v>-2.1695510408828693</v>
      </c>
      <c r="U465" s="41">
        <f t="shared" si="118"/>
        <v>6903</v>
      </c>
      <c r="V465" s="26">
        <v>52</v>
      </c>
      <c r="W465" s="26">
        <v>950</v>
      </c>
      <c r="X465" s="26">
        <v>-898</v>
      </c>
      <c r="Y465" s="42">
        <f t="shared" si="119"/>
        <v>-11.511344699397513</v>
      </c>
      <c r="Z465" s="41">
        <f t="shared" si="120"/>
        <v>6201</v>
      </c>
      <c r="AA465" s="26">
        <v>32</v>
      </c>
      <c r="AB465" s="26">
        <v>734</v>
      </c>
      <c r="AC465" s="26">
        <v>-702</v>
      </c>
      <c r="AD465" s="42">
        <f t="shared" si="121"/>
        <v>-10.16949152542373</v>
      </c>
      <c r="AE465" s="41" t="s">
        <v>35</v>
      </c>
      <c r="AF465" s="26" t="s">
        <v>35</v>
      </c>
      <c r="AG465" s="26" t="s">
        <v>35</v>
      </c>
      <c r="AH465" s="26" t="s">
        <v>35</v>
      </c>
      <c r="AI465" s="34" t="s">
        <v>35</v>
      </c>
      <c r="AJ465" s="41" t="s">
        <v>35</v>
      </c>
      <c r="AK465" s="26" t="s">
        <v>35</v>
      </c>
      <c r="AL465" s="26" t="s">
        <v>35</v>
      </c>
      <c r="AM465" s="26" t="s">
        <v>35</v>
      </c>
      <c r="AN465" s="34" t="s">
        <v>35</v>
      </c>
      <c r="AO465" s="41" t="s">
        <v>35</v>
      </c>
      <c r="AP465" s="26" t="s">
        <v>35</v>
      </c>
      <c r="AQ465" s="26" t="s">
        <v>35</v>
      </c>
      <c r="AR465" s="26" t="s">
        <v>35</v>
      </c>
      <c r="AS465" s="34" t="s">
        <v>35</v>
      </c>
      <c r="AT465" s="41" t="s">
        <v>35</v>
      </c>
      <c r="AU465" s="26" t="s">
        <v>35</v>
      </c>
      <c r="AV465" s="26" t="s">
        <v>35</v>
      </c>
      <c r="AW465" s="26" t="s">
        <v>35</v>
      </c>
      <c r="AX465" s="34" t="s">
        <v>35</v>
      </c>
      <c r="AY465" s="41" t="s">
        <v>35</v>
      </c>
      <c r="AZ465" s="26" t="s">
        <v>35</v>
      </c>
      <c r="BA465" s="26" t="s">
        <v>35</v>
      </c>
      <c r="BB465" s="26" t="s">
        <v>35</v>
      </c>
      <c r="BC465" s="34" t="s">
        <v>35</v>
      </c>
      <c r="BD465" s="41" t="s">
        <v>35</v>
      </c>
      <c r="BE465" s="26" t="s">
        <v>35</v>
      </c>
      <c r="BF465" s="26" t="s">
        <v>35</v>
      </c>
      <c r="BG465" s="26" t="s">
        <v>35</v>
      </c>
      <c r="BH465" s="34" t="s">
        <v>35</v>
      </c>
      <c r="BI465" s="41" t="s">
        <v>35</v>
      </c>
      <c r="BJ465" s="26" t="s">
        <v>35</v>
      </c>
      <c r="BK465" s="26" t="s">
        <v>35</v>
      </c>
      <c r="BL465" s="26" t="s">
        <v>35</v>
      </c>
      <c r="BM465" s="34" t="s">
        <v>35</v>
      </c>
      <c r="BN465" s="41">
        <f t="shared" si="122"/>
        <v>1304</v>
      </c>
      <c r="BO465" s="41">
        <f t="shared" si="123"/>
        <v>2695</v>
      </c>
      <c r="BP465" s="41">
        <f t="shared" si="124"/>
        <v>-1391</v>
      </c>
      <c r="BQ465" s="42">
        <f t="shared" si="125"/>
        <v>-18.32191780821918</v>
      </c>
      <c r="BR465" s="25"/>
    </row>
    <row r="466" spans="1:70" s="7" customFormat="1" ht="18" customHeight="1">
      <c r="A466" s="25"/>
      <c r="B466" s="35" t="s">
        <v>47</v>
      </c>
      <c r="C466" s="35">
        <v>432180</v>
      </c>
      <c r="D466" s="27" t="s">
        <v>505</v>
      </c>
      <c r="E466" s="26">
        <v>5579</v>
      </c>
      <c r="F466" s="41">
        <f t="shared" si="112"/>
        <v>5593</v>
      </c>
      <c r="G466" s="26">
        <v>177</v>
      </c>
      <c r="H466" s="26">
        <v>163</v>
      </c>
      <c r="I466" s="26">
        <v>14</v>
      </c>
      <c r="J466" s="42">
        <f t="shared" si="113"/>
        <v>0.25094102885821828</v>
      </c>
      <c r="K466" s="41">
        <f t="shared" si="114"/>
        <v>5622</v>
      </c>
      <c r="L466" s="26">
        <v>206</v>
      </c>
      <c r="M466" s="26">
        <v>177</v>
      </c>
      <c r="N466" s="26">
        <v>29</v>
      </c>
      <c r="O466" s="42">
        <f t="shared" si="115"/>
        <v>0.51850527445020567</v>
      </c>
      <c r="P466" s="41">
        <f t="shared" si="116"/>
        <v>5641</v>
      </c>
      <c r="Q466" s="26">
        <v>198</v>
      </c>
      <c r="R466" s="26">
        <v>179</v>
      </c>
      <c r="S466" s="26">
        <v>19</v>
      </c>
      <c r="T466" s="42">
        <f t="shared" si="117"/>
        <v>0.33795802205620773</v>
      </c>
      <c r="U466" s="41">
        <f t="shared" si="118"/>
        <v>5557</v>
      </c>
      <c r="V466" s="26">
        <v>94</v>
      </c>
      <c r="W466" s="26">
        <v>178</v>
      </c>
      <c r="X466" s="26">
        <v>-84</v>
      </c>
      <c r="Y466" s="42">
        <f t="shared" si="119"/>
        <v>-1.4890976777167169</v>
      </c>
      <c r="Z466" s="41">
        <f t="shared" si="120"/>
        <v>5512</v>
      </c>
      <c r="AA466" s="26">
        <v>101</v>
      </c>
      <c r="AB466" s="26">
        <v>146</v>
      </c>
      <c r="AC466" s="26">
        <v>-45</v>
      </c>
      <c r="AD466" s="42">
        <f t="shared" si="121"/>
        <v>-0.80978945474176711</v>
      </c>
      <c r="AE466" s="41" t="s">
        <v>35</v>
      </c>
      <c r="AF466" s="26" t="s">
        <v>35</v>
      </c>
      <c r="AG466" s="26" t="s">
        <v>35</v>
      </c>
      <c r="AH466" s="26" t="s">
        <v>35</v>
      </c>
      <c r="AI466" s="34" t="s">
        <v>35</v>
      </c>
      <c r="AJ466" s="41" t="s">
        <v>35</v>
      </c>
      <c r="AK466" s="26" t="s">
        <v>35</v>
      </c>
      <c r="AL466" s="26" t="s">
        <v>35</v>
      </c>
      <c r="AM466" s="26" t="s">
        <v>35</v>
      </c>
      <c r="AN466" s="34" t="s">
        <v>35</v>
      </c>
      <c r="AO466" s="41" t="s">
        <v>35</v>
      </c>
      <c r="AP466" s="26" t="s">
        <v>35</v>
      </c>
      <c r="AQ466" s="26" t="s">
        <v>35</v>
      </c>
      <c r="AR466" s="26" t="s">
        <v>35</v>
      </c>
      <c r="AS466" s="34" t="s">
        <v>35</v>
      </c>
      <c r="AT466" s="41" t="s">
        <v>35</v>
      </c>
      <c r="AU466" s="26" t="s">
        <v>35</v>
      </c>
      <c r="AV466" s="26" t="s">
        <v>35</v>
      </c>
      <c r="AW466" s="26" t="s">
        <v>35</v>
      </c>
      <c r="AX466" s="34" t="s">
        <v>35</v>
      </c>
      <c r="AY466" s="41" t="s">
        <v>35</v>
      </c>
      <c r="AZ466" s="26" t="s">
        <v>35</v>
      </c>
      <c r="BA466" s="26" t="s">
        <v>35</v>
      </c>
      <c r="BB466" s="26" t="s">
        <v>35</v>
      </c>
      <c r="BC466" s="34" t="s">
        <v>35</v>
      </c>
      <c r="BD466" s="41" t="s">
        <v>35</v>
      </c>
      <c r="BE466" s="26" t="s">
        <v>35</v>
      </c>
      <c r="BF466" s="26" t="s">
        <v>35</v>
      </c>
      <c r="BG466" s="26" t="s">
        <v>35</v>
      </c>
      <c r="BH466" s="34" t="s">
        <v>35</v>
      </c>
      <c r="BI466" s="41" t="s">
        <v>35</v>
      </c>
      <c r="BJ466" s="26" t="s">
        <v>35</v>
      </c>
      <c r="BK466" s="26" t="s">
        <v>35</v>
      </c>
      <c r="BL466" s="26" t="s">
        <v>35</v>
      </c>
      <c r="BM466" s="34" t="s">
        <v>35</v>
      </c>
      <c r="BN466" s="41">
        <f t="shared" si="122"/>
        <v>776</v>
      </c>
      <c r="BO466" s="41">
        <f t="shared" si="123"/>
        <v>843</v>
      </c>
      <c r="BP466" s="41">
        <f t="shared" si="124"/>
        <v>-67</v>
      </c>
      <c r="BQ466" s="42">
        <f t="shared" si="125"/>
        <v>-1.2009320666786163</v>
      </c>
      <c r="BR466" s="25"/>
    </row>
    <row r="467" spans="1:70" s="7" customFormat="1" ht="18" customHeight="1">
      <c r="A467" s="25"/>
      <c r="B467" s="35" t="s">
        <v>47</v>
      </c>
      <c r="C467" s="35">
        <v>432183</v>
      </c>
      <c r="D467" s="27" t="s">
        <v>506</v>
      </c>
      <c r="E467" s="26">
        <v>117</v>
      </c>
      <c r="F467" s="41">
        <f t="shared" si="112"/>
        <v>116</v>
      </c>
      <c r="G467" s="26">
        <v>1</v>
      </c>
      <c r="H467" s="26">
        <v>2</v>
      </c>
      <c r="I467" s="26">
        <v>-1</v>
      </c>
      <c r="J467" s="42">
        <f t="shared" si="113"/>
        <v>-0.85470085470085477</v>
      </c>
      <c r="K467" s="41">
        <f t="shared" si="114"/>
        <v>113</v>
      </c>
      <c r="L467" s="26">
        <v>0</v>
      </c>
      <c r="M467" s="26">
        <v>3</v>
      </c>
      <c r="N467" s="26">
        <v>-3</v>
      </c>
      <c r="O467" s="42">
        <f t="shared" si="115"/>
        <v>-2.5862068965517242</v>
      </c>
      <c r="P467" s="41">
        <f t="shared" si="116"/>
        <v>113</v>
      </c>
      <c r="Q467" s="26">
        <v>5</v>
      </c>
      <c r="R467" s="26">
        <v>5</v>
      </c>
      <c r="S467" s="26">
        <v>0</v>
      </c>
      <c r="T467" s="42">
        <f t="shared" si="117"/>
        <v>0</v>
      </c>
      <c r="U467" s="41">
        <f t="shared" si="118"/>
        <v>112</v>
      </c>
      <c r="V467" s="26">
        <v>1</v>
      </c>
      <c r="W467" s="26">
        <v>2</v>
      </c>
      <c r="X467" s="26">
        <v>-1</v>
      </c>
      <c r="Y467" s="42">
        <f t="shared" si="119"/>
        <v>-0.88495575221238942</v>
      </c>
      <c r="Z467" s="41">
        <f t="shared" si="120"/>
        <v>109</v>
      </c>
      <c r="AA467" s="26">
        <v>1</v>
      </c>
      <c r="AB467" s="26">
        <v>4</v>
      </c>
      <c r="AC467" s="26">
        <v>-3</v>
      </c>
      <c r="AD467" s="42">
        <f t="shared" si="121"/>
        <v>-2.6785714285714284</v>
      </c>
      <c r="AE467" s="41" t="s">
        <v>35</v>
      </c>
      <c r="AF467" s="26" t="s">
        <v>35</v>
      </c>
      <c r="AG467" s="26" t="s">
        <v>35</v>
      </c>
      <c r="AH467" s="26" t="s">
        <v>35</v>
      </c>
      <c r="AI467" s="34" t="s">
        <v>35</v>
      </c>
      <c r="AJ467" s="41" t="s">
        <v>35</v>
      </c>
      <c r="AK467" s="26" t="s">
        <v>35</v>
      </c>
      <c r="AL467" s="26" t="s">
        <v>35</v>
      </c>
      <c r="AM467" s="26" t="s">
        <v>35</v>
      </c>
      <c r="AN467" s="34" t="s">
        <v>35</v>
      </c>
      <c r="AO467" s="41" t="s">
        <v>35</v>
      </c>
      <c r="AP467" s="26" t="s">
        <v>35</v>
      </c>
      <c r="AQ467" s="26" t="s">
        <v>35</v>
      </c>
      <c r="AR467" s="26" t="s">
        <v>35</v>
      </c>
      <c r="AS467" s="34" t="s">
        <v>35</v>
      </c>
      <c r="AT467" s="41" t="s">
        <v>35</v>
      </c>
      <c r="AU467" s="26" t="s">
        <v>35</v>
      </c>
      <c r="AV467" s="26" t="s">
        <v>35</v>
      </c>
      <c r="AW467" s="26" t="s">
        <v>35</v>
      </c>
      <c r="AX467" s="34" t="s">
        <v>35</v>
      </c>
      <c r="AY467" s="41" t="s">
        <v>35</v>
      </c>
      <c r="AZ467" s="26" t="s">
        <v>35</v>
      </c>
      <c r="BA467" s="26" t="s">
        <v>35</v>
      </c>
      <c r="BB467" s="26" t="s">
        <v>35</v>
      </c>
      <c r="BC467" s="34" t="s">
        <v>35</v>
      </c>
      <c r="BD467" s="41" t="s">
        <v>35</v>
      </c>
      <c r="BE467" s="26" t="s">
        <v>35</v>
      </c>
      <c r="BF467" s="26" t="s">
        <v>35</v>
      </c>
      <c r="BG467" s="26" t="s">
        <v>35</v>
      </c>
      <c r="BH467" s="34" t="s">
        <v>35</v>
      </c>
      <c r="BI467" s="41" t="s">
        <v>35</v>
      </c>
      <c r="BJ467" s="26" t="s">
        <v>35</v>
      </c>
      <c r="BK467" s="26" t="s">
        <v>35</v>
      </c>
      <c r="BL467" s="26" t="s">
        <v>35</v>
      </c>
      <c r="BM467" s="34" t="s">
        <v>35</v>
      </c>
      <c r="BN467" s="41">
        <f t="shared" si="122"/>
        <v>8</v>
      </c>
      <c r="BO467" s="41">
        <f t="shared" si="123"/>
        <v>16</v>
      </c>
      <c r="BP467" s="41">
        <f t="shared" si="124"/>
        <v>-8</v>
      </c>
      <c r="BQ467" s="42">
        <f t="shared" si="125"/>
        <v>-6.8376068376068382</v>
      </c>
      <c r="BR467" s="25"/>
    </row>
    <row r="468" spans="1:70" s="7" customFormat="1" ht="18" customHeight="1">
      <c r="A468" s="25"/>
      <c r="B468" s="35" t="s">
        <v>47</v>
      </c>
      <c r="C468" s="35">
        <v>432185</v>
      </c>
      <c r="D468" s="27" t="s">
        <v>507</v>
      </c>
      <c r="E468" s="26">
        <v>402</v>
      </c>
      <c r="F468" s="41">
        <f t="shared" si="112"/>
        <v>410</v>
      </c>
      <c r="G468" s="26">
        <v>13</v>
      </c>
      <c r="H468" s="26">
        <v>5</v>
      </c>
      <c r="I468" s="26">
        <v>8</v>
      </c>
      <c r="J468" s="42">
        <f t="shared" si="113"/>
        <v>1.9900497512437811</v>
      </c>
      <c r="K468" s="41">
        <f t="shared" si="114"/>
        <v>410</v>
      </c>
      <c r="L468" s="26">
        <v>10</v>
      </c>
      <c r="M468" s="26">
        <v>10</v>
      </c>
      <c r="N468" s="26">
        <v>0</v>
      </c>
      <c r="O468" s="42">
        <f t="shared" si="115"/>
        <v>0</v>
      </c>
      <c r="P468" s="41">
        <f t="shared" si="116"/>
        <v>419</v>
      </c>
      <c r="Q468" s="26">
        <v>17</v>
      </c>
      <c r="R468" s="26">
        <v>8</v>
      </c>
      <c r="S468" s="26">
        <v>9</v>
      </c>
      <c r="T468" s="42">
        <f t="shared" si="117"/>
        <v>2.1951219512195119</v>
      </c>
      <c r="U468" s="41">
        <f t="shared" si="118"/>
        <v>408</v>
      </c>
      <c r="V468" s="26">
        <v>2</v>
      </c>
      <c r="W468" s="26">
        <v>13</v>
      </c>
      <c r="X468" s="26">
        <v>-11</v>
      </c>
      <c r="Y468" s="42">
        <f t="shared" si="119"/>
        <v>-2.6252983293556085</v>
      </c>
      <c r="Z468" s="41">
        <f t="shared" si="120"/>
        <v>407</v>
      </c>
      <c r="AA468" s="26">
        <v>4</v>
      </c>
      <c r="AB468" s="26">
        <v>5</v>
      </c>
      <c r="AC468" s="26">
        <v>-1</v>
      </c>
      <c r="AD468" s="42">
        <f t="shared" si="121"/>
        <v>-0.24509803921568626</v>
      </c>
      <c r="AE468" s="41" t="s">
        <v>35</v>
      </c>
      <c r="AF468" s="26" t="s">
        <v>35</v>
      </c>
      <c r="AG468" s="26" t="s">
        <v>35</v>
      </c>
      <c r="AH468" s="26" t="s">
        <v>35</v>
      </c>
      <c r="AI468" s="34" t="s">
        <v>35</v>
      </c>
      <c r="AJ468" s="41" t="s">
        <v>35</v>
      </c>
      <c r="AK468" s="26" t="s">
        <v>35</v>
      </c>
      <c r="AL468" s="26" t="s">
        <v>35</v>
      </c>
      <c r="AM468" s="26" t="s">
        <v>35</v>
      </c>
      <c r="AN468" s="34" t="s">
        <v>35</v>
      </c>
      <c r="AO468" s="41" t="s">
        <v>35</v>
      </c>
      <c r="AP468" s="26" t="s">
        <v>35</v>
      </c>
      <c r="AQ468" s="26" t="s">
        <v>35</v>
      </c>
      <c r="AR468" s="26" t="s">
        <v>35</v>
      </c>
      <c r="AS468" s="34" t="s">
        <v>35</v>
      </c>
      <c r="AT468" s="41" t="s">
        <v>35</v>
      </c>
      <c r="AU468" s="26" t="s">
        <v>35</v>
      </c>
      <c r="AV468" s="26" t="s">
        <v>35</v>
      </c>
      <c r="AW468" s="26" t="s">
        <v>35</v>
      </c>
      <c r="AX468" s="34" t="s">
        <v>35</v>
      </c>
      <c r="AY468" s="41" t="s">
        <v>35</v>
      </c>
      <c r="AZ468" s="26" t="s">
        <v>35</v>
      </c>
      <c r="BA468" s="26" t="s">
        <v>35</v>
      </c>
      <c r="BB468" s="26" t="s">
        <v>35</v>
      </c>
      <c r="BC468" s="34" t="s">
        <v>35</v>
      </c>
      <c r="BD468" s="41" t="s">
        <v>35</v>
      </c>
      <c r="BE468" s="26" t="s">
        <v>35</v>
      </c>
      <c r="BF468" s="26" t="s">
        <v>35</v>
      </c>
      <c r="BG468" s="26" t="s">
        <v>35</v>
      </c>
      <c r="BH468" s="34" t="s">
        <v>35</v>
      </c>
      <c r="BI468" s="41" t="s">
        <v>35</v>
      </c>
      <c r="BJ468" s="26" t="s">
        <v>35</v>
      </c>
      <c r="BK468" s="26" t="s">
        <v>35</v>
      </c>
      <c r="BL468" s="26" t="s">
        <v>35</v>
      </c>
      <c r="BM468" s="34" t="s">
        <v>35</v>
      </c>
      <c r="BN468" s="41">
        <f t="shared" si="122"/>
        <v>46</v>
      </c>
      <c r="BO468" s="41">
        <f t="shared" si="123"/>
        <v>41</v>
      </c>
      <c r="BP468" s="41">
        <f t="shared" si="124"/>
        <v>5</v>
      </c>
      <c r="BQ468" s="42">
        <f t="shared" si="125"/>
        <v>1.2437810945273633</v>
      </c>
      <c r="BR468" s="25"/>
    </row>
    <row r="469" spans="1:70" s="7" customFormat="1" ht="18" customHeight="1">
      <c r="A469" s="25"/>
      <c r="B469" s="35" t="s">
        <v>47</v>
      </c>
      <c r="C469" s="35">
        <v>432190</v>
      </c>
      <c r="D469" s="27" t="s">
        <v>508</v>
      </c>
      <c r="E469" s="26">
        <v>5528</v>
      </c>
      <c r="F469" s="41">
        <f t="shared" si="112"/>
        <v>5531</v>
      </c>
      <c r="G469" s="26">
        <v>146</v>
      </c>
      <c r="H469" s="26">
        <v>143</v>
      </c>
      <c r="I469" s="26">
        <v>3</v>
      </c>
      <c r="J469" s="42">
        <f t="shared" si="113"/>
        <v>5.4269175108538355E-2</v>
      </c>
      <c r="K469" s="41">
        <f t="shared" si="114"/>
        <v>5567</v>
      </c>
      <c r="L469" s="26">
        <v>172</v>
      </c>
      <c r="M469" s="26">
        <v>136</v>
      </c>
      <c r="N469" s="26">
        <v>36</v>
      </c>
      <c r="O469" s="42">
        <f t="shared" si="115"/>
        <v>0.65087687579099618</v>
      </c>
      <c r="P469" s="41">
        <f t="shared" si="116"/>
        <v>5575</v>
      </c>
      <c r="Q469" s="26">
        <v>183</v>
      </c>
      <c r="R469" s="26">
        <v>175</v>
      </c>
      <c r="S469" s="26">
        <v>8</v>
      </c>
      <c r="T469" s="42">
        <f t="shared" si="117"/>
        <v>0.14370396982216635</v>
      </c>
      <c r="U469" s="41">
        <f t="shared" si="118"/>
        <v>5470</v>
      </c>
      <c r="V469" s="26">
        <v>92</v>
      </c>
      <c r="W469" s="26">
        <v>197</v>
      </c>
      <c r="X469" s="26">
        <v>-105</v>
      </c>
      <c r="Y469" s="42">
        <f t="shared" si="119"/>
        <v>-1.883408071748879</v>
      </c>
      <c r="Z469" s="41">
        <f t="shared" si="120"/>
        <v>5413</v>
      </c>
      <c r="AA469" s="26">
        <v>98</v>
      </c>
      <c r="AB469" s="26">
        <v>155</v>
      </c>
      <c r="AC469" s="26">
        <v>-57</v>
      </c>
      <c r="AD469" s="42">
        <f t="shared" si="121"/>
        <v>-1.0420475319926874</v>
      </c>
      <c r="AE469" s="41" t="s">
        <v>35</v>
      </c>
      <c r="AF469" s="26" t="s">
        <v>35</v>
      </c>
      <c r="AG469" s="26" t="s">
        <v>35</v>
      </c>
      <c r="AH469" s="26" t="s">
        <v>35</v>
      </c>
      <c r="AI469" s="34" t="s">
        <v>35</v>
      </c>
      <c r="AJ469" s="41" t="s">
        <v>35</v>
      </c>
      <c r="AK469" s="26" t="s">
        <v>35</v>
      </c>
      <c r="AL469" s="26" t="s">
        <v>35</v>
      </c>
      <c r="AM469" s="26" t="s">
        <v>35</v>
      </c>
      <c r="AN469" s="34" t="s">
        <v>35</v>
      </c>
      <c r="AO469" s="41" t="s">
        <v>35</v>
      </c>
      <c r="AP469" s="26" t="s">
        <v>35</v>
      </c>
      <c r="AQ469" s="26" t="s">
        <v>35</v>
      </c>
      <c r="AR469" s="26" t="s">
        <v>35</v>
      </c>
      <c r="AS469" s="34" t="s">
        <v>35</v>
      </c>
      <c r="AT469" s="41" t="s">
        <v>35</v>
      </c>
      <c r="AU469" s="26" t="s">
        <v>35</v>
      </c>
      <c r="AV469" s="26" t="s">
        <v>35</v>
      </c>
      <c r="AW469" s="26" t="s">
        <v>35</v>
      </c>
      <c r="AX469" s="34" t="s">
        <v>35</v>
      </c>
      <c r="AY469" s="41" t="s">
        <v>35</v>
      </c>
      <c r="AZ469" s="26" t="s">
        <v>35</v>
      </c>
      <c r="BA469" s="26" t="s">
        <v>35</v>
      </c>
      <c r="BB469" s="26" t="s">
        <v>35</v>
      </c>
      <c r="BC469" s="34" t="s">
        <v>35</v>
      </c>
      <c r="BD469" s="41" t="s">
        <v>35</v>
      </c>
      <c r="BE469" s="26" t="s">
        <v>35</v>
      </c>
      <c r="BF469" s="26" t="s">
        <v>35</v>
      </c>
      <c r="BG469" s="26" t="s">
        <v>35</v>
      </c>
      <c r="BH469" s="34" t="s">
        <v>35</v>
      </c>
      <c r="BI469" s="41" t="s">
        <v>35</v>
      </c>
      <c r="BJ469" s="26" t="s">
        <v>35</v>
      </c>
      <c r="BK469" s="26" t="s">
        <v>35</v>
      </c>
      <c r="BL469" s="26" t="s">
        <v>35</v>
      </c>
      <c r="BM469" s="34" t="s">
        <v>35</v>
      </c>
      <c r="BN469" s="41">
        <f t="shared" si="122"/>
        <v>691</v>
      </c>
      <c r="BO469" s="41">
        <f t="shared" si="123"/>
        <v>806</v>
      </c>
      <c r="BP469" s="41">
        <f t="shared" si="124"/>
        <v>-115</v>
      </c>
      <c r="BQ469" s="42">
        <f t="shared" si="125"/>
        <v>-2.0803183791606368</v>
      </c>
      <c r="BR469" s="25"/>
    </row>
    <row r="470" spans="1:70" s="7" customFormat="1" ht="18" customHeight="1">
      <c r="A470" s="25"/>
      <c r="B470" s="35" t="s">
        <v>47</v>
      </c>
      <c r="C470" s="35">
        <v>432195</v>
      </c>
      <c r="D470" s="27" t="s">
        <v>509</v>
      </c>
      <c r="E470" s="26">
        <v>1849</v>
      </c>
      <c r="F470" s="41">
        <f t="shared" si="112"/>
        <v>1891</v>
      </c>
      <c r="G470" s="26">
        <v>93</v>
      </c>
      <c r="H470" s="26">
        <v>51</v>
      </c>
      <c r="I470" s="26">
        <v>42</v>
      </c>
      <c r="J470" s="42">
        <f t="shared" si="113"/>
        <v>2.2714981070849105</v>
      </c>
      <c r="K470" s="41">
        <f t="shared" si="114"/>
        <v>1921</v>
      </c>
      <c r="L470" s="26">
        <v>95</v>
      </c>
      <c r="M470" s="26">
        <v>65</v>
      </c>
      <c r="N470" s="26">
        <v>30</v>
      </c>
      <c r="O470" s="42">
        <f t="shared" si="115"/>
        <v>1.5864621893178215</v>
      </c>
      <c r="P470" s="41">
        <f t="shared" si="116"/>
        <v>1985</v>
      </c>
      <c r="Q470" s="26">
        <v>127</v>
      </c>
      <c r="R470" s="26">
        <v>63</v>
      </c>
      <c r="S470" s="26">
        <v>64</v>
      </c>
      <c r="T470" s="42">
        <f t="shared" si="117"/>
        <v>3.3315981259760541</v>
      </c>
      <c r="U470" s="41">
        <f t="shared" si="118"/>
        <v>1997</v>
      </c>
      <c r="V470" s="26">
        <v>66</v>
      </c>
      <c r="W470" s="26">
        <v>54</v>
      </c>
      <c r="X470" s="26">
        <v>12</v>
      </c>
      <c r="Y470" s="42">
        <f t="shared" si="119"/>
        <v>0.60453400503778332</v>
      </c>
      <c r="Z470" s="41">
        <f t="shared" si="120"/>
        <v>2054</v>
      </c>
      <c r="AA470" s="26">
        <v>105</v>
      </c>
      <c r="AB470" s="26">
        <v>48</v>
      </c>
      <c r="AC470" s="26">
        <v>57</v>
      </c>
      <c r="AD470" s="42">
        <f t="shared" si="121"/>
        <v>2.8542814221331998</v>
      </c>
      <c r="AE470" s="41" t="s">
        <v>35</v>
      </c>
      <c r="AF470" s="26" t="s">
        <v>35</v>
      </c>
      <c r="AG470" s="26" t="s">
        <v>35</v>
      </c>
      <c r="AH470" s="26" t="s">
        <v>35</v>
      </c>
      <c r="AI470" s="34" t="s">
        <v>35</v>
      </c>
      <c r="AJ470" s="41" t="s">
        <v>35</v>
      </c>
      <c r="AK470" s="26" t="s">
        <v>35</v>
      </c>
      <c r="AL470" s="26" t="s">
        <v>35</v>
      </c>
      <c r="AM470" s="26" t="s">
        <v>35</v>
      </c>
      <c r="AN470" s="34" t="s">
        <v>35</v>
      </c>
      <c r="AO470" s="41" t="s">
        <v>35</v>
      </c>
      <c r="AP470" s="26" t="s">
        <v>35</v>
      </c>
      <c r="AQ470" s="26" t="s">
        <v>35</v>
      </c>
      <c r="AR470" s="26" t="s">
        <v>35</v>
      </c>
      <c r="AS470" s="34" t="s">
        <v>35</v>
      </c>
      <c r="AT470" s="41" t="s">
        <v>35</v>
      </c>
      <c r="AU470" s="26" t="s">
        <v>35</v>
      </c>
      <c r="AV470" s="26" t="s">
        <v>35</v>
      </c>
      <c r="AW470" s="26" t="s">
        <v>35</v>
      </c>
      <c r="AX470" s="34" t="s">
        <v>35</v>
      </c>
      <c r="AY470" s="41" t="s">
        <v>35</v>
      </c>
      <c r="AZ470" s="26" t="s">
        <v>35</v>
      </c>
      <c r="BA470" s="26" t="s">
        <v>35</v>
      </c>
      <c r="BB470" s="26" t="s">
        <v>35</v>
      </c>
      <c r="BC470" s="34" t="s">
        <v>35</v>
      </c>
      <c r="BD470" s="41" t="s">
        <v>35</v>
      </c>
      <c r="BE470" s="26" t="s">
        <v>35</v>
      </c>
      <c r="BF470" s="26" t="s">
        <v>35</v>
      </c>
      <c r="BG470" s="26" t="s">
        <v>35</v>
      </c>
      <c r="BH470" s="34" t="s">
        <v>35</v>
      </c>
      <c r="BI470" s="41" t="s">
        <v>35</v>
      </c>
      <c r="BJ470" s="26" t="s">
        <v>35</v>
      </c>
      <c r="BK470" s="26" t="s">
        <v>35</v>
      </c>
      <c r="BL470" s="26" t="s">
        <v>35</v>
      </c>
      <c r="BM470" s="34" t="s">
        <v>35</v>
      </c>
      <c r="BN470" s="41">
        <f t="shared" si="122"/>
        <v>486</v>
      </c>
      <c r="BO470" s="41">
        <f t="shared" si="123"/>
        <v>281</v>
      </c>
      <c r="BP470" s="41">
        <f t="shared" si="124"/>
        <v>205</v>
      </c>
      <c r="BQ470" s="42">
        <f t="shared" si="125"/>
        <v>11.087074094104922</v>
      </c>
      <c r="BR470" s="25"/>
    </row>
    <row r="471" spans="1:70" s="7" customFormat="1" ht="18" customHeight="1">
      <c r="A471" s="25"/>
      <c r="B471" s="35" t="s">
        <v>47</v>
      </c>
      <c r="C471" s="35">
        <v>432200</v>
      </c>
      <c r="D471" s="27" t="s">
        <v>510</v>
      </c>
      <c r="E471" s="26">
        <v>9080</v>
      </c>
      <c r="F471" s="41">
        <f t="shared" si="112"/>
        <v>8894</v>
      </c>
      <c r="G471" s="26">
        <v>241</v>
      </c>
      <c r="H471" s="26">
        <v>427</v>
      </c>
      <c r="I471" s="26">
        <v>-186</v>
      </c>
      <c r="J471" s="42">
        <f t="shared" si="113"/>
        <v>-2.0484581497797358</v>
      </c>
      <c r="K471" s="41">
        <f t="shared" si="114"/>
        <v>8972</v>
      </c>
      <c r="L471" s="26">
        <v>287</v>
      </c>
      <c r="M471" s="26">
        <v>209</v>
      </c>
      <c r="N471" s="26">
        <v>78</v>
      </c>
      <c r="O471" s="42">
        <f t="shared" si="115"/>
        <v>0.87699572745671239</v>
      </c>
      <c r="P471" s="41">
        <f t="shared" si="116"/>
        <v>9081</v>
      </c>
      <c r="Q471" s="26">
        <v>357</v>
      </c>
      <c r="R471" s="26">
        <v>248</v>
      </c>
      <c r="S471" s="26">
        <v>109</v>
      </c>
      <c r="T471" s="42">
        <f t="shared" si="117"/>
        <v>1.2148907712884529</v>
      </c>
      <c r="U471" s="41">
        <f t="shared" si="118"/>
        <v>8879</v>
      </c>
      <c r="V471" s="26">
        <v>140</v>
      </c>
      <c r="W471" s="26">
        <v>342</v>
      </c>
      <c r="X471" s="26">
        <v>-202</v>
      </c>
      <c r="Y471" s="42">
        <f t="shared" si="119"/>
        <v>-2.2244246228388946</v>
      </c>
      <c r="Z471" s="41">
        <f t="shared" si="120"/>
        <v>8732</v>
      </c>
      <c r="AA471" s="26">
        <v>106</v>
      </c>
      <c r="AB471" s="26">
        <v>253</v>
      </c>
      <c r="AC471" s="26">
        <v>-147</v>
      </c>
      <c r="AD471" s="42">
        <f t="shared" si="121"/>
        <v>-1.6555918459285957</v>
      </c>
      <c r="AE471" s="41" t="s">
        <v>35</v>
      </c>
      <c r="AF471" s="26" t="s">
        <v>35</v>
      </c>
      <c r="AG471" s="26" t="s">
        <v>35</v>
      </c>
      <c r="AH471" s="26" t="s">
        <v>35</v>
      </c>
      <c r="AI471" s="34" t="s">
        <v>35</v>
      </c>
      <c r="AJ471" s="41" t="s">
        <v>35</v>
      </c>
      <c r="AK471" s="26" t="s">
        <v>35</v>
      </c>
      <c r="AL471" s="26" t="s">
        <v>35</v>
      </c>
      <c r="AM471" s="26" t="s">
        <v>35</v>
      </c>
      <c r="AN471" s="34" t="s">
        <v>35</v>
      </c>
      <c r="AO471" s="41" t="s">
        <v>35</v>
      </c>
      <c r="AP471" s="26" t="s">
        <v>35</v>
      </c>
      <c r="AQ471" s="26" t="s">
        <v>35</v>
      </c>
      <c r="AR471" s="26" t="s">
        <v>35</v>
      </c>
      <c r="AS471" s="34" t="s">
        <v>35</v>
      </c>
      <c r="AT471" s="41" t="s">
        <v>35</v>
      </c>
      <c r="AU471" s="26" t="s">
        <v>35</v>
      </c>
      <c r="AV471" s="26" t="s">
        <v>35</v>
      </c>
      <c r="AW471" s="26" t="s">
        <v>35</v>
      </c>
      <c r="AX471" s="34" t="s">
        <v>35</v>
      </c>
      <c r="AY471" s="41" t="s">
        <v>35</v>
      </c>
      <c r="AZ471" s="26" t="s">
        <v>35</v>
      </c>
      <c r="BA471" s="26" t="s">
        <v>35</v>
      </c>
      <c r="BB471" s="26" t="s">
        <v>35</v>
      </c>
      <c r="BC471" s="34" t="s">
        <v>35</v>
      </c>
      <c r="BD471" s="41" t="s">
        <v>35</v>
      </c>
      <c r="BE471" s="26" t="s">
        <v>35</v>
      </c>
      <c r="BF471" s="26" t="s">
        <v>35</v>
      </c>
      <c r="BG471" s="26" t="s">
        <v>35</v>
      </c>
      <c r="BH471" s="34" t="s">
        <v>35</v>
      </c>
      <c r="BI471" s="41" t="s">
        <v>35</v>
      </c>
      <c r="BJ471" s="26" t="s">
        <v>35</v>
      </c>
      <c r="BK471" s="26" t="s">
        <v>35</v>
      </c>
      <c r="BL471" s="26" t="s">
        <v>35</v>
      </c>
      <c r="BM471" s="34" t="s">
        <v>35</v>
      </c>
      <c r="BN471" s="41">
        <f t="shared" si="122"/>
        <v>1131</v>
      </c>
      <c r="BO471" s="41">
        <f t="shared" si="123"/>
        <v>1479</v>
      </c>
      <c r="BP471" s="41">
        <f t="shared" si="124"/>
        <v>-348</v>
      </c>
      <c r="BQ471" s="42">
        <f t="shared" si="125"/>
        <v>-3.8325991189427313</v>
      </c>
      <c r="BR471" s="25"/>
    </row>
    <row r="472" spans="1:70" s="7" customFormat="1" ht="18" customHeight="1">
      <c r="A472" s="25"/>
      <c r="B472" s="35" t="s">
        <v>47</v>
      </c>
      <c r="C472" s="35">
        <v>432210</v>
      </c>
      <c r="D472" s="27" t="s">
        <v>511</v>
      </c>
      <c r="E472" s="26">
        <v>768</v>
      </c>
      <c r="F472" s="41">
        <f t="shared" si="112"/>
        <v>782</v>
      </c>
      <c r="G472" s="26">
        <v>44</v>
      </c>
      <c r="H472" s="26">
        <v>30</v>
      </c>
      <c r="I472" s="26">
        <v>14</v>
      </c>
      <c r="J472" s="42">
        <f t="shared" si="113"/>
        <v>1.8229166666666667</v>
      </c>
      <c r="K472" s="41">
        <f t="shared" si="114"/>
        <v>788</v>
      </c>
      <c r="L472" s="26">
        <v>24</v>
      </c>
      <c r="M472" s="26">
        <v>18</v>
      </c>
      <c r="N472" s="26">
        <v>6</v>
      </c>
      <c r="O472" s="42">
        <f t="shared" si="115"/>
        <v>0.76726342710997442</v>
      </c>
      <c r="P472" s="41">
        <f t="shared" si="116"/>
        <v>785</v>
      </c>
      <c r="Q472" s="26">
        <v>24</v>
      </c>
      <c r="R472" s="26">
        <v>27</v>
      </c>
      <c r="S472" s="26">
        <v>-3</v>
      </c>
      <c r="T472" s="42">
        <f t="shared" si="117"/>
        <v>-0.38071065989847719</v>
      </c>
      <c r="U472" s="41">
        <f t="shared" si="118"/>
        <v>756</v>
      </c>
      <c r="V472" s="26">
        <v>7</v>
      </c>
      <c r="W472" s="26">
        <v>36</v>
      </c>
      <c r="X472" s="26">
        <v>-29</v>
      </c>
      <c r="Y472" s="42">
        <f t="shared" si="119"/>
        <v>-3.6942675159235669</v>
      </c>
      <c r="Z472" s="41">
        <f t="shared" si="120"/>
        <v>747</v>
      </c>
      <c r="AA472" s="26">
        <v>14</v>
      </c>
      <c r="AB472" s="26">
        <v>23</v>
      </c>
      <c r="AC472" s="26">
        <v>-9</v>
      </c>
      <c r="AD472" s="42">
        <f t="shared" si="121"/>
        <v>-1.1904761904761905</v>
      </c>
      <c r="AE472" s="41" t="s">
        <v>35</v>
      </c>
      <c r="AF472" s="26" t="s">
        <v>35</v>
      </c>
      <c r="AG472" s="26" t="s">
        <v>35</v>
      </c>
      <c r="AH472" s="26" t="s">
        <v>35</v>
      </c>
      <c r="AI472" s="34" t="s">
        <v>35</v>
      </c>
      <c r="AJ472" s="41" t="s">
        <v>35</v>
      </c>
      <c r="AK472" s="26" t="s">
        <v>35</v>
      </c>
      <c r="AL472" s="26" t="s">
        <v>35</v>
      </c>
      <c r="AM472" s="26" t="s">
        <v>35</v>
      </c>
      <c r="AN472" s="34" t="s">
        <v>35</v>
      </c>
      <c r="AO472" s="41" t="s">
        <v>35</v>
      </c>
      <c r="AP472" s="26" t="s">
        <v>35</v>
      </c>
      <c r="AQ472" s="26" t="s">
        <v>35</v>
      </c>
      <c r="AR472" s="26" t="s">
        <v>35</v>
      </c>
      <c r="AS472" s="34" t="s">
        <v>35</v>
      </c>
      <c r="AT472" s="41" t="s">
        <v>35</v>
      </c>
      <c r="AU472" s="26" t="s">
        <v>35</v>
      </c>
      <c r="AV472" s="26" t="s">
        <v>35</v>
      </c>
      <c r="AW472" s="26" t="s">
        <v>35</v>
      </c>
      <c r="AX472" s="34" t="s">
        <v>35</v>
      </c>
      <c r="AY472" s="41" t="s">
        <v>35</v>
      </c>
      <c r="AZ472" s="26" t="s">
        <v>35</v>
      </c>
      <c r="BA472" s="26" t="s">
        <v>35</v>
      </c>
      <c r="BB472" s="26" t="s">
        <v>35</v>
      </c>
      <c r="BC472" s="34" t="s">
        <v>35</v>
      </c>
      <c r="BD472" s="41" t="s">
        <v>35</v>
      </c>
      <c r="BE472" s="26" t="s">
        <v>35</v>
      </c>
      <c r="BF472" s="26" t="s">
        <v>35</v>
      </c>
      <c r="BG472" s="26" t="s">
        <v>35</v>
      </c>
      <c r="BH472" s="34" t="s">
        <v>35</v>
      </c>
      <c r="BI472" s="41" t="s">
        <v>35</v>
      </c>
      <c r="BJ472" s="26" t="s">
        <v>35</v>
      </c>
      <c r="BK472" s="26" t="s">
        <v>35</v>
      </c>
      <c r="BL472" s="26" t="s">
        <v>35</v>
      </c>
      <c r="BM472" s="34" t="s">
        <v>35</v>
      </c>
      <c r="BN472" s="41">
        <f t="shared" si="122"/>
        <v>113</v>
      </c>
      <c r="BO472" s="41">
        <f t="shared" si="123"/>
        <v>134</v>
      </c>
      <c r="BP472" s="41">
        <f t="shared" si="124"/>
        <v>-21</v>
      </c>
      <c r="BQ472" s="42">
        <f t="shared" si="125"/>
        <v>-2.734375</v>
      </c>
      <c r="BR472" s="25"/>
    </row>
    <row r="473" spans="1:70" s="7" customFormat="1" ht="18" customHeight="1">
      <c r="A473" s="25"/>
      <c r="B473" s="35" t="s">
        <v>47</v>
      </c>
      <c r="C473" s="35">
        <v>432215</v>
      </c>
      <c r="D473" s="27" t="s">
        <v>512</v>
      </c>
      <c r="E473" s="26">
        <v>132</v>
      </c>
      <c r="F473" s="41">
        <f t="shared" si="112"/>
        <v>131</v>
      </c>
      <c r="G473" s="26">
        <v>2</v>
      </c>
      <c r="H473" s="26">
        <v>3</v>
      </c>
      <c r="I473" s="26">
        <v>-1</v>
      </c>
      <c r="J473" s="42">
        <f t="shared" si="113"/>
        <v>-0.75757575757575757</v>
      </c>
      <c r="K473" s="41">
        <f t="shared" si="114"/>
        <v>133</v>
      </c>
      <c r="L473" s="26">
        <v>4</v>
      </c>
      <c r="M473" s="26">
        <v>2</v>
      </c>
      <c r="N473" s="26">
        <v>2</v>
      </c>
      <c r="O473" s="42">
        <f t="shared" si="115"/>
        <v>1.5267175572519083</v>
      </c>
      <c r="P473" s="41">
        <f t="shared" si="116"/>
        <v>139</v>
      </c>
      <c r="Q473" s="26">
        <v>7</v>
      </c>
      <c r="R473" s="26">
        <v>1</v>
      </c>
      <c r="S473" s="26">
        <v>6</v>
      </c>
      <c r="T473" s="42">
        <f t="shared" si="117"/>
        <v>4.5112781954887211</v>
      </c>
      <c r="U473" s="41">
        <f t="shared" si="118"/>
        <v>129</v>
      </c>
      <c r="V473" s="26">
        <v>0</v>
      </c>
      <c r="W473" s="26">
        <v>10</v>
      </c>
      <c r="X473" s="26">
        <v>-10</v>
      </c>
      <c r="Y473" s="42">
        <f t="shared" si="119"/>
        <v>-7.1942446043165464</v>
      </c>
      <c r="Z473" s="41">
        <f t="shared" si="120"/>
        <v>130</v>
      </c>
      <c r="AA473" s="26">
        <v>3</v>
      </c>
      <c r="AB473" s="26">
        <v>2</v>
      </c>
      <c r="AC473" s="26">
        <v>1</v>
      </c>
      <c r="AD473" s="42">
        <f t="shared" si="121"/>
        <v>0.77519379844961245</v>
      </c>
      <c r="AE473" s="41" t="s">
        <v>35</v>
      </c>
      <c r="AF473" s="26" t="s">
        <v>35</v>
      </c>
      <c r="AG473" s="26" t="s">
        <v>35</v>
      </c>
      <c r="AH473" s="26" t="s">
        <v>35</v>
      </c>
      <c r="AI473" s="34" t="s">
        <v>35</v>
      </c>
      <c r="AJ473" s="41" t="s">
        <v>35</v>
      </c>
      <c r="AK473" s="26" t="s">
        <v>35</v>
      </c>
      <c r="AL473" s="26" t="s">
        <v>35</v>
      </c>
      <c r="AM473" s="26" t="s">
        <v>35</v>
      </c>
      <c r="AN473" s="34" t="s">
        <v>35</v>
      </c>
      <c r="AO473" s="41" t="s">
        <v>35</v>
      </c>
      <c r="AP473" s="26" t="s">
        <v>35</v>
      </c>
      <c r="AQ473" s="26" t="s">
        <v>35</v>
      </c>
      <c r="AR473" s="26" t="s">
        <v>35</v>
      </c>
      <c r="AS473" s="34" t="s">
        <v>35</v>
      </c>
      <c r="AT473" s="41" t="s">
        <v>35</v>
      </c>
      <c r="AU473" s="26" t="s">
        <v>35</v>
      </c>
      <c r="AV473" s="26" t="s">
        <v>35</v>
      </c>
      <c r="AW473" s="26" t="s">
        <v>35</v>
      </c>
      <c r="AX473" s="34" t="s">
        <v>35</v>
      </c>
      <c r="AY473" s="41" t="s">
        <v>35</v>
      </c>
      <c r="AZ473" s="26" t="s">
        <v>35</v>
      </c>
      <c r="BA473" s="26" t="s">
        <v>35</v>
      </c>
      <c r="BB473" s="26" t="s">
        <v>35</v>
      </c>
      <c r="BC473" s="34" t="s">
        <v>35</v>
      </c>
      <c r="BD473" s="41" t="s">
        <v>35</v>
      </c>
      <c r="BE473" s="26" t="s">
        <v>35</v>
      </c>
      <c r="BF473" s="26" t="s">
        <v>35</v>
      </c>
      <c r="BG473" s="26" t="s">
        <v>35</v>
      </c>
      <c r="BH473" s="34" t="s">
        <v>35</v>
      </c>
      <c r="BI473" s="41" t="s">
        <v>35</v>
      </c>
      <c r="BJ473" s="26" t="s">
        <v>35</v>
      </c>
      <c r="BK473" s="26" t="s">
        <v>35</v>
      </c>
      <c r="BL473" s="26" t="s">
        <v>35</v>
      </c>
      <c r="BM473" s="34" t="s">
        <v>35</v>
      </c>
      <c r="BN473" s="41">
        <f t="shared" si="122"/>
        <v>16</v>
      </c>
      <c r="BO473" s="41">
        <f t="shared" si="123"/>
        <v>18</v>
      </c>
      <c r="BP473" s="41">
        <f t="shared" si="124"/>
        <v>-2</v>
      </c>
      <c r="BQ473" s="42">
        <f t="shared" si="125"/>
        <v>-1.5151515151515151</v>
      </c>
      <c r="BR473" s="25"/>
    </row>
    <row r="474" spans="1:70" s="7" customFormat="1" ht="18" customHeight="1">
      <c r="A474" s="25"/>
      <c r="B474" s="35" t="s">
        <v>47</v>
      </c>
      <c r="C474" s="35">
        <v>432218</v>
      </c>
      <c r="D474" s="27" t="s">
        <v>513</v>
      </c>
      <c r="E474" s="26">
        <v>45</v>
      </c>
      <c r="F474" s="41">
        <f t="shared" si="112"/>
        <v>45</v>
      </c>
      <c r="G474" s="26">
        <v>0</v>
      </c>
      <c r="H474" s="26">
        <v>0</v>
      </c>
      <c r="I474" s="26">
        <v>0</v>
      </c>
      <c r="J474" s="42">
        <f t="shared" si="113"/>
        <v>0</v>
      </c>
      <c r="K474" s="41">
        <f t="shared" si="114"/>
        <v>47</v>
      </c>
      <c r="L474" s="26">
        <v>2</v>
      </c>
      <c r="M474" s="26">
        <v>0</v>
      </c>
      <c r="N474" s="26">
        <v>2</v>
      </c>
      <c r="O474" s="42">
        <f t="shared" si="115"/>
        <v>4.4444444444444446</v>
      </c>
      <c r="P474" s="41">
        <f t="shared" si="116"/>
        <v>54</v>
      </c>
      <c r="Q474" s="26">
        <v>9</v>
      </c>
      <c r="R474" s="26">
        <v>2</v>
      </c>
      <c r="S474" s="26">
        <v>7</v>
      </c>
      <c r="T474" s="42">
        <f t="shared" si="117"/>
        <v>14.893617021276595</v>
      </c>
      <c r="U474" s="41">
        <f t="shared" si="118"/>
        <v>47</v>
      </c>
      <c r="V474" s="26">
        <v>1</v>
      </c>
      <c r="W474" s="26">
        <v>8</v>
      </c>
      <c r="X474" s="26">
        <v>-7</v>
      </c>
      <c r="Y474" s="42">
        <f t="shared" si="119"/>
        <v>-12.962962962962962</v>
      </c>
      <c r="Z474" s="41">
        <f t="shared" si="120"/>
        <v>45</v>
      </c>
      <c r="AA474" s="26">
        <v>0</v>
      </c>
      <c r="AB474" s="26">
        <v>2</v>
      </c>
      <c r="AC474" s="26">
        <v>-2</v>
      </c>
      <c r="AD474" s="42">
        <f t="shared" si="121"/>
        <v>-4.2553191489361701</v>
      </c>
      <c r="AE474" s="41" t="s">
        <v>35</v>
      </c>
      <c r="AF474" s="26" t="s">
        <v>35</v>
      </c>
      <c r="AG474" s="26" t="s">
        <v>35</v>
      </c>
      <c r="AH474" s="26" t="s">
        <v>35</v>
      </c>
      <c r="AI474" s="34" t="s">
        <v>35</v>
      </c>
      <c r="AJ474" s="41" t="s">
        <v>35</v>
      </c>
      <c r="AK474" s="26" t="s">
        <v>35</v>
      </c>
      <c r="AL474" s="26" t="s">
        <v>35</v>
      </c>
      <c r="AM474" s="26" t="s">
        <v>35</v>
      </c>
      <c r="AN474" s="34" t="s">
        <v>35</v>
      </c>
      <c r="AO474" s="41" t="s">
        <v>35</v>
      </c>
      <c r="AP474" s="26" t="s">
        <v>35</v>
      </c>
      <c r="AQ474" s="26" t="s">
        <v>35</v>
      </c>
      <c r="AR474" s="26" t="s">
        <v>35</v>
      </c>
      <c r="AS474" s="34" t="s">
        <v>35</v>
      </c>
      <c r="AT474" s="41" t="s">
        <v>35</v>
      </c>
      <c r="AU474" s="26" t="s">
        <v>35</v>
      </c>
      <c r="AV474" s="26" t="s">
        <v>35</v>
      </c>
      <c r="AW474" s="26" t="s">
        <v>35</v>
      </c>
      <c r="AX474" s="34" t="s">
        <v>35</v>
      </c>
      <c r="AY474" s="41" t="s">
        <v>35</v>
      </c>
      <c r="AZ474" s="26" t="s">
        <v>35</v>
      </c>
      <c r="BA474" s="26" t="s">
        <v>35</v>
      </c>
      <c r="BB474" s="26" t="s">
        <v>35</v>
      </c>
      <c r="BC474" s="34" t="s">
        <v>35</v>
      </c>
      <c r="BD474" s="41" t="s">
        <v>35</v>
      </c>
      <c r="BE474" s="26" t="s">
        <v>35</v>
      </c>
      <c r="BF474" s="26" t="s">
        <v>35</v>
      </c>
      <c r="BG474" s="26" t="s">
        <v>35</v>
      </c>
      <c r="BH474" s="34" t="s">
        <v>35</v>
      </c>
      <c r="BI474" s="41" t="s">
        <v>35</v>
      </c>
      <c r="BJ474" s="26" t="s">
        <v>35</v>
      </c>
      <c r="BK474" s="26" t="s">
        <v>35</v>
      </c>
      <c r="BL474" s="26" t="s">
        <v>35</v>
      </c>
      <c r="BM474" s="34" t="s">
        <v>35</v>
      </c>
      <c r="BN474" s="41">
        <f t="shared" si="122"/>
        <v>12</v>
      </c>
      <c r="BO474" s="41">
        <f t="shared" si="123"/>
        <v>12</v>
      </c>
      <c r="BP474" s="41">
        <f t="shared" si="124"/>
        <v>0</v>
      </c>
      <c r="BQ474" s="42">
        <f t="shared" si="125"/>
        <v>0</v>
      </c>
      <c r="BR474" s="25"/>
    </row>
    <row r="475" spans="1:70" s="7" customFormat="1" ht="18" customHeight="1">
      <c r="A475" s="25"/>
      <c r="B475" s="35" t="s">
        <v>47</v>
      </c>
      <c r="C475" s="35">
        <v>432220</v>
      </c>
      <c r="D475" s="27" t="s">
        <v>514</v>
      </c>
      <c r="E475" s="26">
        <v>3050</v>
      </c>
      <c r="F475" s="41">
        <f t="shared" si="112"/>
        <v>3057</v>
      </c>
      <c r="G475" s="26">
        <v>51</v>
      </c>
      <c r="H475" s="26">
        <v>44</v>
      </c>
      <c r="I475" s="26">
        <v>7</v>
      </c>
      <c r="J475" s="42">
        <f t="shared" si="113"/>
        <v>0.22950819672131148</v>
      </c>
      <c r="K475" s="41">
        <f t="shared" si="114"/>
        <v>3057</v>
      </c>
      <c r="L475" s="26">
        <v>45</v>
      </c>
      <c r="M475" s="26">
        <v>45</v>
      </c>
      <c r="N475" s="26">
        <v>0</v>
      </c>
      <c r="O475" s="42">
        <f t="shared" si="115"/>
        <v>0</v>
      </c>
      <c r="P475" s="41">
        <f t="shared" si="116"/>
        <v>3154</v>
      </c>
      <c r="Q475" s="26">
        <v>179</v>
      </c>
      <c r="R475" s="26">
        <v>82</v>
      </c>
      <c r="S475" s="26">
        <v>97</v>
      </c>
      <c r="T475" s="42">
        <f t="shared" si="117"/>
        <v>3.1730454694144585</v>
      </c>
      <c r="U475" s="41">
        <f t="shared" si="118"/>
        <v>2843</v>
      </c>
      <c r="V475" s="26">
        <v>17</v>
      </c>
      <c r="W475" s="26">
        <v>328</v>
      </c>
      <c r="X475" s="26">
        <v>-311</v>
      </c>
      <c r="Y475" s="42">
        <f t="shared" si="119"/>
        <v>-9.8604946100190229</v>
      </c>
      <c r="Z475" s="41">
        <f t="shared" si="120"/>
        <v>2817</v>
      </c>
      <c r="AA475" s="26">
        <v>28</v>
      </c>
      <c r="AB475" s="26">
        <v>54</v>
      </c>
      <c r="AC475" s="26">
        <v>-26</v>
      </c>
      <c r="AD475" s="42">
        <f t="shared" si="121"/>
        <v>-0.91452690819556814</v>
      </c>
      <c r="AE475" s="41" t="s">
        <v>35</v>
      </c>
      <c r="AF475" s="26" t="s">
        <v>35</v>
      </c>
      <c r="AG475" s="26" t="s">
        <v>35</v>
      </c>
      <c r="AH475" s="26" t="s">
        <v>35</v>
      </c>
      <c r="AI475" s="34" t="s">
        <v>35</v>
      </c>
      <c r="AJ475" s="41" t="s">
        <v>35</v>
      </c>
      <c r="AK475" s="26" t="s">
        <v>35</v>
      </c>
      <c r="AL475" s="26" t="s">
        <v>35</v>
      </c>
      <c r="AM475" s="26" t="s">
        <v>35</v>
      </c>
      <c r="AN475" s="34" t="s">
        <v>35</v>
      </c>
      <c r="AO475" s="41" t="s">
        <v>35</v>
      </c>
      <c r="AP475" s="26" t="s">
        <v>35</v>
      </c>
      <c r="AQ475" s="26" t="s">
        <v>35</v>
      </c>
      <c r="AR475" s="26" t="s">
        <v>35</v>
      </c>
      <c r="AS475" s="34" t="s">
        <v>35</v>
      </c>
      <c r="AT475" s="41" t="s">
        <v>35</v>
      </c>
      <c r="AU475" s="26" t="s">
        <v>35</v>
      </c>
      <c r="AV475" s="26" t="s">
        <v>35</v>
      </c>
      <c r="AW475" s="26" t="s">
        <v>35</v>
      </c>
      <c r="AX475" s="34" t="s">
        <v>35</v>
      </c>
      <c r="AY475" s="41" t="s">
        <v>35</v>
      </c>
      <c r="AZ475" s="26" t="s">
        <v>35</v>
      </c>
      <c r="BA475" s="26" t="s">
        <v>35</v>
      </c>
      <c r="BB475" s="26" t="s">
        <v>35</v>
      </c>
      <c r="BC475" s="34" t="s">
        <v>35</v>
      </c>
      <c r="BD475" s="41" t="s">
        <v>35</v>
      </c>
      <c r="BE475" s="26" t="s">
        <v>35</v>
      </c>
      <c r="BF475" s="26" t="s">
        <v>35</v>
      </c>
      <c r="BG475" s="26" t="s">
        <v>35</v>
      </c>
      <c r="BH475" s="34" t="s">
        <v>35</v>
      </c>
      <c r="BI475" s="41" t="s">
        <v>35</v>
      </c>
      <c r="BJ475" s="26" t="s">
        <v>35</v>
      </c>
      <c r="BK475" s="26" t="s">
        <v>35</v>
      </c>
      <c r="BL475" s="26" t="s">
        <v>35</v>
      </c>
      <c r="BM475" s="34" t="s">
        <v>35</v>
      </c>
      <c r="BN475" s="41">
        <f t="shared" si="122"/>
        <v>320</v>
      </c>
      <c r="BO475" s="41">
        <f t="shared" si="123"/>
        <v>553</v>
      </c>
      <c r="BP475" s="41">
        <f t="shared" si="124"/>
        <v>-233</v>
      </c>
      <c r="BQ475" s="42">
        <f t="shared" si="125"/>
        <v>-7.639344262295082</v>
      </c>
      <c r="BR475" s="25"/>
    </row>
    <row r="476" spans="1:70" s="7" customFormat="1" ht="18" customHeight="1">
      <c r="A476" s="25"/>
      <c r="B476" s="35" t="s">
        <v>47</v>
      </c>
      <c r="C476" s="35">
        <v>432225</v>
      </c>
      <c r="D476" s="27" t="s">
        <v>515</v>
      </c>
      <c r="E476" s="26">
        <v>2724</v>
      </c>
      <c r="F476" s="41">
        <f t="shared" si="112"/>
        <v>2773</v>
      </c>
      <c r="G476" s="26">
        <v>128</v>
      </c>
      <c r="H476" s="26">
        <v>79</v>
      </c>
      <c r="I476" s="26">
        <v>49</v>
      </c>
      <c r="J476" s="42">
        <f t="shared" si="113"/>
        <v>1.7988252569750367</v>
      </c>
      <c r="K476" s="41">
        <f t="shared" si="114"/>
        <v>2850</v>
      </c>
      <c r="L476" s="26">
        <v>158</v>
      </c>
      <c r="M476" s="26">
        <v>81</v>
      </c>
      <c r="N476" s="26">
        <v>77</v>
      </c>
      <c r="O476" s="42">
        <f t="shared" si="115"/>
        <v>2.7767760548142806</v>
      </c>
      <c r="P476" s="41">
        <f t="shared" si="116"/>
        <v>2836</v>
      </c>
      <c r="Q476" s="26">
        <v>59</v>
      </c>
      <c r="R476" s="26">
        <v>73</v>
      </c>
      <c r="S476" s="26">
        <v>-14</v>
      </c>
      <c r="T476" s="42">
        <f t="shared" si="117"/>
        <v>-0.49122807017543862</v>
      </c>
      <c r="U476" s="41">
        <f t="shared" si="118"/>
        <v>2720</v>
      </c>
      <c r="V476" s="26">
        <v>16</v>
      </c>
      <c r="W476" s="26">
        <v>132</v>
      </c>
      <c r="X476" s="26">
        <v>-116</v>
      </c>
      <c r="Y476" s="42">
        <f t="shared" si="119"/>
        <v>-4.090267983074753</v>
      </c>
      <c r="Z476" s="41">
        <f t="shared" si="120"/>
        <v>2715</v>
      </c>
      <c r="AA476" s="26">
        <v>24</v>
      </c>
      <c r="AB476" s="26">
        <v>29</v>
      </c>
      <c r="AC476" s="26">
        <v>-5</v>
      </c>
      <c r="AD476" s="42">
        <f t="shared" si="121"/>
        <v>-0.18382352941176469</v>
      </c>
      <c r="AE476" s="41" t="s">
        <v>35</v>
      </c>
      <c r="AF476" s="26" t="s">
        <v>35</v>
      </c>
      <c r="AG476" s="26" t="s">
        <v>35</v>
      </c>
      <c r="AH476" s="26" t="s">
        <v>35</v>
      </c>
      <c r="AI476" s="34" t="s">
        <v>35</v>
      </c>
      <c r="AJ476" s="41" t="s">
        <v>35</v>
      </c>
      <c r="AK476" s="26" t="s">
        <v>35</v>
      </c>
      <c r="AL476" s="26" t="s">
        <v>35</v>
      </c>
      <c r="AM476" s="26" t="s">
        <v>35</v>
      </c>
      <c r="AN476" s="34" t="s">
        <v>35</v>
      </c>
      <c r="AO476" s="41" t="s">
        <v>35</v>
      </c>
      <c r="AP476" s="26" t="s">
        <v>35</v>
      </c>
      <c r="AQ476" s="26" t="s">
        <v>35</v>
      </c>
      <c r="AR476" s="26" t="s">
        <v>35</v>
      </c>
      <c r="AS476" s="34" t="s">
        <v>35</v>
      </c>
      <c r="AT476" s="41" t="s">
        <v>35</v>
      </c>
      <c r="AU476" s="26" t="s">
        <v>35</v>
      </c>
      <c r="AV476" s="26" t="s">
        <v>35</v>
      </c>
      <c r="AW476" s="26" t="s">
        <v>35</v>
      </c>
      <c r="AX476" s="34" t="s">
        <v>35</v>
      </c>
      <c r="AY476" s="41" t="s">
        <v>35</v>
      </c>
      <c r="AZ476" s="26" t="s">
        <v>35</v>
      </c>
      <c r="BA476" s="26" t="s">
        <v>35</v>
      </c>
      <c r="BB476" s="26" t="s">
        <v>35</v>
      </c>
      <c r="BC476" s="34" t="s">
        <v>35</v>
      </c>
      <c r="BD476" s="41" t="s">
        <v>35</v>
      </c>
      <c r="BE476" s="26" t="s">
        <v>35</v>
      </c>
      <c r="BF476" s="26" t="s">
        <v>35</v>
      </c>
      <c r="BG476" s="26" t="s">
        <v>35</v>
      </c>
      <c r="BH476" s="34" t="s">
        <v>35</v>
      </c>
      <c r="BI476" s="41" t="s">
        <v>35</v>
      </c>
      <c r="BJ476" s="26" t="s">
        <v>35</v>
      </c>
      <c r="BK476" s="26" t="s">
        <v>35</v>
      </c>
      <c r="BL476" s="26" t="s">
        <v>35</v>
      </c>
      <c r="BM476" s="34" t="s">
        <v>35</v>
      </c>
      <c r="BN476" s="41">
        <f t="shared" si="122"/>
        <v>385</v>
      </c>
      <c r="BO476" s="41">
        <f t="shared" si="123"/>
        <v>394</v>
      </c>
      <c r="BP476" s="41">
        <f t="shared" si="124"/>
        <v>-9</v>
      </c>
      <c r="BQ476" s="42">
        <f t="shared" si="125"/>
        <v>-0.33039647577092512</v>
      </c>
      <c r="BR476" s="25"/>
    </row>
    <row r="477" spans="1:70" s="7" customFormat="1" ht="18" customHeight="1">
      <c r="A477" s="25"/>
      <c r="B477" s="35" t="s">
        <v>47</v>
      </c>
      <c r="C477" s="35">
        <v>432230</v>
      </c>
      <c r="D477" s="27" t="s">
        <v>516</v>
      </c>
      <c r="E477" s="26">
        <v>1118</v>
      </c>
      <c r="F477" s="41">
        <f t="shared" si="112"/>
        <v>1105</v>
      </c>
      <c r="G477" s="26">
        <v>27</v>
      </c>
      <c r="H477" s="26">
        <v>40</v>
      </c>
      <c r="I477" s="26">
        <v>-13</v>
      </c>
      <c r="J477" s="42">
        <f t="shared" si="113"/>
        <v>-1.1627906976744187</v>
      </c>
      <c r="K477" s="41">
        <f t="shared" si="114"/>
        <v>1099</v>
      </c>
      <c r="L477" s="26">
        <v>25</v>
      </c>
      <c r="M477" s="26">
        <v>31</v>
      </c>
      <c r="N477" s="26">
        <v>-6</v>
      </c>
      <c r="O477" s="42">
        <f t="shared" si="115"/>
        <v>-0.54298642533936647</v>
      </c>
      <c r="P477" s="41">
        <f t="shared" si="116"/>
        <v>1094</v>
      </c>
      <c r="Q477" s="26">
        <v>33</v>
      </c>
      <c r="R477" s="26">
        <v>38</v>
      </c>
      <c r="S477" s="26">
        <v>-5</v>
      </c>
      <c r="T477" s="42">
        <f t="shared" si="117"/>
        <v>-0.45495905368516831</v>
      </c>
      <c r="U477" s="41">
        <f t="shared" si="118"/>
        <v>1064</v>
      </c>
      <c r="V477" s="26">
        <v>8</v>
      </c>
      <c r="W477" s="26">
        <v>38</v>
      </c>
      <c r="X477" s="26">
        <v>-30</v>
      </c>
      <c r="Y477" s="42">
        <f t="shared" si="119"/>
        <v>-2.7422303473491771</v>
      </c>
      <c r="Z477" s="41">
        <f t="shared" si="120"/>
        <v>1052</v>
      </c>
      <c r="AA477" s="26">
        <v>12</v>
      </c>
      <c r="AB477" s="26">
        <v>24</v>
      </c>
      <c r="AC477" s="26">
        <v>-12</v>
      </c>
      <c r="AD477" s="42">
        <f t="shared" si="121"/>
        <v>-1.1278195488721803</v>
      </c>
      <c r="AE477" s="41" t="s">
        <v>35</v>
      </c>
      <c r="AF477" s="26" t="s">
        <v>35</v>
      </c>
      <c r="AG477" s="26" t="s">
        <v>35</v>
      </c>
      <c r="AH477" s="26" t="s">
        <v>35</v>
      </c>
      <c r="AI477" s="34" t="s">
        <v>35</v>
      </c>
      <c r="AJ477" s="41" t="s">
        <v>35</v>
      </c>
      <c r="AK477" s="26" t="s">
        <v>35</v>
      </c>
      <c r="AL477" s="26" t="s">
        <v>35</v>
      </c>
      <c r="AM477" s="26" t="s">
        <v>35</v>
      </c>
      <c r="AN477" s="34" t="s">
        <v>35</v>
      </c>
      <c r="AO477" s="41" t="s">
        <v>35</v>
      </c>
      <c r="AP477" s="26" t="s">
        <v>35</v>
      </c>
      <c r="AQ477" s="26" t="s">
        <v>35</v>
      </c>
      <c r="AR477" s="26" t="s">
        <v>35</v>
      </c>
      <c r="AS477" s="34" t="s">
        <v>35</v>
      </c>
      <c r="AT477" s="41" t="s">
        <v>35</v>
      </c>
      <c r="AU477" s="26" t="s">
        <v>35</v>
      </c>
      <c r="AV477" s="26" t="s">
        <v>35</v>
      </c>
      <c r="AW477" s="26" t="s">
        <v>35</v>
      </c>
      <c r="AX477" s="34" t="s">
        <v>35</v>
      </c>
      <c r="AY477" s="41" t="s">
        <v>35</v>
      </c>
      <c r="AZ477" s="26" t="s">
        <v>35</v>
      </c>
      <c r="BA477" s="26" t="s">
        <v>35</v>
      </c>
      <c r="BB477" s="26" t="s">
        <v>35</v>
      </c>
      <c r="BC477" s="34" t="s">
        <v>35</v>
      </c>
      <c r="BD477" s="41" t="s">
        <v>35</v>
      </c>
      <c r="BE477" s="26" t="s">
        <v>35</v>
      </c>
      <c r="BF477" s="26" t="s">
        <v>35</v>
      </c>
      <c r="BG477" s="26" t="s">
        <v>35</v>
      </c>
      <c r="BH477" s="34" t="s">
        <v>35</v>
      </c>
      <c r="BI477" s="41" t="s">
        <v>35</v>
      </c>
      <c r="BJ477" s="26" t="s">
        <v>35</v>
      </c>
      <c r="BK477" s="26" t="s">
        <v>35</v>
      </c>
      <c r="BL477" s="26" t="s">
        <v>35</v>
      </c>
      <c r="BM477" s="34" t="s">
        <v>35</v>
      </c>
      <c r="BN477" s="41">
        <f t="shared" si="122"/>
        <v>105</v>
      </c>
      <c r="BO477" s="41">
        <f t="shared" si="123"/>
        <v>171</v>
      </c>
      <c r="BP477" s="41">
        <f t="shared" si="124"/>
        <v>-66</v>
      </c>
      <c r="BQ477" s="42">
        <f t="shared" si="125"/>
        <v>-5.9033989266547406</v>
      </c>
      <c r="BR477" s="25"/>
    </row>
    <row r="478" spans="1:70" s="7" customFormat="1" ht="18" customHeight="1">
      <c r="A478" s="25"/>
      <c r="B478" s="35" t="s">
        <v>47</v>
      </c>
      <c r="C478" s="35">
        <v>432232</v>
      </c>
      <c r="D478" s="27" t="s">
        <v>517</v>
      </c>
      <c r="E478" s="26">
        <v>249</v>
      </c>
      <c r="F478" s="41">
        <f t="shared" si="112"/>
        <v>249</v>
      </c>
      <c r="G478" s="26">
        <v>3</v>
      </c>
      <c r="H478" s="26">
        <v>3</v>
      </c>
      <c r="I478" s="26">
        <v>0</v>
      </c>
      <c r="J478" s="42">
        <f t="shared" si="113"/>
        <v>0</v>
      </c>
      <c r="K478" s="41">
        <f t="shared" si="114"/>
        <v>250</v>
      </c>
      <c r="L478" s="26">
        <v>3</v>
      </c>
      <c r="M478" s="26">
        <v>2</v>
      </c>
      <c r="N478" s="26">
        <v>1</v>
      </c>
      <c r="O478" s="42">
        <f t="shared" si="115"/>
        <v>0.40160642570281119</v>
      </c>
      <c r="P478" s="41">
        <f t="shared" si="116"/>
        <v>251</v>
      </c>
      <c r="Q478" s="26">
        <v>3</v>
      </c>
      <c r="R478" s="26">
        <v>2</v>
      </c>
      <c r="S478" s="26">
        <v>1</v>
      </c>
      <c r="T478" s="42">
        <f t="shared" si="117"/>
        <v>0.4</v>
      </c>
      <c r="U478" s="41">
        <f t="shared" si="118"/>
        <v>249</v>
      </c>
      <c r="V478" s="26">
        <v>0</v>
      </c>
      <c r="W478" s="26">
        <v>2</v>
      </c>
      <c r="X478" s="26">
        <v>-2</v>
      </c>
      <c r="Y478" s="42">
        <f t="shared" si="119"/>
        <v>-0.79681274900398402</v>
      </c>
      <c r="Z478" s="41">
        <f t="shared" si="120"/>
        <v>248</v>
      </c>
      <c r="AA478" s="26">
        <v>0</v>
      </c>
      <c r="AB478" s="26">
        <v>1</v>
      </c>
      <c r="AC478" s="26">
        <v>-1</v>
      </c>
      <c r="AD478" s="42">
        <f t="shared" si="121"/>
        <v>-0.40160642570281119</v>
      </c>
      <c r="AE478" s="41" t="s">
        <v>35</v>
      </c>
      <c r="AF478" s="26" t="s">
        <v>35</v>
      </c>
      <c r="AG478" s="26" t="s">
        <v>35</v>
      </c>
      <c r="AH478" s="26" t="s">
        <v>35</v>
      </c>
      <c r="AI478" s="34" t="s">
        <v>35</v>
      </c>
      <c r="AJ478" s="41" t="s">
        <v>35</v>
      </c>
      <c r="AK478" s="26" t="s">
        <v>35</v>
      </c>
      <c r="AL478" s="26" t="s">
        <v>35</v>
      </c>
      <c r="AM478" s="26" t="s">
        <v>35</v>
      </c>
      <c r="AN478" s="34" t="s">
        <v>35</v>
      </c>
      <c r="AO478" s="41" t="s">
        <v>35</v>
      </c>
      <c r="AP478" s="26" t="s">
        <v>35</v>
      </c>
      <c r="AQ478" s="26" t="s">
        <v>35</v>
      </c>
      <c r="AR478" s="26" t="s">
        <v>35</v>
      </c>
      <c r="AS478" s="34" t="s">
        <v>35</v>
      </c>
      <c r="AT478" s="41" t="s">
        <v>35</v>
      </c>
      <c r="AU478" s="26" t="s">
        <v>35</v>
      </c>
      <c r="AV478" s="26" t="s">
        <v>35</v>
      </c>
      <c r="AW478" s="26" t="s">
        <v>35</v>
      </c>
      <c r="AX478" s="34" t="s">
        <v>35</v>
      </c>
      <c r="AY478" s="41" t="s">
        <v>35</v>
      </c>
      <c r="AZ478" s="26" t="s">
        <v>35</v>
      </c>
      <c r="BA478" s="26" t="s">
        <v>35</v>
      </c>
      <c r="BB478" s="26" t="s">
        <v>35</v>
      </c>
      <c r="BC478" s="34" t="s">
        <v>35</v>
      </c>
      <c r="BD478" s="41" t="s">
        <v>35</v>
      </c>
      <c r="BE478" s="26" t="s">
        <v>35</v>
      </c>
      <c r="BF478" s="26" t="s">
        <v>35</v>
      </c>
      <c r="BG478" s="26" t="s">
        <v>35</v>
      </c>
      <c r="BH478" s="34" t="s">
        <v>35</v>
      </c>
      <c r="BI478" s="41" t="s">
        <v>35</v>
      </c>
      <c r="BJ478" s="26" t="s">
        <v>35</v>
      </c>
      <c r="BK478" s="26" t="s">
        <v>35</v>
      </c>
      <c r="BL478" s="26" t="s">
        <v>35</v>
      </c>
      <c r="BM478" s="34" t="s">
        <v>35</v>
      </c>
      <c r="BN478" s="41">
        <f t="shared" si="122"/>
        <v>9</v>
      </c>
      <c r="BO478" s="41">
        <f t="shared" si="123"/>
        <v>10</v>
      </c>
      <c r="BP478" s="41">
        <f t="shared" si="124"/>
        <v>-1</v>
      </c>
      <c r="BQ478" s="42">
        <f t="shared" si="125"/>
        <v>-0.40160642570281119</v>
      </c>
      <c r="BR478" s="25"/>
    </row>
    <row r="479" spans="1:70" s="7" customFormat="1" ht="18" customHeight="1">
      <c r="A479" s="25"/>
      <c r="B479" s="35" t="s">
        <v>47</v>
      </c>
      <c r="C479" s="35">
        <v>432234</v>
      </c>
      <c r="D479" s="27" t="s">
        <v>518</v>
      </c>
      <c r="E479" s="26">
        <v>67</v>
      </c>
      <c r="F479" s="41">
        <f t="shared" si="112"/>
        <v>66</v>
      </c>
      <c r="G479" s="26">
        <v>2</v>
      </c>
      <c r="H479" s="26">
        <v>3</v>
      </c>
      <c r="I479" s="26">
        <v>-1</v>
      </c>
      <c r="J479" s="42">
        <f t="shared" si="113"/>
        <v>-1.4925373134328357</v>
      </c>
      <c r="K479" s="41">
        <f t="shared" si="114"/>
        <v>68</v>
      </c>
      <c r="L479" s="26">
        <v>3</v>
      </c>
      <c r="M479" s="26">
        <v>1</v>
      </c>
      <c r="N479" s="26">
        <v>2</v>
      </c>
      <c r="O479" s="42">
        <f t="shared" si="115"/>
        <v>3.0303030303030303</v>
      </c>
      <c r="P479" s="41">
        <f t="shared" si="116"/>
        <v>73</v>
      </c>
      <c r="Q479" s="26">
        <v>5</v>
      </c>
      <c r="R479" s="26">
        <v>0</v>
      </c>
      <c r="S479" s="26">
        <v>5</v>
      </c>
      <c r="T479" s="42">
        <f t="shared" si="117"/>
        <v>7.3529411764705888</v>
      </c>
      <c r="U479" s="41">
        <f t="shared" si="118"/>
        <v>67</v>
      </c>
      <c r="V479" s="26">
        <v>0</v>
      </c>
      <c r="W479" s="26">
        <v>6</v>
      </c>
      <c r="X479" s="26">
        <v>-6</v>
      </c>
      <c r="Y479" s="42">
        <f t="shared" si="119"/>
        <v>-8.2191780821917799</v>
      </c>
      <c r="Z479" s="41">
        <f t="shared" si="120"/>
        <v>66</v>
      </c>
      <c r="AA479" s="26">
        <v>2</v>
      </c>
      <c r="AB479" s="26">
        <v>3</v>
      </c>
      <c r="AC479" s="26">
        <v>-1</v>
      </c>
      <c r="AD479" s="42">
        <f t="shared" si="121"/>
        <v>-1.4925373134328357</v>
      </c>
      <c r="AE479" s="41" t="s">
        <v>35</v>
      </c>
      <c r="AF479" s="26" t="s">
        <v>35</v>
      </c>
      <c r="AG479" s="26" t="s">
        <v>35</v>
      </c>
      <c r="AH479" s="26" t="s">
        <v>35</v>
      </c>
      <c r="AI479" s="34" t="s">
        <v>35</v>
      </c>
      <c r="AJ479" s="41" t="s">
        <v>35</v>
      </c>
      <c r="AK479" s="26" t="s">
        <v>35</v>
      </c>
      <c r="AL479" s="26" t="s">
        <v>35</v>
      </c>
      <c r="AM479" s="26" t="s">
        <v>35</v>
      </c>
      <c r="AN479" s="34" t="s">
        <v>35</v>
      </c>
      <c r="AO479" s="41" t="s">
        <v>35</v>
      </c>
      <c r="AP479" s="26" t="s">
        <v>35</v>
      </c>
      <c r="AQ479" s="26" t="s">
        <v>35</v>
      </c>
      <c r="AR479" s="26" t="s">
        <v>35</v>
      </c>
      <c r="AS479" s="34" t="s">
        <v>35</v>
      </c>
      <c r="AT479" s="41" t="s">
        <v>35</v>
      </c>
      <c r="AU479" s="26" t="s">
        <v>35</v>
      </c>
      <c r="AV479" s="26" t="s">
        <v>35</v>
      </c>
      <c r="AW479" s="26" t="s">
        <v>35</v>
      </c>
      <c r="AX479" s="34" t="s">
        <v>35</v>
      </c>
      <c r="AY479" s="41" t="s">
        <v>35</v>
      </c>
      <c r="AZ479" s="26" t="s">
        <v>35</v>
      </c>
      <c r="BA479" s="26" t="s">
        <v>35</v>
      </c>
      <c r="BB479" s="26" t="s">
        <v>35</v>
      </c>
      <c r="BC479" s="34" t="s">
        <v>35</v>
      </c>
      <c r="BD479" s="41" t="s">
        <v>35</v>
      </c>
      <c r="BE479" s="26" t="s">
        <v>35</v>
      </c>
      <c r="BF479" s="26" t="s">
        <v>35</v>
      </c>
      <c r="BG479" s="26" t="s">
        <v>35</v>
      </c>
      <c r="BH479" s="34" t="s">
        <v>35</v>
      </c>
      <c r="BI479" s="41" t="s">
        <v>35</v>
      </c>
      <c r="BJ479" s="26" t="s">
        <v>35</v>
      </c>
      <c r="BK479" s="26" t="s">
        <v>35</v>
      </c>
      <c r="BL479" s="26" t="s">
        <v>35</v>
      </c>
      <c r="BM479" s="34" t="s">
        <v>35</v>
      </c>
      <c r="BN479" s="41">
        <f t="shared" si="122"/>
        <v>12</v>
      </c>
      <c r="BO479" s="41">
        <f t="shared" si="123"/>
        <v>13</v>
      </c>
      <c r="BP479" s="41">
        <f t="shared" si="124"/>
        <v>-1</v>
      </c>
      <c r="BQ479" s="42">
        <f t="shared" si="125"/>
        <v>-1.4925373134328357</v>
      </c>
      <c r="BR479" s="25"/>
    </row>
    <row r="480" spans="1:70" s="7" customFormat="1" ht="18" customHeight="1">
      <c r="A480" s="25"/>
      <c r="B480" s="35" t="s">
        <v>47</v>
      </c>
      <c r="C480" s="35">
        <v>432235</v>
      </c>
      <c r="D480" s="27" t="s">
        <v>519</v>
      </c>
      <c r="E480" s="26">
        <v>102</v>
      </c>
      <c r="F480" s="41">
        <f t="shared" si="112"/>
        <v>102</v>
      </c>
      <c r="G480" s="26">
        <v>2</v>
      </c>
      <c r="H480" s="26">
        <v>2</v>
      </c>
      <c r="I480" s="26">
        <v>0</v>
      </c>
      <c r="J480" s="42">
        <f t="shared" si="113"/>
        <v>0</v>
      </c>
      <c r="K480" s="41">
        <f t="shared" si="114"/>
        <v>102</v>
      </c>
      <c r="L480" s="26">
        <v>3</v>
      </c>
      <c r="M480" s="26">
        <v>3</v>
      </c>
      <c r="N480" s="26">
        <v>0</v>
      </c>
      <c r="O480" s="42">
        <f t="shared" si="115"/>
        <v>0</v>
      </c>
      <c r="P480" s="41">
        <f t="shared" si="116"/>
        <v>100</v>
      </c>
      <c r="Q480" s="26">
        <v>1</v>
      </c>
      <c r="R480" s="26">
        <v>3</v>
      </c>
      <c r="S480" s="26">
        <v>-2</v>
      </c>
      <c r="T480" s="42">
        <f t="shared" si="117"/>
        <v>-1.9607843137254901</v>
      </c>
      <c r="U480" s="41">
        <f t="shared" si="118"/>
        <v>95</v>
      </c>
      <c r="V480" s="26">
        <v>0</v>
      </c>
      <c r="W480" s="26">
        <v>5</v>
      </c>
      <c r="X480" s="26">
        <v>-5</v>
      </c>
      <c r="Y480" s="42">
        <f t="shared" si="119"/>
        <v>-5</v>
      </c>
      <c r="Z480" s="41">
        <f t="shared" si="120"/>
        <v>92</v>
      </c>
      <c r="AA480" s="26">
        <v>2</v>
      </c>
      <c r="AB480" s="26">
        <v>5</v>
      </c>
      <c r="AC480" s="26">
        <v>-3</v>
      </c>
      <c r="AD480" s="42">
        <f t="shared" si="121"/>
        <v>-3.1578947368421053</v>
      </c>
      <c r="AE480" s="41" t="s">
        <v>35</v>
      </c>
      <c r="AF480" s="26" t="s">
        <v>35</v>
      </c>
      <c r="AG480" s="26" t="s">
        <v>35</v>
      </c>
      <c r="AH480" s="26" t="s">
        <v>35</v>
      </c>
      <c r="AI480" s="34" t="s">
        <v>35</v>
      </c>
      <c r="AJ480" s="41" t="s">
        <v>35</v>
      </c>
      <c r="AK480" s="26" t="s">
        <v>35</v>
      </c>
      <c r="AL480" s="26" t="s">
        <v>35</v>
      </c>
      <c r="AM480" s="26" t="s">
        <v>35</v>
      </c>
      <c r="AN480" s="34" t="s">
        <v>35</v>
      </c>
      <c r="AO480" s="41" t="s">
        <v>35</v>
      </c>
      <c r="AP480" s="26" t="s">
        <v>35</v>
      </c>
      <c r="AQ480" s="26" t="s">
        <v>35</v>
      </c>
      <c r="AR480" s="26" t="s">
        <v>35</v>
      </c>
      <c r="AS480" s="34" t="s">
        <v>35</v>
      </c>
      <c r="AT480" s="41" t="s">
        <v>35</v>
      </c>
      <c r="AU480" s="26" t="s">
        <v>35</v>
      </c>
      <c r="AV480" s="26" t="s">
        <v>35</v>
      </c>
      <c r="AW480" s="26" t="s">
        <v>35</v>
      </c>
      <c r="AX480" s="34" t="s">
        <v>35</v>
      </c>
      <c r="AY480" s="41" t="s">
        <v>35</v>
      </c>
      <c r="AZ480" s="26" t="s">
        <v>35</v>
      </c>
      <c r="BA480" s="26" t="s">
        <v>35</v>
      </c>
      <c r="BB480" s="26" t="s">
        <v>35</v>
      </c>
      <c r="BC480" s="34" t="s">
        <v>35</v>
      </c>
      <c r="BD480" s="41" t="s">
        <v>35</v>
      </c>
      <c r="BE480" s="26" t="s">
        <v>35</v>
      </c>
      <c r="BF480" s="26" t="s">
        <v>35</v>
      </c>
      <c r="BG480" s="26" t="s">
        <v>35</v>
      </c>
      <c r="BH480" s="34" t="s">
        <v>35</v>
      </c>
      <c r="BI480" s="41" t="s">
        <v>35</v>
      </c>
      <c r="BJ480" s="26" t="s">
        <v>35</v>
      </c>
      <c r="BK480" s="26" t="s">
        <v>35</v>
      </c>
      <c r="BL480" s="26" t="s">
        <v>35</v>
      </c>
      <c r="BM480" s="34" t="s">
        <v>35</v>
      </c>
      <c r="BN480" s="41">
        <f t="shared" si="122"/>
        <v>8</v>
      </c>
      <c r="BO480" s="41">
        <f t="shared" si="123"/>
        <v>18</v>
      </c>
      <c r="BP480" s="41">
        <f t="shared" si="124"/>
        <v>-10</v>
      </c>
      <c r="BQ480" s="42">
        <f t="shared" si="125"/>
        <v>-9.8039215686274517</v>
      </c>
      <c r="BR480" s="25"/>
    </row>
    <row r="481" spans="1:70" s="7" customFormat="1" ht="18" customHeight="1">
      <c r="A481" s="25"/>
      <c r="B481" s="35" t="s">
        <v>47</v>
      </c>
      <c r="C481" s="35">
        <v>432237</v>
      </c>
      <c r="D481" s="27" t="s">
        <v>520</v>
      </c>
      <c r="E481" s="26">
        <v>112</v>
      </c>
      <c r="F481" s="41">
        <f t="shared" si="112"/>
        <v>113</v>
      </c>
      <c r="G481" s="26">
        <v>1</v>
      </c>
      <c r="H481" s="26">
        <v>0</v>
      </c>
      <c r="I481" s="26">
        <v>1</v>
      </c>
      <c r="J481" s="42">
        <f t="shared" si="113"/>
        <v>0.89285714285714279</v>
      </c>
      <c r="K481" s="41">
        <f t="shared" si="114"/>
        <v>114</v>
      </c>
      <c r="L481" s="26">
        <v>1</v>
      </c>
      <c r="M481" s="26">
        <v>0</v>
      </c>
      <c r="N481" s="26">
        <v>1</v>
      </c>
      <c r="O481" s="42">
        <f t="shared" si="115"/>
        <v>0.88495575221238942</v>
      </c>
      <c r="P481" s="41">
        <f t="shared" si="116"/>
        <v>114</v>
      </c>
      <c r="Q481" s="26">
        <v>0</v>
      </c>
      <c r="R481" s="26">
        <v>0</v>
      </c>
      <c r="S481" s="26">
        <v>0</v>
      </c>
      <c r="T481" s="42">
        <f t="shared" si="117"/>
        <v>0</v>
      </c>
      <c r="U481" s="41">
        <f t="shared" si="118"/>
        <v>114</v>
      </c>
      <c r="V481" s="26">
        <v>0</v>
      </c>
      <c r="W481" s="26">
        <v>0</v>
      </c>
      <c r="X481" s="26">
        <v>0</v>
      </c>
      <c r="Y481" s="42">
        <f t="shared" si="119"/>
        <v>0</v>
      </c>
      <c r="Z481" s="41">
        <f t="shared" si="120"/>
        <v>111</v>
      </c>
      <c r="AA481" s="26">
        <v>1</v>
      </c>
      <c r="AB481" s="26">
        <v>4</v>
      </c>
      <c r="AC481" s="26">
        <v>-3</v>
      </c>
      <c r="AD481" s="42">
        <f t="shared" si="121"/>
        <v>-2.6315789473684208</v>
      </c>
      <c r="AE481" s="41" t="s">
        <v>35</v>
      </c>
      <c r="AF481" s="26" t="s">
        <v>35</v>
      </c>
      <c r="AG481" s="26" t="s">
        <v>35</v>
      </c>
      <c r="AH481" s="26" t="s">
        <v>35</v>
      </c>
      <c r="AI481" s="34" t="s">
        <v>35</v>
      </c>
      <c r="AJ481" s="41" t="s">
        <v>35</v>
      </c>
      <c r="AK481" s="26" t="s">
        <v>35</v>
      </c>
      <c r="AL481" s="26" t="s">
        <v>35</v>
      </c>
      <c r="AM481" s="26" t="s">
        <v>35</v>
      </c>
      <c r="AN481" s="34" t="s">
        <v>35</v>
      </c>
      <c r="AO481" s="41" t="s">
        <v>35</v>
      </c>
      <c r="AP481" s="26" t="s">
        <v>35</v>
      </c>
      <c r="AQ481" s="26" t="s">
        <v>35</v>
      </c>
      <c r="AR481" s="26" t="s">
        <v>35</v>
      </c>
      <c r="AS481" s="34" t="s">
        <v>35</v>
      </c>
      <c r="AT481" s="41" t="s">
        <v>35</v>
      </c>
      <c r="AU481" s="26" t="s">
        <v>35</v>
      </c>
      <c r="AV481" s="26" t="s">
        <v>35</v>
      </c>
      <c r="AW481" s="26" t="s">
        <v>35</v>
      </c>
      <c r="AX481" s="34" t="s">
        <v>35</v>
      </c>
      <c r="AY481" s="41" t="s">
        <v>35</v>
      </c>
      <c r="AZ481" s="26" t="s">
        <v>35</v>
      </c>
      <c r="BA481" s="26" t="s">
        <v>35</v>
      </c>
      <c r="BB481" s="26" t="s">
        <v>35</v>
      </c>
      <c r="BC481" s="34" t="s">
        <v>35</v>
      </c>
      <c r="BD481" s="41" t="s">
        <v>35</v>
      </c>
      <c r="BE481" s="26" t="s">
        <v>35</v>
      </c>
      <c r="BF481" s="26" t="s">
        <v>35</v>
      </c>
      <c r="BG481" s="26" t="s">
        <v>35</v>
      </c>
      <c r="BH481" s="34" t="s">
        <v>35</v>
      </c>
      <c r="BI481" s="41" t="s">
        <v>35</v>
      </c>
      <c r="BJ481" s="26" t="s">
        <v>35</v>
      </c>
      <c r="BK481" s="26" t="s">
        <v>35</v>
      </c>
      <c r="BL481" s="26" t="s">
        <v>35</v>
      </c>
      <c r="BM481" s="34" t="s">
        <v>35</v>
      </c>
      <c r="BN481" s="41">
        <f t="shared" si="122"/>
        <v>3</v>
      </c>
      <c r="BO481" s="41">
        <f t="shared" si="123"/>
        <v>4</v>
      </c>
      <c r="BP481" s="41">
        <f t="shared" si="124"/>
        <v>-1</v>
      </c>
      <c r="BQ481" s="42">
        <f t="shared" si="125"/>
        <v>-0.89285714285714279</v>
      </c>
      <c r="BR481" s="25"/>
    </row>
    <row r="482" spans="1:70" s="7" customFormat="1" ht="18" customHeight="1">
      <c r="A482" s="25"/>
      <c r="B482" s="35" t="s">
        <v>47</v>
      </c>
      <c r="C482" s="35">
        <v>432240</v>
      </c>
      <c r="D482" s="27" t="s">
        <v>521</v>
      </c>
      <c r="E482" s="26">
        <v>19096</v>
      </c>
      <c r="F482" s="41">
        <f t="shared" si="112"/>
        <v>19064</v>
      </c>
      <c r="G482" s="26">
        <v>418</v>
      </c>
      <c r="H482" s="26">
        <v>450</v>
      </c>
      <c r="I482" s="26">
        <v>-32</v>
      </c>
      <c r="J482" s="42">
        <f t="shared" si="113"/>
        <v>-0.16757436112274821</v>
      </c>
      <c r="K482" s="41">
        <f t="shared" si="114"/>
        <v>19056</v>
      </c>
      <c r="L482" s="26">
        <v>418</v>
      </c>
      <c r="M482" s="26">
        <v>426</v>
      </c>
      <c r="N482" s="26">
        <v>-8</v>
      </c>
      <c r="O482" s="42">
        <f t="shared" si="115"/>
        <v>-4.1963911036508601E-2</v>
      </c>
      <c r="P482" s="41">
        <f t="shared" si="116"/>
        <v>19107</v>
      </c>
      <c r="Q482" s="26">
        <v>516</v>
      </c>
      <c r="R482" s="26">
        <v>465</v>
      </c>
      <c r="S482" s="26">
        <v>51</v>
      </c>
      <c r="T482" s="42">
        <f t="shared" si="117"/>
        <v>0.26763224181360201</v>
      </c>
      <c r="U482" s="41">
        <f t="shared" si="118"/>
        <v>18828</v>
      </c>
      <c r="V482" s="26">
        <v>185</v>
      </c>
      <c r="W482" s="26">
        <v>464</v>
      </c>
      <c r="X482" s="26">
        <v>-279</v>
      </c>
      <c r="Y482" s="42">
        <f t="shared" si="119"/>
        <v>-1.460197833254828</v>
      </c>
      <c r="Z482" s="41">
        <f t="shared" si="120"/>
        <v>18592</v>
      </c>
      <c r="AA482" s="26">
        <v>240</v>
      </c>
      <c r="AB482" s="26">
        <v>476</v>
      </c>
      <c r="AC482" s="26">
        <v>-236</v>
      </c>
      <c r="AD482" s="42">
        <f t="shared" si="121"/>
        <v>-1.2534523050775441</v>
      </c>
      <c r="AE482" s="41" t="s">
        <v>35</v>
      </c>
      <c r="AF482" s="26" t="s">
        <v>35</v>
      </c>
      <c r="AG482" s="26" t="s">
        <v>35</v>
      </c>
      <c r="AH482" s="26" t="s">
        <v>35</v>
      </c>
      <c r="AI482" s="34" t="s">
        <v>35</v>
      </c>
      <c r="AJ482" s="41" t="s">
        <v>35</v>
      </c>
      <c r="AK482" s="26" t="s">
        <v>35</v>
      </c>
      <c r="AL482" s="26" t="s">
        <v>35</v>
      </c>
      <c r="AM482" s="26" t="s">
        <v>35</v>
      </c>
      <c r="AN482" s="34" t="s">
        <v>35</v>
      </c>
      <c r="AO482" s="41" t="s">
        <v>35</v>
      </c>
      <c r="AP482" s="26" t="s">
        <v>35</v>
      </c>
      <c r="AQ482" s="26" t="s">
        <v>35</v>
      </c>
      <c r="AR482" s="26" t="s">
        <v>35</v>
      </c>
      <c r="AS482" s="34" t="s">
        <v>35</v>
      </c>
      <c r="AT482" s="41" t="s">
        <v>35</v>
      </c>
      <c r="AU482" s="26" t="s">
        <v>35</v>
      </c>
      <c r="AV482" s="26" t="s">
        <v>35</v>
      </c>
      <c r="AW482" s="26" t="s">
        <v>35</v>
      </c>
      <c r="AX482" s="34" t="s">
        <v>35</v>
      </c>
      <c r="AY482" s="41" t="s">
        <v>35</v>
      </c>
      <c r="AZ482" s="26" t="s">
        <v>35</v>
      </c>
      <c r="BA482" s="26" t="s">
        <v>35</v>
      </c>
      <c r="BB482" s="26" t="s">
        <v>35</v>
      </c>
      <c r="BC482" s="34" t="s">
        <v>35</v>
      </c>
      <c r="BD482" s="41" t="s">
        <v>35</v>
      </c>
      <c r="BE482" s="26" t="s">
        <v>35</v>
      </c>
      <c r="BF482" s="26" t="s">
        <v>35</v>
      </c>
      <c r="BG482" s="26" t="s">
        <v>35</v>
      </c>
      <c r="BH482" s="34" t="s">
        <v>35</v>
      </c>
      <c r="BI482" s="41" t="s">
        <v>35</v>
      </c>
      <c r="BJ482" s="26" t="s">
        <v>35</v>
      </c>
      <c r="BK482" s="26" t="s">
        <v>35</v>
      </c>
      <c r="BL482" s="26" t="s">
        <v>35</v>
      </c>
      <c r="BM482" s="34" t="s">
        <v>35</v>
      </c>
      <c r="BN482" s="41">
        <f t="shared" si="122"/>
        <v>1777</v>
      </c>
      <c r="BO482" s="41">
        <f t="shared" si="123"/>
        <v>2281</v>
      </c>
      <c r="BP482" s="41">
        <f t="shared" si="124"/>
        <v>-504</v>
      </c>
      <c r="BQ482" s="42">
        <f t="shared" si="125"/>
        <v>-2.6392961876832843</v>
      </c>
      <c r="BR482" s="25"/>
    </row>
    <row r="483" spans="1:70" s="7" customFormat="1" ht="18" customHeight="1">
      <c r="A483" s="25"/>
      <c r="B483" s="35" t="s">
        <v>47</v>
      </c>
      <c r="C483" s="35">
        <v>432250</v>
      </c>
      <c r="D483" s="27" t="s">
        <v>522</v>
      </c>
      <c r="E483" s="26">
        <v>16433</v>
      </c>
      <c r="F483" s="41">
        <f t="shared" si="112"/>
        <v>19613</v>
      </c>
      <c r="G483" s="26">
        <v>4098</v>
      </c>
      <c r="H483" s="26">
        <v>918</v>
      </c>
      <c r="I483" s="26">
        <v>3180</v>
      </c>
      <c r="J483" s="42">
        <f t="shared" si="113"/>
        <v>19.351305300310351</v>
      </c>
      <c r="K483" s="41">
        <f t="shared" si="114"/>
        <v>21155</v>
      </c>
      <c r="L483" s="26">
        <v>3965</v>
      </c>
      <c r="M483" s="26">
        <v>2423</v>
      </c>
      <c r="N483" s="26">
        <v>1542</v>
      </c>
      <c r="O483" s="42">
        <f t="shared" si="115"/>
        <v>7.8621322592158265</v>
      </c>
      <c r="P483" s="41">
        <f t="shared" si="116"/>
        <v>17338</v>
      </c>
      <c r="Q483" s="26">
        <v>1810</v>
      </c>
      <c r="R483" s="26">
        <v>5627</v>
      </c>
      <c r="S483" s="26">
        <v>-3817</v>
      </c>
      <c r="T483" s="42">
        <f t="shared" si="117"/>
        <v>-18.043015835499883</v>
      </c>
      <c r="U483" s="41">
        <f t="shared" si="118"/>
        <v>15261</v>
      </c>
      <c r="V483" s="26">
        <v>403</v>
      </c>
      <c r="W483" s="26">
        <v>2480</v>
      </c>
      <c r="X483" s="26">
        <v>-2077</v>
      </c>
      <c r="Y483" s="42">
        <f t="shared" si="119"/>
        <v>-11.979467066559003</v>
      </c>
      <c r="Z483" s="41">
        <f t="shared" si="120"/>
        <v>14011</v>
      </c>
      <c r="AA483" s="26">
        <v>592</v>
      </c>
      <c r="AB483" s="26">
        <v>1842</v>
      </c>
      <c r="AC483" s="26">
        <v>-1250</v>
      </c>
      <c r="AD483" s="42">
        <f t="shared" si="121"/>
        <v>-8.1908131839329013</v>
      </c>
      <c r="AE483" s="41" t="s">
        <v>35</v>
      </c>
      <c r="AF483" s="26" t="s">
        <v>35</v>
      </c>
      <c r="AG483" s="26" t="s">
        <v>35</v>
      </c>
      <c r="AH483" s="26" t="s">
        <v>35</v>
      </c>
      <c r="AI483" s="34" t="s">
        <v>35</v>
      </c>
      <c r="AJ483" s="41" t="s">
        <v>35</v>
      </c>
      <c r="AK483" s="26" t="s">
        <v>35</v>
      </c>
      <c r="AL483" s="26" t="s">
        <v>35</v>
      </c>
      <c r="AM483" s="26" t="s">
        <v>35</v>
      </c>
      <c r="AN483" s="34" t="s">
        <v>35</v>
      </c>
      <c r="AO483" s="41" t="s">
        <v>35</v>
      </c>
      <c r="AP483" s="26" t="s">
        <v>35</v>
      </c>
      <c r="AQ483" s="26" t="s">
        <v>35</v>
      </c>
      <c r="AR483" s="26" t="s">
        <v>35</v>
      </c>
      <c r="AS483" s="34" t="s">
        <v>35</v>
      </c>
      <c r="AT483" s="41" t="s">
        <v>35</v>
      </c>
      <c r="AU483" s="26" t="s">
        <v>35</v>
      </c>
      <c r="AV483" s="26" t="s">
        <v>35</v>
      </c>
      <c r="AW483" s="26" t="s">
        <v>35</v>
      </c>
      <c r="AX483" s="34" t="s">
        <v>35</v>
      </c>
      <c r="AY483" s="41" t="s">
        <v>35</v>
      </c>
      <c r="AZ483" s="26" t="s">
        <v>35</v>
      </c>
      <c r="BA483" s="26" t="s">
        <v>35</v>
      </c>
      <c r="BB483" s="26" t="s">
        <v>35</v>
      </c>
      <c r="BC483" s="34" t="s">
        <v>35</v>
      </c>
      <c r="BD483" s="41" t="s">
        <v>35</v>
      </c>
      <c r="BE483" s="26" t="s">
        <v>35</v>
      </c>
      <c r="BF483" s="26" t="s">
        <v>35</v>
      </c>
      <c r="BG483" s="26" t="s">
        <v>35</v>
      </c>
      <c r="BH483" s="34" t="s">
        <v>35</v>
      </c>
      <c r="BI483" s="41" t="s">
        <v>35</v>
      </c>
      <c r="BJ483" s="26" t="s">
        <v>35</v>
      </c>
      <c r="BK483" s="26" t="s">
        <v>35</v>
      </c>
      <c r="BL483" s="26" t="s">
        <v>35</v>
      </c>
      <c r="BM483" s="34" t="s">
        <v>35</v>
      </c>
      <c r="BN483" s="41">
        <f t="shared" si="122"/>
        <v>10868</v>
      </c>
      <c r="BO483" s="41">
        <f t="shared" si="123"/>
        <v>13290</v>
      </c>
      <c r="BP483" s="41">
        <f t="shared" si="124"/>
        <v>-2422</v>
      </c>
      <c r="BQ483" s="42">
        <f t="shared" si="125"/>
        <v>-14.738635672123168</v>
      </c>
      <c r="BR483" s="25"/>
    </row>
    <row r="484" spans="1:70" s="7" customFormat="1" ht="18" customHeight="1">
      <c r="A484" s="25"/>
      <c r="B484" s="35" t="s">
        <v>47</v>
      </c>
      <c r="C484" s="35">
        <v>432252</v>
      </c>
      <c r="D484" s="27" t="s">
        <v>523</v>
      </c>
      <c r="E484" s="26">
        <v>155</v>
      </c>
      <c r="F484" s="41">
        <f t="shared" si="112"/>
        <v>157</v>
      </c>
      <c r="G484" s="26">
        <v>4</v>
      </c>
      <c r="H484" s="26">
        <v>2</v>
      </c>
      <c r="I484" s="26">
        <v>2</v>
      </c>
      <c r="J484" s="42">
        <f t="shared" si="113"/>
        <v>1.2903225806451613</v>
      </c>
      <c r="K484" s="41">
        <f t="shared" si="114"/>
        <v>160</v>
      </c>
      <c r="L484" s="26">
        <v>3</v>
      </c>
      <c r="M484" s="26">
        <v>0</v>
      </c>
      <c r="N484" s="26">
        <v>3</v>
      </c>
      <c r="O484" s="42">
        <f t="shared" si="115"/>
        <v>1.910828025477707</v>
      </c>
      <c r="P484" s="41">
        <f t="shared" si="116"/>
        <v>159</v>
      </c>
      <c r="Q484" s="26">
        <v>4</v>
      </c>
      <c r="R484" s="26">
        <v>5</v>
      </c>
      <c r="S484" s="26">
        <v>-1</v>
      </c>
      <c r="T484" s="42">
        <f t="shared" si="117"/>
        <v>-0.625</v>
      </c>
      <c r="U484" s="41">
        <f t="shared" si="118"/>
        <v>155</v>
      </c>
      <c r="V484" s="26">
        <v>1</v>
      </c>
      <c r="W484" s="26">
        <v>5</v>
      </c>
      <c r="X484" s="26">
        <v>-4</v>
      </c>
      <c r="Y484" s="42">
        <f t="shared" si="119"/>
        <v>-2.5157232704402519</v>
      </c>
      <c r="Z484" s="41">
        <f t="shared" si="120"/>
        <v>162</v>
      </c>
      <c r="AA484" s="26">
        <v>8</v>
      </c>
      <c r="AB484" s="26">
        <v>1</v>
      </c>
      <c r="AC484" s="26">
        <v>7</v>
      </c>
      <c r="AD484" s="42">
        <f t="shared" si="121"/>
        <v>4.5161290322580641</v>
      </c>
      <c r="AE484" s="41" t="s">
        <v>35</v>
      </c>
      <c r="AF484" s="26" t="s">
        <v>35</v>
      </c>
      <c r="AG484" s="26" t="s">
        <v>35</v>
      </c>
      <c r="AH484" s="26" t="s">
        <v>35</v>
      </c>
      <c r="AI484" s="34" t="s">
        <v>35</v>
      </c>
      <c r="AJ484" s="41" t="s">
        <v>35</v>
      </c>
      <c r="AK484" s="26" t="s">
        <v>35</v>
      </c>
      <c r="AL484" s="26" t="s">
        <v>35</v>
      </c>
      <c r="AM484" s="26" t="s">
        <v>35</v>
      </c>
      <c r="AN484" s="34" t="s">
        <v>35</v>
      </c>
      <c r="AO484" s="41" t="s">
        <v>35</v>
      </c>
      <c r="AP484" s="26" t="s">
        <v>35</v>
      </c>
      <c r="AQ484" s="26" t="s">
        <v>35</v>
      </c>
      <c r="AR484" s="26" t="s">
        <v>35</v>
      </c>
      <c r="AS484" s="34" t="s">
        <v>35</v>
      </c>
      <c r="AT484" s="41" t="s">
        <v>35</v>
      </c>
      <c r="AU484" s="26" t="s">
        <v>35</v>
      </c>
      <c r="AV484" s="26" t="s">
        <v>35</v>
      </c>
      <c r="AW484" s="26" t="s">
        <v>35</v>
      </c>
      <c r="AX484" s="34" t="s">
        <v>35</v>
      </c>
      <c r="AY484" s="41" t="s">
        <v>35</v>
      </c>
      <c r="AZ484" s="26" t="s">
        <v>35</v>
      </c>
      <c r="BA484" s="26" t="s">
        <v>35</v>
      </c>
      <c r="BB484" s="26" t="s">
        <v>35</v>
      </c>
      <c r="BC484" s="34" t="s">
        <v>35</v>
      </c>
      <c r="BD484" s="41" t="s">
        <v>35</v>
      </c>
      <c r="BE484" s="26" t="s">
        <v>35</v>
      </c>
      <c r="BF484" s="26" t="s">
        <v>35</v>
      </c>
      <c r="BG484" s="26" t="s">
        <v>35</v>
      </c>
      <c r="BH484" s="34" t="s">
        <v>35</v>
      </c>
      <c r="BI484" s="41" t="s">
        <v>35</v>
      </c>
      <c r="BJ484" s="26" t="s">
        <v>35</v>
      </c>
      <c r="BK484" s="26" t="s">
        <v>35</v>
      </c>
      <c r="BL484" s="26" t="s">
        <v>35</v>
      </c>
      <c r="BM484" s="34" t="s">
        <v>35</v>
      </c>
      <c r="BN484" s="41">
        <f t="shared" si="122"/>
        <v>20</v>
      </c>
      <c r="BO484" s="41">
        <f t="shared" si="123"/>
        <v>13</v>
      </c>
      <c r="BP484" s="41">
        <f t="shared" si="124"/>
        <v>7</v>
      </c>
      <c r="BQ484" s="42">
        <f t="shared" si="125"/>
        <v>4.5161290322580641</v>
      </c>
      <c r="BR484" s="25"/>
    </row>
    <row r="485" spans="1:70" s="7" customFormat="1" ht="18" customHeight="1">
      <c r="A485" s="25"/>
      <c r="B485" s="35" t="s">
        <v>47</v>
      </c>
      <c r="C485" s="35">
        <v>432253</v>
      </c>
      <c r="D485" s="27" t="s">
        <v>524</v>
      </c>
      <c r="E485" s="26">
        <v>421</v>
      </c>
      <c r="F485" s="41">
        <f t="shared" si="112"/>
        <v>416</v>
      </c>
      <c r="G485" s="26">
        <v>5</v>
      </c>
      <c r="H485" s="26">
        <v>10</v>
      </c>
      <c r="I485" s="26">
        <v>-5</v>
      </c>
      <c r="J485" s="42">
        <f t="shared" si="113"/>
        <v>-1.1876484560570071</v>
      </c>
      <c r="K485" s="41">
        <f t="shared" si="114"/>
        <v>417</v>
      </c>
      <c r="L485" s="26">
        <v>15</v>
      </c>
      <c r="M485" s="26">
        <v>14</v>
      </c>
      <c r="N485" s="26">
        <v>1</v>
      </c>
      <c r="O485" s="42">
        <f t="shared" si="115"/>
        <v>0.24038461538461539</v>
      </c>
      <c r="P485" s="41">
        <f t="shared" si="116"/>
        <v>420</v>
      </c>
      <c r="Q485" s="26">
        <v>16</v>
      </c>
      <c r="R485" s="26">
        <v>13</v>
      </c>
      <c r="S485" s="26">
        <v>3</v>
      </c>
      <c r="T485" s="42">
        <f t="shared" si="117"/>
        <v>0.71942446043165476</v>
      </c>
      <c r="U485" s="41">
        <f t="shared" si="118"/>
        <v>419</v>
      </c>
      <c r="V485" s="26">
        <v>3</v>
      </c>
      <c r="W485" s="26">
        <v>4</v>
      </c>
      <c r="X485" s="26">
        <v>-1</v>
      </c>
      <c r="Y485" s="42">
        <f t="shared" si="119"/>
        <v>-0.23809523809523811</v>
      </c>
      <c r="Z485" s="41">
        <f t="shared" si="120"/>
        <v>422</v>
      </c>
      <c r="AA485" s="26">
        <v>5</v>
      </c>
      <c r="AB485" s="26">
        <v>2</v>
      </c>
      <c r="AC485" s="26">
        <v>3</v>
      </c>
      <c r="AD485" s="42">
        <f t="shared" si="121"/>
        <v>0.71599045346062051</v>
      </c>
      <c r="AE485" s="41" t="s">
        <v>35</v>
      </c>
      <c r="AF485" s="26" t="s">
        <v>35</v>
      </c>
      <c r="AG485" s="26" t="s">
        <v>35</v>
      </c>
      <c r="AH485" s="26" t="s">
        <v>35</v>
      </c>
      <c r="AI485" s="34" t="s">
        <v>35</v>
      </c>
      <c r="AJ485" s="41" t="s">
        <v>35</v>
      </c>
      <c r="AK485" s="26" t="s">
        <v>35</v>
      </c>
      <c r="AL485" s="26" t="s">
        <v>35</v>
      </c>
      <c r="AM485" s="26" t="s">
        <v>35</v>
      </c>
      <c r="AN485" s="34" t="s">
        <v>35</v>
      </c>
      <c r="AO485" s="41" t="s">
        <v>35</v>
      </c>
      <c r="AP485" s="26" t="s">
        <v>35</v>
      </c>
      <c r="AQ485" s="26" t="s">
        <v>35</v>
      </c>
      <c r="AR485" s="26" t="s">
        <v>35</v>
      </c>
      <c r="AS485" s="34" t="s">
        <v>35</v>
      </c>
      <c r="AT485" s="41" t="s">
        <v>35</v>
      </c>
      <c r="AU485" s="26" t="s">
        <v>35</v>
      </c>
      <c r="AV485" s="26" t="s">
        <v>35</v>
      </c>
      <c r="AW485" s="26" t="s">
        <v>35</v>
      </c>
      <c r="AX485" s="34" t="s">
        <v>35</v>
      </c>
      <c r="AY485" s="41" t="s">
        <v>35</v>
      </c>
      <c r="AZ485" s="26" t="s">
        <v>35</v>
      </c>
      <c r="BA485" s="26" t="s">
        <v>35</v>
      </c>
      <c r="BB485" s="26" t="s">
        <v>35</v>
      </c>
      <c r="BC485" s="34" t="s">
        <v>35</v>
      </c>
      <c r="BD485" s="41" t="s">
        <v>35</v>
      </c>
      <c r="BE485" s="26" t="s">
        <v>35</v>
      </c>
      <c r="BF485" s="26" t="s">
        <v>35</v>
      </c>
      <c r="BG485" s="26" t="s">
        <v>35</v>
      </c>
      <c r="BH485" s="34" t="s">
        <v>35</v>
      </c>
      <c r="BI485" s="41" t="s">
        <v>35</v>
      </c>
      <c r="BJ485" s="26" t="s">
        <v>35</v>
      </c>
      <c r="BK485" s="26" t="s">
        <v>35</v>
      </c>
      <c r="BL485" s="26" t="s">
        <v>35</v>
      </c>
      <c r="BM485" s="34" t="s">
        <v>35</v>
      </c>
      <c r="BN485" s="41">
        <f t="shared" si="122"/>
        <v>44</v>
      </c>
      <c r="BO485" s="41">
        <f t="shared" si="123"/>
        <v>43</v>
      </c>
      <c r="BP485" s="41">
        <f t="shared" si="124"/>
        <v>1</v>
      </c>
      <c r="BQ485" s="42">
        <f t="shared" si="125"/>
        <v>0.23752969121140144</v>
      </c>
      <c r="BR485" s="25"/>
    </row>
    <row r="486" spans="1:70" s="7" customFormat="1" ht="18" customHeight="1">
      <c r="A486" s="25"/>
      <c r="B486" s="35" t="s">
        <v>47</v>
      </c>
      <c r="C486" s="35">
        <v>432254</v>
      </c>
      <c r="D486" s="27" t="s">
        <v>525</v>
      </c>
      <c r="E486" s="26">
        <v>1414</v>
      </c>
      <c r="F486" s="41">
        <f t="shared" si="112"/>
        <v>1406</v>
      </c>
      <c r="G486" s="26">
        <v>57</v>
      </c>
      <c r="H486" s="26">
        <v>65</v>
      </c>
      <c r="I486" s="26">
        <v>-8</v>
      </c>
      <c r="J486" s="42">
        <f t="shared" si="113"/>
        <v>-0.56577086280056577</v>
      </c>
      <c r="K486" s="41">
        <f t="shared" si="114"/>
        <v>1431</v>
      </c>
      <c r="L486" s="26">
        <v>84</v>
      </c>
      <c r="M486" s="26">
        <v>59</v>
      </c>
      <c r="N486" s="26">
        <v>25</v>
      </c>
      <c r="O486" s="42">
        <f t="shared" si="115"/>
        <v>1.7780938833570414</v>
      </c>
      <c r="P486" s="41">
        <f t="shared" si="116"/>
        <v>1432</v>
      </c>
      <c r="Q486" s="26">
        <v>61</v>
      </c>
      <c r="R486" s="26">
        <v>60</v>
      </c>
      <c r="S486" s="26">
        <v>1</v>
      </c>
      <c r="T486" s="42">
        <f t="shared" si="117"/>
        <v>6.9881201956673647E-2</v>
      </c>
      <c r="U486" s="41">
        <f t="shared" si="118"/>
        <v>1407</v>
      </c>
      <c r="V486" s="26">
        <v>17</v>
      </c>
      <c r="W486" s="26">
        <v>42</v>
      </c>
      <c r="X486" s="26">
        <v>-25</v>
      </c>
      <c r="Y486" s="42">
        <f t="shared" si="119"/>
        <v>-1.7458100558659218</v>
      </c>
      <c r="Z486" s="41">
        <f t="shared" si="120"/>
        <v>1373</v>
      </c>
      <c r="AA486" s="26">
        <v>18</v>
      </c>
      <c r="AB486" s="26">
        <v>52</v>
      </c>
      <c r="AC486" s="26">
        <v>-34</v>
      </c>
      <c r="AD486" s="42">
        <f t="shared" si="121"/>
        <v>-2.4164889836531627</v>
      </c>
      <c r="AE486" s="41" t="s">
        <v>35</v>
      </c>
      <c r="AF486" s="26" t="s">
        <v>35</v>
      </c>
      <c r="AG486" s="26" t="s">
        <v>35</v>
      </c>
      <c r="AH486" s="26" t="s">
        <v>35</v>
      </c>
      <c r="AI486" s="34" t="s">
        <v>35</v>
      </c>
      <c r="AJ486" s="41" t="s">
        <v>35</v>
      </c>
      <c r="AK486" s="26" t="s">
        <v>35</v>
      </c>
      <c r="AL486" s="26" t="s">
        <v>35</v>
      </c>
      <c r="AM486" s="26" t="s">
        <v>35</v>
      </c>
      <c r="AN486" s="34" t="s">
        <v>35</v>
      </c>
      <c r="AO486" s="41" t="s">
        <v>35</v>
      </c>
      <c r="AP486" s="26" t="s">
        <v>35</v>
      </c>
      <c r="AQ486" s="26" t="s">
        <v>35</v>
      </c>
      <c r="AR486" s="26" t="s">
        <v>35</v>
      </c>
      <c r="AS486" s="34" t="s">
        <v>35</v>
      </c>
      <c r="AT486" s="41" t="s">
        <v>35</v>
      </c>
      <c r="AU486" s="26" t="s">
        <v>35</v>
      </c>
      <c r="AV486" s="26" t="s">
        <v>35</v>
      </c>
      <c r="AW486" s="26" t="s">
        <v>35</v>
      </c>
      <c r="AX486" s="34" t="s">
        <v>35</v>
      </c>
      <c r="AY486" s="41" t="s">
        <v>35</v>
      </c>
      <c r="AZ486" s="26" t="s">
        <v>35</v>
      </c>
      <c r="BA486" s="26" t="s">
        <v>35</v>
      </c>
      <c r="BB486" s="26" t="s">
        <v>35</v>
      </c>
      <c r="BC486" s="34" t="s">
        <v>35</v>
      </c>
      <c r="BD486" s="41" t="s">
        <v>35</v>
      </c>
      <c r="BE486" s="26" t="s">
        <v>35</v>
      </c>
      <c r="BF486" s="26" t="s">
        <v>35</v>
      </c>
      <c r="BG486" s="26" t="s">
        <v>35</v>
      </c>
      <c r="BH486" s="34" t="s">
        <v>35</v>
      </c>
      <c r="BI486" s="41" t="s">
        <v>35</v>
      </c>
      <c r="BJ486" s="26" t="s">
        <v>35</v>
      </c>
      <c r="BK486" s="26" t="s">
        <v>35</v>
      </c>
      <c r="BL486" s="26" t="s">
        <v>35</v>
      </c>
      <c r="BM486" s="34" t="s">
        <v>35</v>
      </c>
      <c r="BN486" s="41">
        <f t="shared" si="122"/>
        <v>237</v>
      </c>
      <c r="BO486" s="41">
        <f t="shared" si="123"/>
        <v>278</v>
      </c>
      <c r="BP486" s="41">
        <f t="shared" si="124"/>
        <v>-41</v>
      </c>
      <c r="BQ486" s="42">
        <f t="shared" si="125"/>
        <v>-2.8995756718528995</v>
      </c>
      <c r="BR486" s="25"/>
    </row>
    <row r="487" spans="1:70" s="7" customFormat="1" ht="18" customHeight="1">
      <c r="A487" s="25"/>
      <c r="B487" s="35" t="s">
        <v>47</v>
      </c>
      <c r="C487" s="35">
        <v>432255</v>
      </c>
      <c r="D487" s="27" t="s">
        <v>526</v>
      </c>
      <c r="E487" s="26">
        <v>237</v>
      </c>
      <c r="F487" s="41">
        <f t="shared" si="112"/>
        <v>237</v>
      </c>
      <c r="G487" s="26">
        <v>5</v>
      </c>
      <c r="H487" s="26">
        <v>5</v>
      </c>
      <c r="I487" s="26">
        <v>0</v>
      </c>
      <c r="J487" s="42">
        <f t="shared" si="113"/>
        <v>0</v>
      </c>
      <c r="K487" s="41">
        <f t="shared" si="114"/>
        <v>240</v>
      </c>
      <c r="L487" s="26">
        <v>9</v>
      </c>
      <c r="M487" s="26">
        <v>6</v>
      </c>
      <c r="N487" s="26">
        <v>3</v>
      </c>
      <c r="O487" s="42">
        <f t="shared" si="115"/>
        <v>1.2658227848101267</v>
      </c>
      <c r="P487" s="41">
        <f t="shared" si="116"/>
        <v>243</v>
      </c>
      <c r="Q487" s="26">
        <v>7</v>
      </c>
      <c r="R487" s="26">
        <v>4</v>
      </c>
      <c r="S487" s="26">
        <v>3</v>
      </c>
      <c r="T487" s="42">
        <f t="shared" si="117"/>
        <v>1.25</v>
      </c>
      <c r="U487" s="41">
        <f t="shared" si="118"/>
        <v>240</v>
      </c>
      <c r="V487" s="26">
        <v>5</v>
      </c>
      <c r="W487" s="26">
        <v>8</v>
      </c>
      <c r="X487" s="26">
        <v>-3</v>
      </c>
      <c r="Y487" s="42">
        <f t="shared" si="119"/>
        <v>-1.2345679012345678</v>
      </c>
      <c r="Z487" s="41">
        <f t="shared" si="120"/>
        <v>238</v>
      </c>
      <c r="AA487" s="26">
        <v>3</v>
      </c>
      <c r="AB487" s="26">
        <v>5</v>
      </c>
      <c r="AC487" s="26">
        <v>-2</v>
      </c>
      <c r="AD487" s="42">
        <f t="shared" si="121"/>
        <v>-0.83333333333333337</v>
      </c>
      <c r="AE487" s="41" t="s">
        <v>35</v>
      </c>
      <c r="AF487" s="26" t="s">
        <v>35</v>
      </c>
      <c r="AG487" s="26" t="s">
        <v>35</v>
      </c>
      <c r="AH487" s="26" t="s">
        <v>35</v>
      </c>
      <c r="AI487" s="34" t="s">
        <v>35</v>
      </c>
      <c r="AJ487" s="41" t="s">
        <v>35</v>
      </c>
      <c r="AK487" s="26" t="s">
        <v>35</v>
      </c>
      <c r="AL487" s="26" t="s">
        <v>35</v>
      </c>
      <c r="AM487" s="26" t="s">
        <v>35</v>
      </c>
      <c r="AN487" s="34" t="s">
        <v>35</v>
      </c>
      <c r="AO487" s="41" t="s">
        <v>35</v>
      </c>
      <c r="AP487" s="26" t="s">
        <v>35</v>
      </c>
      <c r="AQ487" s="26" t="s">
        <v>35</v>
      </c>
      <c r="AR487" s="26" t="s">
        <v>35</v>
      </c>
      <c r="AS487" s="34" t="s">
        <v>35</v>
      </c>
      <c r="AT487" s="41" t="s">
        <v>35</v>
      </c>
      <c r="AU487" s="26" t="s">
        <v>35</v>
      </c>
      <c r="AV487" s="26" t="s">
        <v>35</v>
      </c>
      <c r="AW487" s="26" t="s">
        <v>35</v>
      </c>
      <c r="AX487" s="34" t="s">
        <v>35</v>
      </c>
      <c r="AY487" s="41" t="s">
        <v>35</v>
      </c>
      <c r="AZ487" s="26" t="s">
        <v>35</v>
      </c>
      <c r="BA487" s="26" t="s">
        <v>35</v>
      </c>
      <c r="BB487" s="26" t="s">
        <v>35</v>
      </c>
      <c r="BC487" s="34" t="s">
        <v>35</v>
      </c>
      <c r="BD487" s="41" t="s">
        <v>35</v>
      </c>
      <c r="BE487" s="26" t="s">
        <v>35</v>
      </c>
      <c r="BF487" s="26" t="s">
        <v>35</v>
      </c>
      <c r="BG487" s="26" t="s">
        <v>35</v>
      </c>
      <c r="BH487" s="34" t="s">
        <v>35</v>
      </c>
      <c r="BI487" s="41" t="s">
        <v>35</v>
      </c>
      <c r="BJ487" s="26" t="s">
        <v>35</v>
      </c>
      <c r="BK487" s="26" t="s">
        <v>35</v>
      </c>
      <c r="BL487" s="26" t="s">
        <v>35</v>
      </c>
      <c r="BM487" s="34" t="s">
        <v>35</v>
      </c>
      <c r="BN487" s="41">
        <f t="shared" si="122"/>
        <v>29</v>
      </c>
      <c r="BO487" s="41">
        <f t="shared" si="123"/>
        <v>28</v>
      </c>
      <c r="BP487" s="41">
        <f t="shared" si="124"/>
        <v>1</v>
      </c>
      <c r="BQ487" s="42">
        <f t="shared" si="125"/>
        <v>0.42194092827004215</v>
      </c>
      <c r="BR487" s="25"/>
    </row>
    <row r="488" spans="1:70" s="7" customFormat="1" ht="18" customHeight="1">
      <c r="A488" s="25"/>
      <c r="B488" s="35" t="s">
        <v>47</v>
      </c>
      <c r="C488" s="35">
        <v>432260</v>
      </c>
      <c r="D488" s="27" t="s">
        <v>527</v>
      </c>
      <c r="E488" s="26">
        <v>14623</v>
      </c>
      <c r="F488" s="41">
        <f t="shared" si="112"/>
        <v>15259</v>
      </c>
      <c r="G488" s="26">
        <v>1176</v>
      </c>
      <c r="H488" s="26">
        <v>540</v>
      </c>
      <c r="I488" s="26">
        <v>636</v>
      </c>
      <c r="J488" s="42">
        <f t="shared" si="113"/>
        <v>4.349312726526704</v>
      </c>
      <c r="K488" s="41">
        <f t="shared" si="114"/>
        <v>16804</v>
      </c>
      <c r="L488" s="26">
        <v>2113</v>
      </c>
      <c r="M488" s="26">
        <v>568</v>
      </c>
      <c r="N488" s="26">
        <v>1545</v>
      </c>
      <c r="O488" s="42">
        <f t="shared" si="115"/>
        <v>10.125172029621861</v>
      </c>
      <c r="P488" s="41">
        <f t="shared" si="116"/>
        <v>17705</v>
      </c>
      <c r="Q488" s="26">
        <v>1585</v>
      </c>
      <c r="R488" s="26">
        <v>684</v>
      </c>
      <c r="S488" s="26">
        <v>901</v>
      </c>
      <c r="T488" s="42">
        <f t="shared" si="117"/>
        <v>5.3618186146155677</v>
      </c>
      <c r="U488" s="41">
        <f t="shared" si="118"/>
        <v>18028</v>
      </c>
      <c r="V488" s="26">
        <v>1093</v>
      </c>
      <c r="W488" s="26">
        <v>770</v>
      </c>
      <c r="X488" s="26">
        <v>323</v>
      </c>
      <c r="Y488" s="42">
        <f t="shared" si="119"/>
        <v>1.8243434058175658</v>
      </c>
      <c r="Z488" s="41">
        <f t="shared" si="120"/>
        <v>18129</v>
      </c>
      <c r="AA488" s="26">
        <v>1098</v>
      </c>
      <c r="AB488" s="26">
        <v>997</v>
      </c>
      <c r="AC488" s="26">
        <v>101</v>
      </c>
      <c r="AD488" s="42">
        <f t="shared" si="121"/>
        <v>0.56023962724650544</v>
      </c>
      <c r="AE488" s="41" t="s">
        <v>35</v>
      </c>
      <c r="AF488" s="26" t="s">
        <v>35</v>
      </c>
      <c r="AG488" s="26" t="s">
        <v>35</v>
      </c>
      <c r="AH488" s="26" t="s">
        <v>35</v>
      </c>
      <c r="AI488" s="34" t="s">
        <v>35</v>
      </c>
      <c r="AJ488" s="41" t="s">
        <v>35</v>
      </c>
      <c r="AK488" s="26" t="s">
        <v>35</v>
      </c>
      <c r="AL488" s="26" t="s">
        <v>35</v>
      </c>
      <c r="AM488" s="26" t="s">
        <v>35</v>
      </c>
      <c r="AN488" s="34" t="s">
        <v>35</v>
      </c>
      <c r="AO488" s="41" t="s">
        <v>35</v>
      </c>
      <c r="AP488" s="26" t="s">
        <v>35</v>
      </c>
      <c r="AQ488" s="26" t="s">
        <v>35</v>
      </c>
      <c r="AR488" s="26" t="s">
        <v>35</v>
      </c>
      <c r="AS488" s="34" t="s">
        <v>35</v>
      </c>
      <c r="AT488" s="41" t="s">
        <v>35</v>
      </c>
      <c r="AU488" s="26" t="s">
        <v>35</v>
      </c>
      <c r="AV488" s="26" t="s">
        <v>35</v>
      </c>
      <c r="AW488" s="26" t="s">
        <v>35</v>
      </c>
      <c r="AX488" s="34" t="s">
        <v>35</v>
      </c>
      <c r="AY488" s="41" t="s">
        <v>35</v>
      </c>
      <c r="AZ488" s="26" t="s">
        <v>35</v>
      </c>
      <c r="BA488" s="26" t="s">
        <v>35</v>
      </c>
      <c r="BB488" s="26" t="s">
        <v>35</v>
      </c>
      <c r="BC488" s="34" t="s">
        <v>35</v>
      </c>
      <c r="BD488" s="41" t="s">
        <v>35</v>
      </c>
      <c r="BE488" s="26" t="s">
        <v>35</v>
      </c>
      <c r="BF488" s="26" t="s">
        <v>35</v>
      </c>
      <c r="BG488" s="26" t="s">
        <v>35</v>
      </c>
      <c r="BH488" s="34" t="s">
        <v>35</v>
      </c>
      <c r="BI488" s="41" t="s">
        <v>35</v>
      </c>
      <c r="BJ488" s="26" t="s">
        <v>35</v>
      </c>
      <c r="BK488" s="26" t="s">
        <v>35</v>
      </c>
      <c r="BL488" s="26" t="s">
        <v>35</v>
      </c>
      <c r="BM488" s="34" t="s">
        <v>35</v>
      </c>
      <c r="BN488" s="41">
        <f t="shared" si="122"/>
        <v>7065</v>
      </c>
      <c r="BO488" s="41">
        <f t="shared" si="123"/>
        <v>3559</v>
      </c>
      <c r="BP488" s="41">
        <f t="shared" si="124"/>
        <v>3506</v>
      </c>
      <c r="BQ488" s="42">
        <f t="shared" si="125"/>
        <v>23.975928332079601</v>
      </c>
      <c r="BR488" s="25"/>
    </row>
    <row r="489" spans="1:70" s="7" customFormat="1" ht="18" customHeight="1">
      <c r="A489" s="25"/>
      <c r="B489" s="35" t="s">
        <v>47</v>
      </c>
      <c r="C489" s="35">
        <v>432270</v>
      </c>
      <c r="D489" s="27" t="s">
        <v>528</v>
      </c>
      <c r="E489" s="26">
        <v>3761</v>
      </c>
      <c r="F489" s="41">
        <f t="shared" si="112"/>
        <v>3729</v>
      </c>
      <c r="G489" s="26">
        <v>124</v>
      </c>
      <c r="H489" s="26">
        <v>156</v>
      </c>
      <c r="I489" s="26">
        <v>-32</v>
      </c>
      <c r="J489" s="42">
        <f t="shared" si="113"/>
        <v>-0.8508375432065941</v>
      </c>
      <c r="K489" s="41">
        <f t="shared" si="114"/>
        <v>4020</v>
      </c>
      <c r="L489" s="26">
        <v>424</v>
      </c>
      <c r="M489" s="26">
        <v>133</v>
      </c>
      <c r="N489" s="26">
        <v>291</v>
      </c>
      <c r="O489" s="42">
        <f t="shared" si="115"/>
        <v>7.8037007240547061</v>
      </c>
      <c r="P489" s="41">
        <f t="shared" si="116"/>
        <v>4058</v>
      </c>
      <c r="Q489" s="26">
        <v>180</v>
      </c>
      <c r="R489" s="26">
        <v>142</v>
      </c>
      <c r="S489" s="26">
        <v>38</v>
      </c>
      <c r="T489" s="42">
        <f t="shared" si="117"/>
        <v>0.94527363184079594</v>
      </c>
      <c r="U489" s="41">
        <f t="shared" si="118"/>
        <v>3929</v>
      </c>
      <c r="V489" s="26">
        <v>141</v>
      </c>
      <c r="W489" s="26">
        <v>270</v>
      </c>
      <c r="X489" s="26">
        <v>-129</v>
      </c>
      <c r="Y489" s="42">
        <f t="shared" si="119"/>
        <v>-3.1789058649581072</v>
      </c>
      <c r="Z489" s="41">
        <f t="shared" si="120"/>
        <v>4364</v>
      </c>
      <c r="AA489" s="26">
        <v>571</v>
      </c>
      <c r="AB489" s="26">
        <v>136</v>
      </c>
      <c r="AC489" s="26">
        <v>435</v>
      </c>
      <c r="AD489" s="42">
        <f t="shared" si="121"/>
        <v>11.071519470603207</v>
      </c>
      <c r="AE489" s="41" t="s">
        <v>35</v>
      </c>
      <c r="AF489" s="26" t="s">
        <v>35</v>
      </c>
      <c r="AG489" s="26" t="s">
        <v>35</v>
      </c>
      <c r="AH489" s="26" t="s">
        <v>35</v>
      </c>
      <c r="AI489" s="34" t="s">
        <v>35</v>
      </c>
      <c r="AJ489" s="41" t="s">
        <v>35</v>
      </c>
      <c r="AK489" s="26" t="s">
        <v>35</v>
      </c>
      <c r="AL489" s="26" t="s">
        <v>35</v>
      </c>
      <c r="AM489" s="26" t="s">
        <v>35</v>
      </c>
      <c r="AN489" s="34" t="s">
        <v>35</v>
      </c>
      <c r="AO489" s="41" t="s">
        <v>35</v>
      </c>
      <c r="AP489" s="26" t="s">
        <v>35</v>
      </c>
      <c r="AQ489" s="26" t="s">
        <v>35</v>
      </c>
      <c r="AR489" s="26" t="s">
        <v>35</v>
      </c>
      <c r="AS489" s="34" t="s">
        <v>35</v>
      </c>
      <c r="AT489" s="41" t="s">
        <v>35</v>
      </c>
      <c r="AU489" s="26" t="s">
        <v>35</v>
      </c>
      <c r="AV489" s="26" t="s">
        <v>35</v>
      </c>
      <c r="AW489" s="26" t="s">
        <v>35</v>
      </c>
      <c r="AX489" s="34" t="s">
        <v>35</v>
      </c>
      <c r="AY489" s="41" t="s">
        <v>35</v>
      </c>
      <c r="AZ489" s="26" t="s">
        <v>35</v>
      </c>
      <c r="BA489" s="26" t="s">
        <v>35</v>
      </c>
      <c r="BB489" s="26" t="s">
        <v>35</v>
      </c>
      <c r="BC489" s="34" t="s">
        <v>35</v>
      </c>
      <c r="BD489" s="41" t="s">
        <v>35</v>
      </c>
      <c r="BE489" s="26" t="s">
        <v>35</v>
      </c>
      <c r="BF489" s="26" t="s">
        <v>35</v>
      </c>
      <c r="BG489" s="26" t="s">
        <v>35</v>
      </c>
      <c r="BH489" s="34" t="s">
        <v>35</v>
      </c>
      <c r="BI489" s="41" t="s">
        <v>35</v>
      </c>
      <c r="BJ489" s="26" t="s">
        <v>35</v>
      </c>
      <c r="BK489" s="26" t="s">
        <v>35</v>
      </c>
      <c r="BL489" s="26" t="s">
        <v>35</v>
      </c>
      <c r="BM489" s="34" t="s">
        <v>35</v>
      </c>
      <c r="BN489" s="41">
        <f t="shared" si="122"/>
        <v>1440</v>
      </c>
      <c r="BO489" s="41">
        <f t="shared" si="123"/>
        <v>837</v>
      </c>
      <c r="BP489" s="41">
        <f t="shared" si="124"/>
        <v>603</v>
      </c>
      <c r="BQ489" s="42">
        <f t="shared" si="125"/>
        <v>16.032969954799256</v>
      </c>
      <c r="BR489" s="25"/>
    </row>
    <row r="490" spans="1:70" s="7" customFormat="1" ht="18" customHeight="1">
      <c r="A490" s="25"/>
      <c r="B490" s="35" t="s">
        <v>47</v>
      </c>
      <c r="C490" s="35">
        <v>432280</v>
      </c>
      <c r="D490" s="27" t="s">
        <v>529</v>
      </c>
      <c r="E490" s="26">
        <v>6927</v>
      </c>
      <c r="F490" s="41">
        <f t="shared" si="112"/>
        <v>6949</v>
      </c>
      <c r="G490" s="26">
        <v>170</v>
      </c>
      <c r="H490" s="26">
        <v>148</v>
      </c>
      <c r="I490" s="26">
        <v>22</v>
      </c>
      <c r="J490" s="42">
        <f t="shared" si="113"/>
        <v>0.31759780568788798</v>
      </c>
      <c r="K490" s="41">
        <f t="shared" si="114"/>
        <v>6947</v>
      </c>
      <c r="L490" s="26">
        <v>206</v>
      </c>
      <c r="M490" s="26">
        <v>208</v>
      </c>
      <c r="N490" s="26">
        <v>-2</v>
      </c>
      <c r="O490" s="42">
        <f t="shared" si="115"/>
        <v>-2.8781119585551879E-2</v>
      </c>
      <c r="P490" s="41">
        <f t="shared" si="116"/>
        <v>7014</v>
      </c>
      <c r="Q490" s="26">
        <v>240</v>
      </c>
      <c r="R490" s="26">
        <v>173</v>
      </c>
      <c r="S490" s="26">
        <v>67</v>
      </c>
      <c r="T490" s="42">
        <f t="shared" si="117"/>
        <v>0.96444508420901098</v>
      </c>
      <c r="U490" s="41">
        <f t="shared" si="118"/>
        <v>6780</v>
      </c>
      <c r="V490" s="26">
        <v>60</v>
      </c>
      <c r="W490" s="26">
        <v>294</v>
      </c>
      <c r="X490" s="26">
        <v>-234</v>
      </c>
      <c r="Y490" s="42">
        <f t="shared" si="119"/>
        <v>-3.3361847733105217</v>
      </c>
      <c r="Z490" s="41">
        <f t="shared" si="120"/>
        <v>6652</v>
      </c>
      <c r="AA490" s="26">
        <v>72</v>
      </c>
      <c r="AB490" s="26">
        <v>200</v>
      </c>
      <c r="AC490" s="26">
        <v>-128</v>
      </c>
      <c r="AD490" s="42">
        <f t="shared" si="121"/>
        <v>-1.887905604719764</v>
      </c>
      <c r="AE490" s="41" t="s">
        <v>35</v>
      </c>
      <c r="AF490" s="26" t="s">
        <v>35</v>
      </c>
      <c r="AG490" s="26" t="s">
        <v>35</v>
      </c>
      <c r="AH490" s="26" t="s">
        <v>35</v>
      </c>
      <c r="AI490" s="34" t="s">
        <v>35</v>
      </c>
      <c r="AJ490" s="41" t="s">
        <v>35</v>
      </c>
      <c r="AK490" s="26" t="s">
        <v>35</v>
      </c>
      <c r="AL490" s="26" t="s">
        <v>35</v>
      </c>
      <c r="AM490" s="26" t="s">
        <v>35</v>
      </c>
      <c r="AN490" s="34" t="s">
        <v>35</v>
      </c>
      <c r="AO490" s="41" t="s">
        <v>35</v>
      </c>
      <c r="AP490" s="26" t="s">
        <v>35</v>
      </c>
      <c r="AQ490" s="26" t="s">
        <v>35</v>
      </c>
      <c r="AR490" s="26" t="s">
        <v>35</v>
      </c>
      <c r="AS490" s="34" t="s">
        <v>35</v>
      </c>
      <c r="AT490" s="41" t="s">
        <v>35</v>
      </c>
      <c r="AU490" s="26" t="s">
        <v>35</v>
      </c>
      <c r="AV490" s="26" t="s">
        <v>35</v>
      </c>
      <c r="AW490" s="26" t="s">
        <v>35</v>
      </c>
      <c r="AX490" s="34" t="s">
        <v>35</v>
      </c>
      <c r="AY490" s="41" t="s">
        <v>35</v>
      </c>
      <c r="AZ490" s="26" t="s">
        <v>35</v>
      </c>
      <c r="BA490" s="26" t="s">
        <v>35</v>
      </c>
      <c r="BB490" s="26" t="s">
        <v>35</v>
      </c>
      <c r="BC490" s="34" t="s">
        <v>35</v>
      </c>
      <c r="BD490" s="41" t="s">
        <v>35</v>
      </c>
      <c r="BE490" s="26" t="s">
        <v>35</v>
      </c>
      <c r="BF490" s="26" t="s">
        <v>35</v>
      </c>
      <c r="BG490" s="26" t="s">
        <v>35</v>
      </c>
      <c r="BH490" s="34" t="s">
        <v>35</v>
      </c>
      <c r="BI490" s="41" t="s">
        <v>35</v>
      </c>
      <c r="BJ490" s="26" t="s">
        <v>35</v>
      </c>
      <c r="BK490" s="26" t="s">
        <v>35</v>
      </c>
      <c r="BL490" s="26" t="s">
        <v>35</v>
      </c>
      <c r="BM490" s="34" t="s">
        <v>35</v>
      </c>
      <c r="BN490" s="41">
        <f t="shared" si="122"/>
        <v>748</v>
      </c>
      <c r="BO490" s="41">
        <f t="shared" si="123"/>
        <v>1023</v>
      </c>
      <c r="BP490" s="41">
        <f t="shared" si="124"/>
        <v>-275</v>
      </c>
      <c r="BQ490" s="42">
        <f t="shared" si="125"/>
        <v>-3.9699725710985998</v>
      </c>
      <c r="BR490" s="25"/>
    </row>
    <row r="491" spans="1:70" s="7" customFormat="1" ht="18" customHeight="1">
      <c r="A491" s="25"/>
      <c r="B491" s="35" t="s">
        <v>47</v>
      </c>
      <c r="C491" s="35">
        <v>432285</v>
      </c>
      <c r="D491" s="27" t="s">
        <v>530</v>
      </c>
      <c r="E491" s="26">
        <v>228</v>
      </c>
      <c r="F491" s="41">
        <f t="shared" si="112"/>
        <v>230</v>
      </c>
      <c r="G491" s="26">
        <v>7</v>
      </c>
      <c r="H491" s="26">
        <v>5</v>
      </c>
      <c r="I491" s="26">
        <v>2</v>
      </c>
      <c r="J491" s="42">
        <f t="shared" si="113"/>
        <v>0.8771929824561403</v>
      </c>
      <c r="K491" s="41">
        <f t="shared" si="114"/>
        <v>225</v>
      </c>
      <c r="L491" s="26">
        <v>3</v>
      </c>
      <c r="M491" s="26">
        <v>8</v>
      </c>
      <c r="N491" s="26">
        <v>-5</v>
      </c>
      <c r="O491" s="42">
        <f t="shared" si="115"/>
        <v>-2.1739130434782608</v>
      </c>
      <c r="P491" s="41">
        <f t="shared" si="116"/>
        <v>230</v>
      </c>
      <c r="Q491" s="26">
        <v>8</v>
      </c>
      <c r="R491" s="26">
        <v>3</v>
      </c>
      <c r="S491" s="26">
        <v>5</v>
      </c>
      <c r="T491" s="42">
        <f t="shared" si="117"/>
        <v>2.2222222222222223</v>
      </c>
      <c r="U491" s="41">
        <f t="shared" si="118"/>
        <v>224</v>
      </c>
      <c r="V491" s="26">
        <v>1</v>
      </c>
      <c r="W491" s="26">
        <v>7</v>
      </c>
      <c r="X491" s="26">
        <v>-6</v>
      </c>
      <c r="Y491" s="42">
        <f t="shared" si="119"/>
        <v>-2.6086956521739131</v>
      </c>
      <c r="Z491" s="41">
        <f t="shared" si="120"/>
        <v>214</v>
      </c>
      <c r="AA491" s="26">
        <v>4</v>
      </c>
      <c r="AB491" s="26">
        <v>14</v>
      </c>
      <c r="AC491" s="26">
        <v>-10</v>
      </c>
      <c r="AD491" s="42">
        <f t="shared" si="121"/>
        <v>-4.4642857142857144</v>
      </c>
      <c r="AE491" s="41" t="s">
        <v>35</v>
      </c>
      <c r="AF491" s="26" t="s">
        <v>35</v>
      </c>
      <c r="AG491" s="26" t="s">
        <v>35</v>
      </c>
      <c r="AH491" s="26" t="s">
        <v>35</v>
      </c>
      <c r="AI491" s="34" t="s">
        <v>35</v>
      </c>
      <c r="AJ491" s="41" t="s">
        <v>35</v>
      </c>
      <c r="AK491" s="26" t="s">
        <v>35</v>
      </c>
      <c r="AL491" s="26" t="s">
        <v>35</v>
      </c>
      <c r="AM491" s="26" t="s">
        <v>35</v>
      </c>
      <c r="AN491" s="34" t="s">
        <v>35</v>
      </c>
      <c r="AO491" s="41" t="s">
        <v>35</v>
      </c>
      <c r="AP491" s="26" t="s">
        <v>35</v>
      </c>
      <c r="AQ491" s="26" t="s">
        <v>35</v>
      </c>
      <c r="AR491" s="26" t="s">
        <v>35</v>
      </c>
      <c r="AS491" s="34" t="s">
        <v>35</v>
      </c>
      <c r="AT491" s="41" t="s">
        <v>35</v>
      </c>
      <c r="AU491" s="26" t="s">
        <v>35</v>
      </c>
      <c r="AV491" s="26" t="s">
        <v>35</v>
      </c>
      <c r="AW491" s="26" t="s">
        <v>35</v>
      </c>
      <c r="AX491" s="34" t="s">
        <v>35</v>
      </c>
      <c r="AY491" s="41" t="s">
        <v>35</v>
      </c>
      <c r="AZ491" s="26" t="s">
        <v>35</v>
      </c>
      <c r="BA491" s="26" t="s">
        <v>35</v>
      </c>
      <c r="BB491" s="26" t="s">
        <v>35</v>
      </c>
      <c r="BC491" s="34" t="s">
        <v>35</v>
      </c>
      <c r="BD491" s="41" t="s">
        <v>35</v>
      </c>
      <c r="BE491" s="26" t="s">
        <v>35</v>
      </c>
      <c r="BF491" s="26" t="s">
        <v>35</v>
      </c>
      <c r="BG491" s="26" t="s">
        <v>35</v>
      </c>
      <c r="BH491" s="34" t="s">
        <v>35</v>
      </c>
      <c r="BI491" s="41" t="s">
        <v>35</v>
      </c>
      <c r="BJ491" s="26" t="s">
        <v>35</v>
      </c>
      <c r="BK491" s="26" t="s">
        <v>35</v>
      </c>
      <c r="BL491" s="26" t="s">
        <v>35</v>
      </c>
      <c r="BM491" s="34" t="s">
        <v>35</v>
      </c>
      <c r="BN491" s="41">
        <f t="shared" si="122"/>
        <v>23</v>
      </c>
      <c r="BO491" s="41">
        <f t="shared" si="123"/>
        <v>37</v>
      </c>
      <c r="BP491" s="41">
        <f t="shared" si="124"/>
        <v>-14</v>
      </c>
      <c r="BQ491" s="42">
        <f t="shared" si="125"/>
        <v>-6.140350877192982</v>
      </c>
      <c r="BR491" s="25"/>
    </row>
    <row r="492" spans="1:70" s="7" customFormat="1" ht="18" customHeight="1">
      <c r="A492" s="25"/>
      <c r="B492" s="35" t="s">
        <v>47</v>
      </c>
      <c r="C492" s="35">
        <v>432290</v>
      </c>
      <c r="D492" s="27" t="s">
        <v>531</v>
      </c>
      <c r="E492" s="26">
        <v>319</v>
      </c>
      <c r="F492" s="41">
        <f t="shared" si="112"/>
        <v>313</v>
      </c>
      <c r="G492" s="26">
        <v>6</v>
      </c>
      <c r="H492" s="26">
        <v>12</v>
      </c>
      <c r="I492" s="26">
        <v>-6</v>
      </c>
      <c r="J492" s="42">
        <f t="shared" si="113"/>
        <v>-1.8808777429467085</v>
      </c>
      <c r="K492" s="41">
        <f t="shared" si="114"/>
        <v>322</v>
      </c>
      <c r="L492" s="26">
        <v>12</v>
      </c>
      <c r="M492" s="26">
        <v>3</v>
      </c>
      <c r="N492" s="26">
        <v>9</v>
      </c>
      <c r="O492" s="42">
        <f t="shared" si="115"/>
        <v>2.8753993610223643</v>
      </c>
      <c r="P492" s="41">
        <f t="shared" si="116"/>
        <v>332</v>
      </c>
      <c r="Q492" s="26">
        <v>18</v>
      </c>
      <c r="R492" s="26">
        <v>8</v>
      </c>
      <c r="S492" s="26">
        <v>10</v>
      </c>
      <c r="T492" s="42">
        <f t="shared" si="117"/>
        <v>3.1055900621118013</v>
      </c>
      <c r="U492" s="41">
        <f t="shared" si="118"/>
        <v>329</v>
      </c>
      <c r="V492" s="26">
        <v>2</v>
      </c>
      <c r="W492" s="26">
        <v>5</v>
      </c>
      <c r="X492" s="26">
        <v>-3</v>
      </c>
      <c r="Y492" s="42">
        <f t="shared" si="119"/>
        <v>-0.90361445783132521</v>
      </c>
      <c r="Z492" s="41">
        <f t="shared" si="120"/>
        <v>320</v>
      </c>
      <c r="AA492" s="26">
        <v>2</v>
      </c>
      <c r="AB492" s="26">
        <v>11</v>
      </c>
      <c r="AC492" s="26">
        <v>-9</v>
      </c>
      <c r="AD492" s="42">
        <f t="shared" si="121"/>
        <v>-2.735562310030395</v>
      </c>
      <c r="AE492" s="41" t="s">
        <v>35</v>
      </c>
      <c r="AF492" s="26" t="s">
        <v>35</v>
      </c>
      <c r="AG492" s="26" t="s">
        <v>35</v>
      </c>
      <c r="AH492" s="26" t="s">
        <v>35</v>
      </c>
      <c r="AI492" s="34" t="s">
        <v>35</v>
      </c>
      <c r="AJ492" s="41" t="s">
        <v>35</v>
      </c>
      <c r="AK492" s="26" t="s">
        <v>35</v>
      </c>
      <c r="AL492" s="26" t="s">
        <v>35</v>
      </c>
      <c r="AM492" s="26" t="s">
        <v>35</v>
      </c>
      <c r="AN492" s="34" t="s">
        <v>35</v>
      </c>
      <c r="AO492" s="41" t="s">
        <v>35</v>
      </c>
      <c r="AP492" s="26" t="s">
        <v>35</v>
      </c>
      <c r="AQ492" s="26" t="s">
        <v>35</v>
      </c>
      <c r="AR492" s="26" t="s">
        <v>35</v>
      </c>
      <c r="AS492" s="34" t="s">
        <v>35</v>
      </c>
      <c r="AT492" s="41" t="s">
        <v>35</v>
      </c>
      <c r="AU492" s="26" t="s">
        <v>35</v>
      </c>
      <c r="AV492" s="26" t="s">
        <v>35</v>
      </c>
      <c r="AW492" s="26" t="s">
        <v>35</v>
      </c>
      <c r="AX492" s="34" t="s">
        <v>35</v>
      </c>
      <c r="AY492" s="41" t="s">
        <v>35</v>
      </c>
      <c r="AZ492" s="26" t="s">
        <v>35</v>
      </c>
      <c r="BA492" s="26" t="s">
        <v>35</v>
      </c>
      <c r="BB492" s="26" t="s">
        <v>35</v>
      </c>
      <c r="BC492" s="34" t="s">
        <v>35</v>
      </c>
      <c r="BD492" s="41" t="s">
        <v>35</v>
      </c>
      <c r="BE492" s="26" t="s">
        <v>35</v>
      </c>
      <c r="BF492" s="26" t="s">
        <v>35</v>
      </c>
      <c r="BG492" s="26" t="s">
        <v>35</v>
      </c>
      <c r="BH492" s="34" t="s">
        <v>35</v>
      </c>
      <c r="BI492" s="41" t="s">
        <v>35</v>
      </c>
      <c r="BJ492" s="26" t="s">
        <v>35</v>
      </c>
      <c r="BK492" s="26" t="s">
        <v>35</v>
      </c>
      <c r="BL492" s="26" t="s">
        <v>35</v>
      </c>
      <c r="BM492" s="34" t="s">
        <v>35</v>
      </c>
      <c r="BN492" s="41">
        <f t="shared" si="122"/>
        <v>40</v>
      </c>
      <c r="BO492" s="41">
        <f t="shared" si="123"/>
        <v>39</v>
      </c>
      <c r="BP492" s="41">
        <f t="shared" si="124"/>
        <v>1</v>
      </c>
      <c r="BQ492" s="42">
        <f t="shared" si="125"/>
        <v>0.31347962382445138</v>
      </c>
      <c r="BR492" s="25"/>
    </row>
    <row r="493" spans="1:70" s="7" customFormat="1" ht="18" customHeight="1">
      <c r="A493" s="25"/>
      <c r="B493" s="35" t="s">
        <v>47</v>
      </c>
      <c r="C493" s="35">
        <v>432300</v>
      </c>
      <c r="D493" s="27" t="s">
        <v>532</v>
      </c>
      <c r="E493" s="26">
        <v>18566</v>
      </c>
      <c r="F493" s="41">
        <f t="shared" si="112"/>
        <v>18508</v>
      </c>
      <c r="G493" s="26">
        <v>538</v>
      </c>
      <c r="H493" s="26">
        <v>596</v>
      </c>
      <c r="I493" s="26">
        <v>-58</v>
      </c>
      <c r="J493" s="42">
        <f t="shared" si="113"/>
        <v>-0.31239900894107508</v>
      </c>
      <c r="K493" s="41">
        <f t="shared" si="114"/>
        <v>18584</v>
      </c>
      <c r="L493" s="26">
        <v>639</v>
      </c>
      <c r="M493" s="26">
        <v>563</v>
      </c>
      <c r="N493" s="26">
        <v>76</v>
      </c>
      <c r="O493" s="42">
        <f t="shared" si="115"/>
        <v>0.41063323968013832</v>
      </c>
      <c r="P493" s="41">
        <f t="shared" si="116"/>
        <v>18564</v>
      </c>
      <c r="Q493" s="26">
        <v>590</v>
      </c>
      <c r="R493" s="26">
        <v>610</v>
      </c>
      <c r="S493" s="26">
        <v>-20</v>
      </c>
      <c r="T493" s="42">
        <f t="shared" si="117"/>
        <v>-0.1076194575979337</v>
      </c>
      <c r="U493" s="41">
        <f t="shared" si="118"/>
        <v>17948</v>
      </c>
      <c r="V493" s="26">
        <v>234</v>
      </c>
      <c r="W493" s="26">
        <v>850</v>
      </c>
      <c r="X493" s="26">
        <v>-616</v>
      </c>
      <c r="Y493" s="42">
        <f t="shared" si="119"/>
        <v>-3.3182503770739067</v>
      </c>
      <c r="Z493" s="41">
        <f t="shared" si="120"/>
        <v>17787</v>
      </c>
      <c r="AA493" s="26">
        <v>300</v>
      </c>
      <c r="AB493" s="26">
        <v>461</v>
      </c>
      <c r="AC493" s="26">
        <v>-161</v>
      </c>
      <c r="AD493" s="42">
        <f t="shared" si="121"/>
        <v>-0.89703588143525748</v>
      </c>
      <c r="AE493" s="41" t="s">
        <v>35</v>
      </c>
      <c r="AF493" s="26" t="s">
        <v>35</v>
      </c>
      <c r="AG493" s="26" t="s">
        <v>35</v>
      </c>
      <c r="AH493" s="26" t="s">
        <v>35</v>
      </c>
      <c r="AI493" s="34" t="s">
        <v>35</v>
      </c>
      <c r="AJ493" s="41" t="s">
        <v>35</v>
      </c>
      <c r="AK493" s="26" t="s">
        <v>35</v>
      </c>
      <c r="AL493" s="26" t="s">
        <v>35</v>
      </c>
      <c r="AM493" s="26" t="s">
        <v>35</v>
      </c>
      <c r="AN493" s="34" t="s">
        <v>35</v>
      </c>
      <c r="AO493" s="41" t="s">
        <v>35</v>
      </c>
      <c r="AP493" s="26" t="s">
        <v>35</v>
      </c>
      <c r="AQ493" s="26" t="s">
        <v>35</v>
      </c>
      <c r="AR493" s="26" t="s">
        <v>35</v>
      </c>
      <c r="AS493" s="34" t="s">
        <v>35</v>
      </c>
      <c r="AT493" s="41" t="s">
        <v>35</v>
      </c>
      <c r="AU493" s="26" t="s">
        <v>35</v>
      </c>
      <c r="AV493" s="26" t="s">
        <v>35</v>
      </c>
      <c r="AW493" s="26" t="s">
        <v>35</v>
      </c>
      <c r="AX493" s="34" t="s">
        <v>35</v>
      </c>
      <c r="AY493" s="41" t="s">
        <v>35</v>
      </c>
      <c r="AZ493" s="26" t="s">
        <v>35</v>
      </c>
      <c r="BA493" s="26" t="s">
        <v>35</v>
      </c>
      <c r="BB493" s="26" t="s">
        <v>35</v>
      </c>
      <c r="BC493" s="34" t="s">
        <v>35</v>
      </c>
      <c r="BD493" s="41" t="s">
        <v>35</v>
      </c>
      <c r="BE493" s="26" t="s">
        <v>35</v>
      </c>
      <c r="BF493" s="26" t="s">
        <v>35</v>
      </c>
      <c r="BG493" s="26" t="s">
        <v>35</v>
      </c>
      <c r="BH493" s="34" t="s">
        <v>35</v>
      </c>
      <c r="BI493" s="41" t="s">
        <v>35</v>
      </c>
      <c r="BJ493" s="26" t="s">
        <v>35</v>
      </c>
      <c r="BK493" s="26" t="s">
        <v>35</v>
      </c>
      <c r="BL493" s="26" t="s">
        <v>35</v>
      </c>
      <c r="BM493" s="34" t="s">
        <v>35</v>
      </c>
      <c r="BN493" s="41">
        <f t="shared" si="122"/>
        <v>2301</v>
      </c>
      <c r="BO493" s="41">
        <f t="shared" si="123"/>
        <v>3080</v>
      </c>
      <c r="BP493" s="41">
        <f t="shared" si="124"/>
        <v>-779</v>
      </c>
      <c r="BQ493" s="42">
        <f t="shared" si="125"/>
        <v>-4.1958418614671986</v>
      </c>
      <c r="BR493" s="25"/>
    </row>
    <row r="494" spans="1:70" s="7" customFormat="1" ht="18" customHeight="1">
      <c r="A494" s="25"/>
      <c r="B494" s="35" t="s">
        <v>47</v>
      </c>
      <c r="C494" s="35">
        <v>432310</v>
      </c>
      <c r="D494" s="27" t="s">
        <v>533</v>
      </c>
      <c r="E494" s="26">
        <v>113</v>
      </c>
      <c r="F494" s="41">
        <f t="shared" si="112"/>
        <v>112</v>
      </c>
      <c r="G494" s="26">
        <v>3</v>
      </c>
      <c r="H494" s="26">
        <v>4</v>
      </c>
      <c r="I494" s="26">
        <v>-1</v>
      </c>
      <c r="J494" s="42">
        <f t="shared" si="113"/>
        <v>-0.88495575221238942</v>
      </c>
      <c r="K494" s="41">
        <f t="shared" si="114"/>
        <v>111</v>
      </c>
      <c r="L494" s="26">
        <v>2</v>
      </c>
      <c r="M494" s="26">
        <v>3</v>
      </c>
      <c r="N494" s="26">
        <v>-1</v>
      </c>
      <c r="O494" s="42">
        <f t="shared" si="115"/>
        <v>-0.89285714285714279</v>
      </c>
      <c r="P494" s="41">
        <f t="shared" si="116"/>
        <v>111</v>
      </c>
      <c r="Q494" s="26">
        <v>1</v>
      </c>
      <c r="R494" s="26">
        <v>1</v>
      </c>
      <c r="S494" s="26">
        <v>0</v>
      </c>
      <c r="T494" s="42">
        <f t="shared" si="117"/>
        <v>0</v>
      </c>
      <c r="U494" s="41">
        <f t="shared" si="118"/>
        <v>107</v>
      </c>
      <c r="V494" s="26">
        <v>1</v>
      </c>
      <c r="W494" s="26">
        <v>5</v>
      </c>
      <c r="X494" s="26">
        <v>-4</v>
      </c>
      <c r="Y494" s="42">
        <f t="shared" si="119"/>
        <v>-3.6036036036036037</v>
      </c>
      <c r="Z494" s="41">
        <f t="shared" si="120"/>
        <v>104</v>
      </c>
      <c r="AA494" s="26">
        <v>0</v>
      </c>
      <c r="AB494" s="26">
        <v>3</v>
      </c>
      <c r="AC494" s="26">
        <v>-3</v>
      </c>
      <c r="AD494" s="42">
        <f t="shared" si="121"/>
        <v>-2.8037383177570092</v>
      </c>
      <c r="AE494" s="41" t="s">
        <v>35</v>
      </c>
      <c r="AF494" s="26" t="s">
        <v>35</v>
      </c>
      <c r="AG494" s="26" t="s">
        <v>35</v>
      </c>
      <c r="AH494" s="26" t="s">
        <v>35</v>
      </c>
      <c r="AI494" s="34" t="s">
        <v>35</v>
      </c>
      <c r="AJ494" s="41" t="s">
        <v>35</v>
      </c>
      <c r="AK494" s="26" t="s">
        <v>35</v>
      </c>
      <c r="AL494" s="26" t="s">
        <v>35</v>
      </c>
      <c r="AM494" s="26" t="s">
        <v>35</v>
      </c>
      <c r="AN494" s="34" t="s">
        <v>35</v>
      </c>
      <c r="AO494" s="41" t="s">
        <v>35</v>
      </c>
      <c r="AP494" s="26" t="s">
        <v>35</v>
      </c>
      <c r="AQ494" s="26" t="s">
        <v>35</v>
      </c>
      <c r="AR494" s="26" t="s">
        <v>35</v>
      </c>
      <c r="AS494" s="34" t="s">
        <v>35</v>
      </c>
      <c r="AT494" s="41" t="s">
        <v>35</v>
      </c>
      <c r="AU494" s="26" t="s">
        <v>35</v>
      </c>
      <c r="AV494" s="26" t="s">
        <v>35</v>
      </c>
      <c r="AW494" s="26" t="s">
        <v>35</v>
      </c>
      <c r="AX494" s="34" t="s">
        <v>35</v>
      </c>
      <c r="AY494" s="41" t="s">
        <v>35</v>
      </c>
      <c r="AZ494" s="26" t="s">
        <v>35</v>
      </c>
      <c r="BA494" s="26" t="s">
        <v>35</v>
      </c>
      <c r="BB494" s="26" t="s">
        <v>35</v>
      </c>
      <c r="BC494" s="34" t="s">
        <v>35</v>
      </c>
      <c r="BD494" s="41" t="s">
        <v>35</v>
      </c>
      <c r="BE494" s="26" t="s">
        <v>35</v>
      </c>
      <c r="BF494" s="26" t="s">
        <v>35</v>
      </c>
      <c r="BG494" s="26" t="s">
        <v>35</v>
      </c>
      <c r="BH494" s="34" t="s">
        <v>35</v>
      </c>
      <c r="BI494" s="41" t="s">
        <v>35</v>
      </c>
      <c r="BJ494" s="26" t="s">
        <v>35</v>
      </c>
      <c r="BK494" s="26" t="s">
        <v>35</v>
      </c>
      <c r="BL494" s="26" t="s">
        <v>35</v>
      </c>
      <c r="BM494" s="34" t="s">
        <v>35</v>
      </c>
      <c r="BN494" s="41">
        <f t="shared" si="122"/>
        <v>7</v>
      </c>
      <c r="BO494" s="41">
        <f t="shared" si="123"/>
        <v>16</v>
      </c>
      <c r="BP494" s="41">
        <f t="shared" si="124"/>
        <v>-9</v>
      </c>
      <c r="BQ494" s="42">
        <f t="shared" si="125"/>
        <v>-7.9646017699115044</v>
      </c>
      <c r="BR494" s="25"/>
    </row>
    <row r="495" spans="1:70" s="7" customFormat="1" ht="18" customHeight="1">
      <c r="A495" s="25"/>
      <c r="B495" s="35" t="s">
        <v>47</v>
      </c>
      <c r="C495" s="35">
        <v>432320</v>
      </c>
      <c r="D495" s="27" t="s">
        <v>534</v>
      </c>
      <c r="E495" s="26">
        <v>367</v>
      </c>
      <c r="F495" s="41">
        <f t="shared" si="112"/>
        <v>376</v>
      </c>
      <c r="G495" s="26">
        <v>26</v>
      </c>
      <c r="H495" s="26">
        <v>17</v>
      </c>
      <c r="I495" s="26">
        <v>9</v>
      </c>
      <c r="J495" s="42">
        <f t="shared" si="113"/>
        <v>2.4523160762942782</v>
      </c>
      <c r="K495" s="41">
        <f t="shared" si="114"/>
        <v>389</v>
      </c>
      <c r="L495" s="26">
        <v>27</v>
      </c>
      <c r="M495" s="26">
        <v>14</v>
      </c>
      <c r="N495" s="26">
        <v>13</v>
      </c>
      <c r="O495" s="42">
        <f t="shared" si="115"/>
        <v>3.4574468085106385</v>
      </c>
      <c r="P495" s="41">
        <f t="shared" si="116"/>
        <v>399</v>
      </c>
      <c r="Q495" s="26">
        <v>20</v>
      </c>
      <c r="R495" s="26">
        <v>10</v>
      </c>
      <c r="S495" s="26">
        <v>10</v>
      </c>
      <c r="T495" s="42">
        <f t="shared" si="117"/>
        <v>2.5706940874035991</v>
      </c>
      <c r="U495" s="41">
        <f t="shared" si="118"/>
        <v>381</v>
      </c>
      <c r="V495" s="26">
        <v>4</v>
      </c>
      <c r="W495" s="26">
        <v>22</v>
      </c>
      <c r="X495" s="26">
        <v>-18</v>
      </c>
      <c r="Y495" s="42">
        <f t="shared" si="119"/>
        <v>-4.5112781954887211</v>
      </c>
      <c r="Z495" s="41">
        <f t="shared" si="120"/>
        <v>373</v>
      </c>
      <c r="AA495" s="26">
        <v>6</v>
      </c>
      <c r="AB495" s="26">
        <v>14</v>
      </c>
      <c r="AC495" s="26">
        <v>-8</v>
      </c>
      <c r="AD495" s="42">
        <f t="shared" si="121"/>
        <v>-2.0997375328083989</v>
      </c>
      <c r="AE495" s="41" t="s">
        <v>35</v>
      </c>
      <c r="AF495" s="26" t="s">
        <v>35</v>
      </c>
      <c r="AG495" s="26" t="s">
        <v>35</v>
      </c>
      <c r="AH495" s="26" t="s">
        <v>35</v>
      </c>
      <c r="AI495" s="34" t="s">
        <v>35</v>
      </c>
      <c r="AJ495" s="41" t="s">
        <v>35</v>
      </c>
      <c r="AK495" s="26" t="s">
        <v>35</v>
      </c>
      <c r="AL495" s="26" t="s">
        <v>35</v>
      </c>
      <c r="AM495" s="26" t="s">
        <v>35</v>
      </c>
      <c r="AN495" s="34" t="s">
        <v>35</v>
      </c>
      <c r="AO495" s="41" t="s">
        <v>35</v>
      </c>
      <c r="AP495" s="26" t="s">
        <v>35</v>
      </c>
      <c r="AQ495" s="26" t="s">
        <v>35</v>
      </c>
      <c r="AR495" s="26" t="s">
        <v>35</v>
      </c>
      <c r="AS495" s="34" t="s">
        <v>35</v>
      </c>
      <c r="AT495" s="41" t="s">
        <v>35</v>
      </c>
      <c r="AU495" s="26" t="s">
        <v>35</v>
      </c>
      <c r="AV495" s="26" t="s">
        <v>35</v>
      </c>
      <c r="AW495" s="26" t="s">
        <v>35</v>
      </c>
      <c r="AX495" s="34" t="s">
        <v>35</v>
      </c>
      <c r="AY495" s="41" t="s">
        <v>35</v>
      </c>
      <c r="AZ495" s="26" t="s">
        <v>35</v>
      </c>
      <c r="BA495" s="26" t="s">
        <v>35</v>
      </c>
      <c r="BB495" s="26" t="s">
        <v>35</v>
      </c>
      <c r="BC495" s="34" t="s">
        <v>35</v>
      </c>
      <c r="BD495" s="41" t="s">
        <v>35</v>
      </c>
      <c r="BE495" s="26" t="s">
        <v>35</v>
      </c>
      <c r="BF495" s="26" t="s">
        <v>35</v>
      </c>
      <c r="BG495" s="26" t="s">
        <v>35</v>
      </c>
      <c r="BH495" s="34" t="s">
        <v>35</v>
      </c>
      <c r="BI495" s="41" t="s">
        <v>35</v>
      </c>
      <c r="BJ495" s="26" t="s">
        <v>35</v>
      </c>
      <c r="BK495" s="26" t="s">
        <v>35</v>
      </c>
      <c r="BL495" s="26" t="s">
        <v>35</v>
      </c>
      <c r="BM495" s="34" t="s">
        <v>35</v>
      </c>
      <c r="BN495" s="41">
        <f t="shared" si="122"/>
        <v>83</v>
      </c>
      <c r="BO495" s="41">
        <f t="shared" si="123"/>
        <v>77</v>
      </c>
      <c r="BP495" s="41">
        <f t="shared" si="124"/>
        <v>6</v>
      </c>
      <c r="BQ495" s="42">
        <f t="shared" si="125"/>
        <v>1.6348773841961852</v>
      </c>
      <c r="BR495" s="25"/>
    </row>
    <row r="496" spans="1:70" s="7" customFormat="1" ht="18" customHeight="1">
      <c r="A496" s="25"/>
      <c r="B496" s="35" t="s">
        <v>47</v>
      </c>
      <c r="C496" s="35">
        <v>432330</v>
      </c>
      <c r="D496" s="27" t="s">
        <v>535</v>
      </c>
      <c r="E496" s="26">
        <v>984</v>
      </c>
      <c r="F496" s="41">
        <f t="shared" si="112"/>
        <v>988</v>
      </c>
      <c r="G496" s="26">
        <v>25</v>
      </c>
      <c r="H496" s="26">
        <v>21</v>
      </c>
      <c r="I496" s="26">
        <v>4</v>
      </c>
      <c r="J496" s="42">
        <f t="shared" si="113"/>
        <v>0.40650406504065045</v>
      </c>
      <c r="K496" s="41">
        <f t="shared" si="114"/>
        <v>1020</v>
      </c>
      <c r="L496" s="26">
        <v>51</v>
      </c>
      <c r="M496" s="26">
        <v>19</v>
      </c>
      <c r="N496" s="26">
        <v>32</v>
      </c>
      <c r="O496" s="42">
        <f t="shared" si="115"/>
        <v>3.2388663967611335</v>
      </c>
      <c r="P496" s="41">
        <f t="shared" si="116"/>
        <v>1017</v>
      </c>
      <c r="Q496" s="26">
        <v>20</v>
      </c>
      <c r="R496" s="26">
        <v>23</v>
      </c>
      <c r="S496" s="26">
        <v>-3</v>
      </c>
      <c r="T496" s="42">
        <f t="shared" si="117"/>
        <v>-0.29411764705882354</v>
      </c>
      <c r="U496" s="41">
        <f t="shared" si="118"/>
        <v>1012</v>
      </c>
      <c r="V496" s="26">
        <v>9</v>
      </c>
      <c r="W496" s="26">
        <v>14</v>
      </c>
      <c r="X496" s="26">
        <v>-5</v>
      </c>
      <c r="Y496" s="42">
        <f t="shared" si="119"/>
        <v>-0.49164208456243852</v>
      </c>
      <c r="Z496" s="41">
        <f t="shared" si="120"/>
        <v>985</v>
      </c>
      <c r="AA496" s="26">
        <v>12</v>
      </c>
      <c r="AB496" s="26">
        <v>39</v>
      </c>
      <c r="AC496" s="26">
        <v>-27</v>
      </c>
      <c r="AD496" s="42">
        <f t="shared" si="121"/>
        <v>-2.6679841897233199</v>
      </c>
      <c r="AE496" s="41" t="s">
        <v>35</v>
      </c>
      <c r="AF496" s="26" t="s">
        <v>35</v>
      </c>
      <c r="AG496" s="26" t="s">
        <v>35</v>
      </c>
      <c r="AH496" s="26" t="s">
        <v>35</v>
      </c>
      <c r="AI496" s="34" t="s">
        <v>35</v>
      </c>
      <c r="AJ496" s="41" t="s">
        <v>35</v>
      </c>
      <c r="AK496" s="26" t="s">
        <v>35</v>
      </c>
      <c r="AL496" s="26" t="s">
        <v>35</v>
      </c>
      <c r="AM496" s="26" t="s">
        <v>35</v>
      </c>
      <c r="AN496" s="34" t="s">
        <v>35</v>
      </c>
      <c r="AO496" s="41" t="s">
        <v>35</v>
      </c>
      <c r="AP496" s="26" t="s">
        <v>35</v>
      </c>
      <c r="AQ496" s="26" t="s">
        <v>35</v>
      </c>
      <c r="AR496" s="26" t="s">
        <v>35</v>
      </c>
      <c r="AS496" s="34" t="s">
        <v>35</v>
      </c>
      <c r="AT496" s="41" t="s">
        <v>35</v>
      </c>
      <c r="AU496" s="26" t="s">
        <v>35</v>
      </c>
      <c r="AV496" s="26" t="s">
        <v>35</v>
      </c>
      <c r="AW496" s="26" t="s">
        <v>35</v>
      </c>
      <c r="AX496" s="34" t="s">
        <v>35</v>
      </c>
      <c r="AY496" s="41" t="s">
        <v>35</v>
      </c>
      <c r="AZ496" s="26" t="s">
        <v>35</v>
      </c>
      <c r="BA496" s="26" t="s">
        <v>35</v>
      </c>
      <c r="BB496" s="26" t="s">
        <v>35</v>
      </c>
      <c r="BC496" s="34" t="s">
        <v>35</v>
      </c>
      <c r="BD496" s="41" t="s">
        <v>35</v>
      </c>
      <c r="BE496" s="26" t="s">
        <v>35</v>
      </c>
      <c r="BF496" s="26" t="s">
        <v>35</v>
      </c>
      <c r="BG496" s="26" t="s">
        <v>35</v>
      </c>
      <c r="BH496" s="34" t="s">
        <v>35</v>
      </c>
      <c r="BI496" s="41" t="s">
        <v>35</v>
      </c>
      <c r="BJ496" s="26" t="s">
        <v>35</v>
      </c>
      <c r="BK496" s="26" t="s">
        <v>35</v>
      </c>
      <c r="BL496" s="26" t="s">
        <v>35</v>
      </c>
      <c r="BM496" s="34" t="s">
        <v>35</v>
      </c>
      <c r="BN496" s="41">
        <f t="shared" si="122"/>
        <v>117</v>
      </c>
      <c r="BO496" s="41">
        <f t="shared" si="123"/>
        <v>116</v>
      </c>
      <c r="BP496" s="41">
        <f t="shared" si="124"/>
        <v>1</v>
      </c>
      <c r="BQ496" s="42">
        <f t="shared" si="125"/>
        <v>0.10162601626016261</v>
      </c>
      <c r="BR496" s="25"/>
    </row>
    <row r="497" spans="1:71" s="7" customFormat="1" ht="18" customHeight="1">
      <c r="A497" s="25"/>
      <c r="B497" s="35" t="s">
        <v>47</v>
      </c>
      <c r="C497" s="35">
        <v>432335</v>
      </c>
      <c r="D497" s="27" t="s">
        <v>536</v>
      </c>
      <c r="E497" s="26">
        <v>464</v>
      </c>
      <c r="F497" s="41">
        <f t="shared" si="112"/>
        <v>463</v>
      </c>
      <c r="G497" s="26">
        <v>8</v>
      </c>
      <c r="H497" s="26">
        <v>9</v>
      </c>
      <c r="I497" s="26">
        <v>-1</v>
      </c>
      <c r="J497" s="42">
        <f t="shared" si="113"/>
        <v>-0.21551724137931033</v>
      </c>
      <c r="K497" s="41">
        <f t="shared" si="114"/>
        <v>471</v>
      </c>
      <c r="L497" s="26">
        <v>15</v>
      </c>
      <c r="M497" s="26">
        <v>7</v>
      </c>
      <c r="N497" s="26">
        <v>8</v>
      </c>
      <c r="O497" s="42">
        <f t="shared" si="115"/>
        <v>1.7278617710583155</v>
      </c>
      <c r="P497" s="41">
        <f t="shared" si="116"/>
        <v>469</v>
      </c>
      <c r="Q497" s="26">
        <v>13</v>
      </c>
      <c r="R497" s="26">
        <v>15</v>
      </c>
      <c r="S497" s="26">
        <v>-2</v>
      </c>
      <c r="T497" s="42">
        <f t="shared" si="117"/>
        <v>-0.42462845010615713</v>
      </c>
      <c r="U497" s="41">
        <f t="shared" si="118"/>
        <v>458</v>
      </c>
      <c r="V497" s="26">
        <v>6</v>
      </c>
      <c r="W497" s="26">
        <v>17</v>
      </c>
      <c r="X497" s="26">
        <v>-11</v>
      </c>
      <c r="Y497" s="42">
        <f t="shared" si="119"/>
        <v>-2.3454157782515992</v>
      </c>
      <c r="Z497" s="41">
        <f t="shared" si="120"/>
        <v>465</v>
      </c>
      <c r="AA497" s="26">
        <v>18</v>
      </c>
      <c r="AB497" s="26">
        <v>11</v>
      </c>
      <c r="AC497" s="26">
        <v>7</v>
      </c>
      <c r="AD497" s="42">
        <f t="shared" si="121"/>
        <v>1.5283842794759825</v>
      </c>
      <c r="AE497" s="41" t="s">
        <v>35</v>
      </c>
      <c r="AF497" s="26" t="s">
        <v>35</v>
      </c>
      <c r="AG497" s="26" t="s">
        <v>35</v>
      </c>
      <c r="AH497" s="26" t="s">
        <v>35</v>
      </c>
      <c r="AI497" s="34" t="s">
        <v>35</v>
      </c>
      <c r="AJ497" s="41" t="s">
        <v>35</v>
      </c>
      <c r="AK497" s="26" t="s">
        <v>35</v>
      </c>
      <c r="AL497" s="26" t="s">
        <v>35</v>
      </c>
      <c r="AM497" s="26" t="s">
        <v>35</v>
      </c>
      <c r="AN497" s="34" t="s">
        <v>35</v>
      </c>
      <c r="AO497" s="41" t="s">
        <v>35</v>
      </c>
      <c r="AP497" s="26" t="s">
        <v>35</v>
      </c>
      <c r="AQ497" s="26" t="s">
        <v>35</v>
      </c>
      <c r="AR497" s="26" t="s">
        <v>35</v>
      </c>
      <c r="AS497" s="34" t="s">
        <v>35</v>
      </c>
      <c r="AT497" s="41" t="s">
        <v>35</v>
      </c>
      <c r="AU497" s="26" t="s">
        <v>35</v>
      </c>
      <c r="AV497" s="26" t="s">
        <v>35</v>
      </c>
      <c r="AW497" s="26" t="s">
        <v>35</v>
      </c>
      <c r="AX497" s="34" t="s">
        <v>35</v>
      </c>
      <c r="AY497" s="41" t="s">
        <v>35</v>
      </c>
      <c r="AZ497" s="26" t="s">
        <v>35</v>
      </c>
      <c r="BA497" s="26" t="s">
        <v>35</v>
      </c>
      <c r="BB497" s="26" t="s">
        <v>35</v>
      </c>
      <c r="BC497" s="34" t="s">
        <v>35</v>
      </c>
      <c r="BD497" s="41" t="s">
        <v>35</v>
      </c>
      <c r="BE497" s="26" t="s">
        <v>35</v>
      </c>
      <c r="BF497" s="26" t="s">
        <v>35</v>
      </c>
      <c r="BG497" s="26" t="s">
        <v>35</v>
      </c>
      <c r="BH497" s="34" t="s">
        <v>35</v>
      </c>
      <c r="BI497" s="41" t="s">
        <v>35</v>
      </c>
      <c r="BJ497" s="26" t="s">
        <v>35</v>
      </c>
      <c r="BK497" s="26" t="s">
        <v>35</v>
      </c>
      <c r="BL497" s="26" t="s">
        <v>35</v>
      </c>
      <c r="BM497" s="34" t="s">
        <v>35</v>
      </c>
      <c r="BN497" s="41">
        <f t="shared" si="122"/>
        <v>60</v>
      </c>
      <c r="BO497" s="41">
        <f t="shared" si="123"/>
        <v>59</v>
      </c>
      <c r="BP497" s="41">
        <f t="shared" si="124"/>
        <v>1</v>
      </c>
      <c r="BQ497" s="42">
        <f t="shared" si="125"/>
        <v>0.21551724137931033</v>
      </c>
      <c r="BR497" s="25"/>
    </row>
    <row r="498" spans="1:71" s="7" customFormat="1" ht="18" customHeight="1">
      <c r="A498" s="25"/>
      <c r="B498" s="35" t="s">
        <v>47</v>
      </c>
      <c r="C498" s="35">
        <v>432340</v>
      </c>
      <c r="D498" s="27" t="s">
        <v>537</v>
      </c>
      <c r="E498" s="26">
        <v>1388</v>
      </c>
      <c r="F498" s="41">
        <f t="shared" si="112"/>
        <v>1388</v>
      </c>
      <c r="G498" s="26">
        <v>49</v>
      </c>
      <c r="H498" s="26">
        <v>49</v>
      </c>
      <c r="I498" s="26">
        <v>0</v>
      </c>
      <c r="J498" s="42">
        <f t="shared" si="113"/>
        <v>0</v>
      </c>
      <c r="K498" s="41">
        <f t="shared" si="114"/>
        <v>1475</v>
      </c>
      <c r="L498" s="26">
        <v>155</v>
      </c>
      <c r="M498" s="26">
        <v>68</v>
      </c>
      <c r="N498" s="26">
        <v>87</v>
      </c>
      <c r="O498" s="42">
        <f t="shared" si="115"/>
        <v>6.2680115273775217</v>
      </c>
      <c r="P498" s="41">
        <f t="shared" si="116"/>
        <v>1548</v>
      </c>
      <c r="Q498" s="26">
        <v>124</v>
      </c>
      <c r="R498" s="26">
        <v>51</v>
      </c>
      <c r="S498" s="26">
        <v>73</v>
      </c>
      <c r="T498" s="42">
        <f t="shared" si="117"/>
        <v>4.9491525423728806</v>
      </c>
      <c r="U498" s="41">
        <f t="shared" si="118"/>
        <v>1550</v>
      </c>
      <c r="V498" s="26">
        <v>29</v>
      </c>
      <c r="W498" s="26">
        <v>27</v>
      </c>
      <c r="X498" s="26">
        <v>2</v>
      </c>
      <c r="Y498" s="42">
        <f t="shared" si="119"/>
        <v>0.12919896640826875</v>
      </c>
      <c r="Z498" s="41">
        <f t="shared" si="120"/>
        <v>1526</v>
      </c>
      <c r="AA498" s="26">
        <v>29</v>
      </c>
      <c r="AB498" s="26">
        <v>53</v>
      </c>
      <c r="AC498" s="26">
        <v>-24</v>
      </c>
      <c r="AD498" s="42">
        <f t="shared" si="121"/>
        <v>-1.5483870967741935</v>
      </c>
      <c r="AE498" s="41" t="s">
        <v>35</v>
      </c>
      <c r="AF498" s="26" t="s">
        <v>35</v>
      </c>
      <c r="AG498" s="26" t="s">
        <v>35</v>
      </c>
      <c r="AH498" s="26" t="s">
        <v>35</v>
      </c>
      <c r="AI498" s="34" t="s">
        <v>35</v>
      </c>
      <c r="AJ498" s="41" t="s">
        <v>35</v>
      </c>
      <c r="AK498" s="26" t="s">
        <v>35</v>
      </c>
      <c r="AL498" s="26" t="s">
        <v>35</v>
      </c>
      <c r="AM498" s="26" t="s">
        <v>35</v>
      </c>
      <c r="AN498" s="34" t="s">
        <v>35</v>
      </c>
      <c r="AO498" s="41" t="s">
        <v>35</v>
      </c>
      <c r="AP498" s="26" t="s">
        <v>35</v>
      </c>
      <c r="AQ498" s="26" t="s">
        <v>35</v>
      </c>
      <c r="AR498" s="26" t="s">
        <v>35</v>
      </c>
      <c r="AS498" s="34" t="s">
        <v>35</v>
      </c>
      <c r="AT498" s="41" t="s">
        <v>35</v>
      </c>
      <c r="AU498" s="26" t="s">
        <v>35</v>
      </c>
      <c r="AV498" s="26" t="s">
        <v>35</v>
      </c>
      <c r="AW498" s="26" t="s">
        <v>35</v>
      </c>
      <c r="AX498" s="34" t="s">
        <v>35</v>
      </c>
      <c r="AY498" s="41" t="s">
        <v>35</v>
      </c>
      <c r="AZ498" s="26" t="s">
        <v>35</v>
      </c>
      <c r="BA498" s="26" t="s">
        <v>35</v>
      </c>
      <c r="BB498" s="26" t="s">
        <v>35</v>
      </c>
      <c r="BC498" s="34" t="s">
        <v>35</v>
      </c>
      <c r="BD498" s="41" t="s">
        <v>35</v>
      </c>
      <c r="BE498" s="26" t="s">
        <v>35</v>
      </c>
      <c r="BF498" s="26" t="s">
        <v>35</v>
      </c>
      <c r="BG498" s="26" t="s">
        <v>35</v>
      </c>
      <c r="BH498" s="34" t="s">
        <v>35</v>
      </c>
      <c r="BI498" s="41" t="s">
        <v>35</v>
      </c>
      <c r="BJ498" s="26" t="s">
        <v>35</v>
      </c>
      <c r="BK498" s="26" t="s">
        <v>35</v>
      </c>
      <c r="BL498" s="26" t="s">
        <v>35</v>
      </c>
      <c r="BM498" s="34" t="s">
        <v>35</v>
      </c>
      <c r="BN498" s="41">
        <f t="shared" si="122"/>
        <v>386</v>
      </c>
      <c r="BO498" s="41">
        <f t="shared" si="123"/>
        <v>248</v>
      </c>
      <c r="BP498" s="41">
        <f t="shared" si="124"/>
        <v>138</v>
      </c>
      <c r="BQ498" s="42">
        <f t="shared" si="125"/>
        <v>9.9423631123919307</v>
      </c>
      <c r="BR498" s="25"/>
    </row>
    <row r="499" spans="1:71" s="7" customFormat="1" ht="18" customHeight="1">
      <c r="A499" s="25"/>
      <c r="B499" s="35" t="s">
        <v>47</v>
      </c>
      <c r="C499" s="35">
        <v>432345</v>
      </c>
      <c r="D499" s="27" t="s">
        <v>538</v>
      </c>
      <c r="E499" s="26">
        <v>425</v>
      </c>
      <c r="F499" s="41">
        <f t="shared" si="112"/>
        <v>423</v>
      </c>
      <c r="G499" s="26">
        <v>2</v>
      </c>
      <c r="H499" s="26">
        <v>4</v>
      </c>
      <c r="I499" s="26">
        <v>-2</v>
      </c>
      <c r="J499" s="42">
        <f t="shared" si="113"/>
        <v>-0.47058823529411759</v>
      </c>
      <c r="K499" s="41">
        <f t="shared" si="114"/>
        <v>445</v>
      </c>
      <c r="L499" s="26">
        <v>27</v>
      </c>
      <c r="M499" s="26">
        <v>5</v>
      </c>
      <c r="N499" s="26">
        <v>22</v>
      </c>
      <c r="O499" s="42">
        <f t="shared" si="115"/>
        <v>5.2009456264775409</v>
      </c>
      <c r="P499" s="41">
        <f t="shared" si="116"/>
        <v>439</v>
      </c>
      <c r="Q499" s="26">
        <v>5</v>
      </c>
      <c r="R499" s="26">
        <v>11</v>
      </c>
      <c r="S499" s="26">
        <v>-6</v>
      </c>
      <c r="T499" s="42">
        <f t="shared" si="117"/>
        <v>-1.348314606741573</v>
      </c>
      <c r="U499" s="41">
        <f t="shared" si="118"/>
        <v>428</v>
      </c>
      <c r="V499" s="26">
        <v>1</v>
      </c>
      <c r="W499" s="26">
        <v>12</v>
      </c>
      <c r="X499" s="26">
        <v>-11</v>
      </c>
      <c r="Y499" s="42">
        <f t="shared" si="119"/>
        <v>-2.5056947608200453</v>
      </c>
      <c r="Z499" s="41">
        <f t="shared" si="120"/>
        <v>409</v>
      </c>
      <c r="AA499" s="26">
        <v>3</v>
      </c>
      <c r="AB499" s="26">
        <v>22</v>
      </c>
      <c r="AC499" s="26">
        <v>-19</v>
      </c>
      <c r="AD499" s="42">
        <f t="shared" si="121"/>
        <v>-4.4392523364485976</v>
      </c>
      <c r="AE499" s="41" t="s">
        <v>35</v>
      </c>
      <c r="AF499" s="26" t="s">
        <v>35</v>
      </c>
      <c r="AG499" s="26" t="s">
        <v>35</v>
      </c>
      <c r="AH499" s="26" t="s">
        <v>35</v>
      </c>
      <c r="AI499" s="34" t="s">
        <v>35</v>
      </c>
      <c r="AJ499" s="41" t="s">
        <v>35</v>
      </c>
      <c r="AK499" s="26" t="s">
        <v>35</v>
      </c>
      <c r="AL499" s="26" t="s">
        <v>35</v>
      </c>
      <c r="AM499" s="26" t="s">
        <v>35</v>
      </c>
      <c r="AN499" s="34" t="s">
        <v>35</v>
      </c>
      <c r="AO499" s="41" t="s">
        <v>35</v>
      </c>
      <c r="AP499" s="26" t="s">
        <v>35</v>
      </c>
      <c r="AQ499" s="26" t="s">
        <v>35</v>
      </c>
      <c r="AR499" s="26" t="s">
        <v>35</v>
      </c>
      <c r="AS499" s="34" t="s">
        <v>35</v>
      </c>
      <c r="AT499" s="41" t="s">
        <v>35</v>
      </c>
      <c r="AU499" s="26" t="s">
        <v>35</v>
      </c>
      <c r="AV499" s="26" t="s">
        <v>35</v>
      </c>
      <c r="AW499" s="26" t="s">
        <v>35</v>
      </c>
      <c r="AX499" s="34" t="s">
        <v>35</v>
      </c>
      <c r="AY499" s="41" t="s">
        <v>35</v>
      </c>
      <c r="AZ499" s="26" t="s">
        <v>35</v>
      </c>
      <c r="BA499" s="26" t="s">
        <v>35</v>
      </c>
      <c r="BB499" s="26" t="s">
        <v>35</v>
      </c>
      <c r="BC499" s="34" t="s">
        <v>35</v>
      </c>
      <c r="BD499" s="41" t="s">
        <v>35</v>
      </c>
      <c r="BE499" s="26" t="s">
        <v>35</v>
      </c>
      <c r="BF499" s="26" t="s">
        <v>35</v>
      </c>
      <c r="BG499" s="26" t="s">
        <v>35</v>
      </c>
      <c r="BH499" s="34" t="s">
        <v>35</v>
      </c>
      <c r="BI499" s="41" t="s">
        <v>35</v>
      </c>
      <c r="BJ499" s="26" t="s">
        <v>35</v>
      </c>
      <c r="BK499" s="26" t="s">
        <v>35</v>
      </c>
      <c r="BL499" s="26" t="s">
        <v>35</v>
      </c>
      <c r="BM499" s="34" t="s">
        <v>35</v>
      </c>
      <c r="BN499" s="41">
        <f t="shared" si="122"/>
        <v>38</v>
      </c>
      <c r="BO499" s="41">
        <f t="shared" si="123"/>
        <v>54</v>
      </c>
      <c r="BP499" s="41">
        <f t="shared" si="124"/>
        <v>-16</v>
      </c>
      <c r="BQ499" s="42">
        <f t="shared" si="125"/>
        <v>-3.7647058823529407</v>
      </c>
      <c r="BR499" s="25"/>
    </row>
    <row r="500" spans="1:71" s="7" customFormat="1" ht="18" customHeight="1">
      <c r="A500" s="25"/>
      <c r="B500" s="35" t="s">
        <v>47</v>
      </c>
      <c r="C500" s="35">
        <v>432350</v>
      </c>
      <c r="D500" s="27" t="s">
        <v>539</v>
      </c>
      <c r="E500" s="26">
        <v>274</v>
      </c>
      <c r="F500" s="41">
        <f t="shared" si="112"/>
        <v>277</v>
      </c>
      <c r="G500" s="26">
        <v>5</v>
      </c>
      <c r="H500" s="26">
        <v>2</v>
      </c>
      <c r="I500" s="26">
        <v>3</v>
      </c>
      <c r="J500" s="42">
        <f t="shared" si="113"/>
        <v>1.0948905109489051</v>
      </c>
      <c r="K500" s="41">
        <f t="shared" si="114"/>
        <v>280</v>
      </c>
      <c r="L500" s="26">
        <v>10</v>
      </c>
      <c r="M500" s="26">
        <v>7</v>
      </c>
      <c r="N500" s="26">
        <v>3</v>
      </c>
      <c r="O500" s="42">
        <f t="shared" si="115"/>
        <v>1.0830324909747291</v>
      </c>
      <c r="P500" s="41">
        <f t="shared" si="116"/>
        <v>283</v>
      </c>
      <c r="Q500" s="26">
        <v>7</v>
      </c>
      <c r="R500" s="26">
        <v>4</v>
      </c>
      <c r="S500" s="26">
        <v>3</v>
      </c>
      <c r="T500" s="42">
        <f t="shared" si="117"/>
        <v>1.0714285714285714</v>
      </c>
      <c r="U500" s="41">
        <f t="shared" si="118"/>
        <v>281</v>
      </c>
      <c r="V500" s="26">
        <v>7</v>
      </c>
      <c r="W500" s="26">
        <v>9</v>
      </c>
      <c r="X500" s="26">
        <v>-2</v>
      </c>
      <c r="Y500" s="42">
        <f t="shared" si="119"/>
        <v>-0.70671378091872794</v>
      </c>
      <c r="Z500" s="41">
        <f t="shared" si="120"/>
        <v>300</v>
      </c>
      <c r="AA500" s="26">
        <v>24</v>
      </c>
      <c r="AB500" s="26">
        <v>5</v>
      </c>
      <c r="AC500" s="26">
        <v>19</v>
      </c>
      <c r="AD500" s="42">
        <f t="shared" si="121"/>
        <v>6.7615658362989333</v>
      </c>
      <c r="AE500" s="41" t="s">
        <v>35</v>
      </c>
      <c r="AF500" s="26" t="s">
        <v>35</v>
      </c>
      <c r="AG500" s="26" t="s">
        <v>35</v>
      </c>
      <c r="AH500" s="26" t="s">
        <v>35</v>
      </c>
      <c r="AI500" s="34" t="s">
        <v>35</v>
      </c>
      <c r="AJ500" s="41" t="s">
        <v>35</v>
      </c>
      <c r="AK500" s="26" t="s">
        <v>35</v>
      </c>
      <c r="AL500" s="26" t="s">
        <v>35</v>
      </c>
      <c r="AM500" s="26" t="s">
        <v>35</v>
      </c>
      <c r="AN500" s="34" t="s">
        <v>35</v>
      </c>
      <c r="AO500" s="41" t="s">
        <v>35</v>
      </c>
      <c r="AP500" s="26" t="s">
        <v>35</v>
      </c>
      <c r="AQ500" s="26" t="s">
        <v>35</v>
      </c>
      <c r="AR500" s="26" t="s">
        <v>35</v>
      </c>
      <c r="AS500" s="34" t="s">
        <v>35</v>
      </c>
      <c r="AT500" s="41" t="s">
        <v>35</v>
      </c>
      <c r="AU500" s="26" t="s">
        <v>35</v>
      </c>
      <c r="AV500" s="26" t="s">
        <v>35</v>
      </c>
      <c r="AW500" s="26" t="s">
        <v>35</v>
      </c>
      <c r="AX500" s="34" t="s">
        <v>35</v>
      </c>
      <c r="AY500" s="41" t="s">
        <v>35</v>
      </c>
      <c r="AZ500" s="26" t="s">
        <v>35</v>
      </c>
      <c r="BA500" s="26" t="s">
        <v>35</v>
      </c>
      <c r="BB500" s="26" t="s">
        <v>35</v>
      </c>
      <c r="BC500" s="34" t="s">
        <v>35</v>
      </c>
      <c r="BD500" s="41" t="s">
        <v>35</v>
      </c>
      <c r="BE500" s="26" t="s">
        <v>35</v>
      </c>
      <c r="BF500" s="26" t="s">
        <v>35</v>
      </c>
      <c r="BG500" s="26" t="s">
        <v>35</v>
      </c>
      <c r="BH500" s="34" t="s">
        <v>35</v>
      </c>
      <c r="BI500" s="41" t="s">
        <v>35</v>
      </c>
      <c r="BJ500" s="26" t="s">
        <v>35</v>
      </c>
      <c r="BK500" s="26" t="s">
        <v>35</v>
      </c>
      <c r="BL500" s="26" t="s">
        <v>35</v>
      </c>
      <c r="BM500" s="34" t="s">
        <v>35</v>
      </c>
      <c r="BN500" s="41">
        <f t="shared" si="122"/>
        <v>53</v>
      </c>
      <c r="BO500" s="41">
        <f t="shared" si="123"/>
        <v>27</v>
      </c>
      <c r="BP500" s="41">
        <f t="shared" si="124"/>
        <v>26</v>
      </c>
      <c r="BQ500" s="42">
        <f t="shared" si="125"/>
        <v>9.4890510948905096</v>
      </c>
      <c r="BR500" s="25"/>
    </row>
    <row r="501" spans="1:71" s="7" customFormat="1" ht="18" customHeight="1">
      <c r="A501" s="25"/>
      <c r="B501" s="35" t="s">
        <v>47</v>
      </c>
      <c r="C501" s="35">
        <v>432360</v>
      </c>
      <c r="D501" s="27" t="s">
        <v>540</v>
      </c>
      <c r="E501" s="26">
        <v>93</v>
      </c>
      <c r="F501" s="41">
        <f t="shared" si="112"/>
        <v>91</v>
      </c>
      <c r="G501" s="26">
        <v>2</v>
      </c>
      <c r="H501" s="26">
        <v>4</v>
      </c>
      <c r="I501" s="26">
        <v>-2</v>
      </c>
      <c r="J501" s="42">
        <f t="shared" si="113"/>
        <v>-2.1505376344086025</v>
      </c>
      <c r="K501" s="41">
        <f t="shared" si="114"/>
        <v>91</v>
      </c>
      <c r="L501" s="26">
        <v>4</v>
      </c>
      <c r="M501" s="26">
        <v>4</v>
      </c>
      <c r="N501" s="26">
        <v>0</v>
      </c>
      <c r="O501" s="42">
        <f t="shared" si="115"/>
        <v>0</v>
      </c>
      <c r="P501" s="41">
        <f t="shared" si="116"/>
        <v>93</v>
      </c>
      <c r="Q501" s="26">
        <v>7</v>
      </c>
      <c r="R501" s="26">
        <v>5</v>
      </c>
      <c r="S501" s="26">
        <v>2</v>
      </c>
      <c r="T501" s="42">
        <f t="shared" si="117"/>
        <v>2.197802197802198</v>
      </c>
      <c r="U501" s="41">
        <f t="shared" si="118"/>
        <v>95</v>
      </c>
      <c r="V501" s="26">
        <v>5</v>
      </c>
      <c r="W501" s="26">
        <v>3</v>
      </c>
      <c r="X501" s="26">
        <v>2</v>
      </c>
      <c r="Y501" s="42">
        <f t="shared" si="119"/>
        <v>2.1505376344086025</v>
      </c>
      <c r="Z501" s="41">
        <f t="shared" si="120"/>
        <v>91</v>
      </c>
      <c r="AA501" s="26">
        <v>6</v>
      </c>
      <c r="AB501" s="26">
        <v>10</v>
      </c>
      <c r="AC501" s="26">
        <v>-4</v>
      </c>
      <c r="AD501" s="42">
        <f t="shared" si="121"/>
        <v>-4.2105263157894735</v>
      </c>
      <c r="AE501" s="41" t="s">
        <v>35</v>
      </c>
      <c r="AF501" s="26" t="s">
        <v>35</v>
      </c>
      <c r="AG501" s="26" t="s">
        <v>35</v>
      </c>
      <c r="AH501" s="26" t="s">
        <v>35</v>
      </c>
      <c r="AI501" s="34" t="s">
        <v>35</v>
      </c>
      <c r="AJ501" s="41" t="s">
        <v>35</v>
      </c>
      <c r="AK501" s="26" t="s">
        <v>35</v>
      </c>
      <c r="AL501" s="26" t="s">
        <v>35</v>
      </c>
      <c r="AM501" s="26" t="s">
        <v>35</v>
      </c>
      <c r="AN501" s="34" t="s">
        <v>35</v>
      </c>
      <c r="AO501" s="41" t="s">
        <v>35</v>
      </c>
      <c r="AP501" s="26" t="s">
        <v>35</v>
      </c>
      <c r="AQ501" s="26" t="s">
        <v>35</v>
      </c>
      <c r="AR501" s="26" t="s">
        <v>35</v>
      </c>
      <c r="AS501" s="34" t="s">
        <v>35</v>
      </c>
      <c r="AT501" s="41" t="s">
        <v>35</v>
      </c>
      <c r="AU501" s="26" t="s">
        <v>35</v>
      </c>
      <c r="AV501" s="26" t="s">
        <v>35</v>
      </c>
      <c r="AW501" s="26" t="s">
        <v>35</v>
      </c>
      <c r="AX501" s="34" t="s">
        <v>35</v>
      </c>
      <c r="AY501" s="41" t="s">
        <v>35</v>
      </c>
      <c r="AZ501" s="26" t="s">
        <v>35</v>
      </c>
      <c r="BA501" s="26" t="s">
        <v>35</v>
      </c>
      <c r="BB501" s="26" t="s">
        <v>35</v>
      </c>
      <c r="BC501" s="34" t="s">
        <v>35</v>
      </c>
      <c r="BD501" s="41" t="s">
        <v>35</v>
      </c>
      <c r="BE501" s="26" t="s">
        <v>35</v>
      </c>
      <c r="BF501" s="26" t="s">
        <v>35</v>
      </c>
      <c r="BG501" s="26" t="s">
        <v>35</v>
      </c>
      <c r="BH501" s="34" t="s">
        <v>35</v>
      </c>
      <c r="BI501" s="41" t="s">
        <v>35</v>
      </c>
      <c r="BJ501" s="26" t="s">
        <v>35</v>
      </c>
      <c r="BK501" s="26" t="s">
        <v>35</v>
      </c>
      <c r="BL501" s="26" t="s">
        <v>35</v>
      </c>
      <c r="BM501" s="34" t="s">
        <v>35</v>
      </c>
      <c r="BN501" s="41">
        <f t="shared" si="122"/>
        <v>24</v>
      </c>
      <c r="BO501" s="41">
        <f t="shared" si="123"/>
        <v>26</v>
      </c>
      <c r="BP501" s="41">
        <f t="shared" si="124"/>
        <v>-2</v>
      </c>
      <c r="BQ501" s="42">
        <f t="shared" si="125"/>
        <v>-2.1505376344086025</v>
      </c>
      <c r="BR501" s="25"/>
    </row>
    <row r="502" spans="1:71" s="7" customFormat="1" ht="18" customHeight="1">
      <c r="A502" s="25"/>
      <c r="B502" s="35" t="s">
        <v>47</v>
      </c>
      <c r="C502" s="35">
        <v>432370</v>
      </c>
      <c r="D502" s="27" t="s">
        <v>541</v>
      </c>
      <c r="E502" s="26">
        <v>296</v>
      </c>
      <c r="F502" s="41">
        <f t="shared" si="112"/>
        <v>300</v>
      </c>
      <c r="G502" s="26">
        <v>14</v>
      </c>
      <c r="H502" s="26">
        <v>10</v>
      </c>
      <c r="I502" s="26">
        <v>4</v>
      </c>
      <c r="J502" s="42">
        <f t="shared" si="113"/>
        <v>1.3513513513513513</v>
      </c>
      <c r="K502" s="41">
        <f t="shared" si="114"/>
        <v>299</v>
      </c>
      <c r="L502" s="26">
        <v>8</v>
      </c>
      <c r="M502" s="26">
        <v>9</v>
      </c>
      <c r="N502" s="26">
        <v>-1</v>
      </c>
      <c r="O502" s="42">
        <f t="shared" si="115"/>
        <v>-0.33333333333333337</v>
      </c>
      <c r="P502" s="41">
        <f t="shared" si="116"/>
        <v>297</v>
      </c>
      <c r="Q502" s="26">
        <v>9</v>
      </c>
      <c r="R502" s="26">
        <v>11</v>
      </c>
      <c r="S502" s="26">
        <v>-2</v>
      </c>
      <c r="T502" s="42">
        <f t="shared" si="117"/>
        <v>-0.66889632107023411</v>
      </c>
      <c r="U502" s="41">
        <f t="shared" si="118"/>
        <v>287</v>
      </c>
      <c r="V502" s="26">
        <v>1</v>
      </c>
      <c r="W502" s="26">
        <v>11</v>
      </c>
      <c r="X502" s="26">
        <v>-10</v>
      </c>
      <c r="Y502" s="42">
        <f t="shared" si="119"/>
        <v>-3.3670033670033668</v>
      </c>
      <c r="Z502" s="41">
        <f t="shared" si="120"/>
        <v>287</v>
      </c>
      <c r="AA502" s="26">
        <v>4</v>
      </c>
      <c r="AB502" s="26">
        <v>4</v>
      </c>
      <c r="AC502" s="26">
        <v>0</v>
      </c>
      <c r="AD502" s="42">
        <f t="shared" si="121"/>
        <v>0</v>
      </c>
      <c r="AE502" s="41" t="s">
        <v>35</v>
      </c>
      <c r="AF502" s="26" t="s">
        <v>35</v>
      </c>
      <c r="AG502" s="26" t="s">
        <v>35</v>
      </c>
      <c r="AH502" s="26" t="s">
        <v>35</v>
      </c>
      <c r="AI502" s="34" t="s">
        <v>35</v>
      </c>
      <c r="AJ502" s="41" t="s">
        <v>35</v>
      </c>
      <c r="AK502" s="26" t="s">
        <v>35</v>
      </c>
      <c r="AL502" s="26" t="s">
        <v>35</v>
      </c>
      <c r="AM502" s="26" t="s">
        <v>35</v>
      </c>
      <c r="AN502" s="34" t="s">
        <v>35</v>
      </c>
      <c r="AO502" s="41" t="s">
        <v>35</v>
      </c>
      <c r="AP502" s="26" t="s">
        <v>35</v>
      </c>
      <c r="AQ502" s="26" t="s">
        <v>35</v>
      </c>
      <c r="AR502" s="26" t="s">
        <v>35</v>
      </c>
      <c r="AS502" s="34" t="s">
        <v>35</v>
      </c>
      <c r="AT502" s="41" t="s">
        <v>35</v>
      </c>
      <c r="AU502" s="26" t="s">
        <v>35</v>
      </c>
      <c r="AV502" s="26" t="s">
        <v>35</v>
      </c>
      <c r="AW502" s="26" t="s">
        <v>35</v>
      </c>
      <c r="AX502" s="34" t="s">
        <v>35</v>
      </c>
      <c r="AY502" s="41" t="s">
        <v>35</v>
      </c>
      <c r="AZ502" s="26" t="s">
        <v>35</v>
      </c>
      <c r="BA502" s="26" t="s">
        <v>35</v>
      </c>
      <c r="BB502" s="26" t="s">
        <v>35</v>
      </c>
      <c r="BC502" s="34" t="s">
        <v>35</v>
      </c>
      <c r="BD502" s="41" t="s">
        <v>35</v>
      </c>
      <c r="BE502" s="26" t="s">
        <v>35</v>
      </c>
      <c r="BF502" s="26" t="s">
        <v>35</v>
      </c>
      <c r="BG502" s="26" t="s">
        <v>35</v>
      </c>
      <c r="BH502" s="34" t="s">
        <v>35</v>
      </c>
      <c r="BI502" s="41" t="s">
        <v>35</v>
      </c>
      <c r="BJ502" s="26" t="s">
        <v>35</v>
      </c>
      <c r="BK502" s="26" t="s">
        <v>35</v>
      </c>
      <c r="BL502" s="26" t="s">
        <v>35</v>
      </c>
      <c r="BM502" s="34" t="s">
        <v>35</v>
      </c>
      <c r="BN502" s="41">
        <f t="shared" si="122"/>
        <v>36</v>
      </c>
      <c r="BO502" s="41">
        <f t="shared" si="123"/>
        <v>45</v>
      </c>
      <c r="BP502" s="41">
        <f t="shared" si="124"/>
        <v>-9</v>
      </c>
      <c r="BQ502" s="42">
        <f t="shared" si="125"/>
        <v>-3.0405405405405408</v>
      </c>
      <c r="BR502" s="25"/>
    </row>
    <row r="503" spans="1:71" s="7" customFormat="1" ht="18" customHeight="1">
      <c r="A503" s="25"/>
      <c r="B503" s="35" t="s">
        <v>47</v>
      </c>
      <c r="C503" s="35">
        <v>432375</v>
      </c>
      <c r="D503" s="27" t="s">
        <v>542</v>
      </c>
      <c r="E503" s="26">
        <v>162</v>
      </c>
      <c r="F503" s="41">
        <f t="shared" si="112"/>
        <v>161</v>
      </c>
      <c r="G503" s="26">
        <v>2</v>
      </c>
      <c r="H503" s="26">
        <v>3</v>
      </c>
      <c r="I503" s="26">
        <v>-1</v>
      </c>
      <c r="J503" s="42">
        <f t="shared" si="113"/>
        <v>-0.61728395061728392</v>
      </c>
      <c r="K503" s="41">
        <f t="shared" si="114"/>
        <v>160</v>
      </c>
      <c r="L503" s="26">
        <v>2</v>
      </c>
      <c r="M503" s="26">
        <v>3</v>
      </c>
      <c r="N503" s="26">
        <v>-1</v>
      </c>
      <c r="O503" s="42">
        <f t="shared" si="115"/>
        <v>-0.6211180124223602</v>
      </c>
      <c r="P503" s="41">
        <f t="shared" si="116"/>
        <v>159</v>
      </c>
      <c r="Q503" s="26">
        <v>4</v>
      </c>
      <c r="R503" s="26">
        <v>5</v>
      </c>
      <c r="S503" s="26">
        <v>-1</v>
      </c>
      <c r="T503" s="42">
        <f t="shared" si="117"/>
        <v>-0.625</v>
      </c>
      <c r="U503" s="41">
        <f t="shared" si="118"/>
        <v>159</v>
      </c>
      <c r="V503" s="26">
        <v>1</v>
      </c>
      <c r="W503" s="26">
        <v>1</v>
      </c>
      <c r="X503" s="26">
        <v>0</v>
      </c>
      <c r="Y503" s="42">
        <f t="shared" si="119"/>
        <v>0</v>
      </c>
      <c r="Z503" s="41">
        <f t="shared" si="120"/>
        <v>159</v>
      </c>
      <c r="AA503" s="26">
        <v>0</v>
      </c>
      <c r="AB503" s="26">
        <v>0</v>
      </c>
      <c r="AC503" s="26">
        <v>0</v>
      </c>
      <c r="AD503" s="42">
        <f t="shared" si="121"/>
        <v>0</v>
      </c>
      <c r="AE503" s="41" t="s">
        <v>35</v>
      </c>
      <c r="AF503" s="26" t="s">
        <v>35</v>
      </c>
      <c r="AG503" s="26" t="s">
        <v>35</v>
      </c>
      <c r="AH503" s="26" t="s">
        <v>35</v>
      </c>
      <c r="AI503" s="34" t="s">
        <v>35</v>
      </c>
      <c r="AJ503" s="41" t="s">
        <v>35</v>
      </c>
      <c r="AK503" s="26" t="s">
        <v>35</v>
      </c>
      <c r="AL503" s="26" t="s">
        <v>35</v>
      </c>
      <c r="AM503" s="26" t="s">
        <v>35</v>
      </c>
      <c r="AN503" s="34" t="s">
        <v>35</v>
      </c>
      <c r="AO503" s="41" t="s">
        <v>35</v>
      </c>
      <c r="AP503" s="26" t="s">
        <v>35</v>
      </c>
      <c r="AQ503" s="26" t="s">
        <v>35</v>
      </c>
      <c r="AR503" s="26" t="s">
        <v>35</v>
      </c>
      <c r="AS503" s="34" t="s">
        <v>35</v>
      </c>
      <c r="AT503" s="41" t="s">
        <v>35</v>
      </c>
      <c r="AU503" s="26" t="s">
        <v>35</v>
      </c>
      <c r="AV503" s="26" t="s">
        <v>35</v>
      </c>
      <c r="AW503" s="26" t="s">
        <v>35</v>
      </c>
      <c r="AX503" s="34" t="s">
        <v>35</v>
      </c>
      <c r="AY503" s="41" t="s">
        <v>35</v>
      </c>
      <c r="AZ503" s="26" t="s">
        <v>35</v>
      </c>
      <c r="BA503" s="26" t="s">
        <v>35</v>
      </c>
      <c r="BB503" s="26" t="s">
        <v>35</v>
      </c>
      <c r="BC503" s="34" t="s">
        <v>35</v>
      </c>
      <c r="BD503" s="41" t="s">
        <v>35</v>
      </c>
      <c r="BE503" s="26" t="s">
        <v>35</v>
      </c>
      <c r="BF503" s="26" t="s">
        <v>35</v>
      </c>
      <c r="BG503" s="26" t="s">
        <v>35</v>
      </c>
      <c r="BH503" s="34" t="s">
        <v>35</v>
      </c>
      <c r="BI503" s="41" t="s">
        <v>35</v>
      </c>
      <c r="BJ503" s="26" t="s">
        <v>35</v>
      </c>
      <c r="BK503" s="26" t="s">
        <v>35</v>
      </c>
      <c r="BL503" s="26" t="s">
        <v>35</v>
      </c>
      <c r="BM503" s="34" t="s">
        <v>35</v>
      </c>
      <c r="BN503" s="41">
        <f t="shared" si="122"/>
        <v>9</v>
      </c>
      <c r="BO503" s="41">
        <f t="shared" si="123"/>
        <v>12</v>
      </c>
      <c r="BP503" s="41">
        <f t="shared" si="124"/>
        <v>-3</v>
      </c>
      <c r="BQ503" s="42">
        <f t="shared" si="125"/>
        <v>-1.8518518518518516</v>
      </c>
      <c r="BR503" s="25"/>
    </row>
    <row r="504" spans="1:71" s="7" customFormat="1" ht="18" customHeight="1">
      <c r="A504" s="25"/>
      <c r="B504" s="35" t="s">
        <v>47</v>
      </c>
      <c r="C504" s="35">
        <v>432377</v>
      </c>
      <c r="D504" s="27" t="s">
        <v>543</v>
      </c>
      <c r="E504" s="26">
        <v>1470</v>
      </c>
      <c r="F504" s="41">
        <f t="shared" si="112"/>
        <v>1447</v>
      </c>
      <c r="G504" s="26">
        <v>15</v>
      </c>
      <c r="H504" s="26">
        <v>38</v>
      </c>
      <c r="I504" s="26">
        <v>-23</v>
      </c>
      <c r="J504" s="42">
        <f t="shared" si="113"/>
        <v>-1.5646258503401362</v>
      </c>
      <c r="K504" s="41">
        <f t="shared" si="114"/>
        <v>1465</v>
      </c>
      <c r="L504" s="26">
        <v>53</v>
      </c>
      <c r="M504" s="26">
        <v>35</v>
      </c>
      <c r="N504" s="26">
        <v>18</v>
      </c>
      <c r="O504" s="42">
        <f t="shared" si="115"/>
        <v>1.243953006219765</v>
      </c>
      <c r="P504" s="41">
        <f t="shared" si="116"/>
        <v>1468</v>
      </c>
      <c r="Q504" s="26">
        <v>35</v>
      </c>
      <c r="R504" s="26">
        <v>32</v>
      </c>
      <c r="S504" s="26">
        <v>3</v>
      </c>
      <c r="T504" s="42">
        <f t="shared" si="117"/>
        <v>0.20477815699658702</v>
      </c>
      <c r="U504" s="41">
        <f t="shared" si="118"/>
        <v>1488</v>
      </c>
      <c r="V504" s="26">
        <v>57</v>
      </c>
      <c r="W504" s="26">
        <v>37</v>
      </c>
      <c r="X504" s="26">
        <v>20</v>
      </c>
      <c r="Y504" s="42">
        <f t="shared" si="119"/>
        <v>1.3623978201634876</v>
      </c>
      <c r="Z504" s="41">
        <f t="shared" si="120"/>
        <v>1548</v>
      </c>
      <c r="AA504" s="26">
        <v>83</v>
      </c>
      <c r="AB504" s="26">
        <v>23</v>
      </c>
      <c r="AC504" s="26">
        <v>60</v>
      </c>
      <c r="AD504" s="42">
        <f t="shared" si="121"/>
        <v>4.032258064516129</v>
      </c>
      <c r="AE504" s="41" t="s">
        <v>35</v>
      </c>
      <c r="AF504" s="26" t="s">
        <v>35</v>
      </c>
      <c r="AG504" s="26" t="s">
        <v>35</v>
      </c>
      <c r="AH504" s="26" t="s">
        <v>35</v>
      </c>
      <c r="AI504" s="34" t="s">
        <v>35</v>
      </c>
      <c r="AJ504" s="41" t="s">
        <v>35</v>
      </c>
      <c r="AK504" s="26" t="s">
        <v>35</v>
      </c>
      <c r="AL504" s="26" t="s">
        <v>35</v>
      </c>
      <c r="AM504" s="26" t="s">
        <v>35</v>
      </c>
      <c r="AN504" s="34" t="s">
        <v>35</v>
      </c>
      <c r="AO504" s="41" t="s">
        <v>35</v>
      </c>
      <c r="AP504" s="26" t="s">
        <v>35</v>
      </c>
      <c r="AQ504" s="26" t="s">
        <v>35</v>
      </c>
      <c r="AR504" s="26" t="s">
        <v>35</v>
      </c>
      <c r="AS504" s="34" t="s">
        <v>35</v>
      </c>
      <c r="AT504" s="41" t="s">
        <v>35</v>
      </c>
      <c r="AU504" s="26" t="s">
        <v>35</v>
      </c>
      <c r="AV504" s="26" t="s">
        <v>35</v>
      </c>
      <c r="AW504" s="26" t="s">
        <v>35</v>
      </c>
      <c r="AX504" s="34" t="s">
        <v>35</v>
      </c>
      <c r="AY504" s="41" t="s">
        <v>35</v>
      </c>
      <c r="AZ504" s="26" t="s">
        <v>35</v>
      </c>
      <c r="BA504" s="26" t="s">
        <v>35</v>
      </c>
      <c r="BB504" s="26" t="s">
        <v>35</v>
      </c>
      <c r="BC504" s="34" t="s">
        <v>35</v>
      </c>
      <c r="BD504" s="41" t="s">
        <v>35</v>
      </c>
      <c r="BE504" s="26" t="s">
        <v>35</v>
      </c>
      <c r="BF504" s="26" t="s">
        <v>35</v>
      </c>
      <c r="BG504" s="26" t="s">
        <v>35</v>
      </c>
      <c r="BH504" s="34" t="s">
        <v>35</v>
      </c>
      <c r="BI504" s="41" t="s">
        <v>35</v>
      </c>
      <c r="BJ504" s="26" t="s">
        <v>35</v>
      </c>
      <c r="BK504" s="26" t="s">
        <v>35</v>
      </c>
      <c r="BL504" s="26" t="s">
        <v>35</v>
      </c>
      <c r="BM504" s="34" t="s">
        <v>35</v>
      </c>
      <c r="BN504" s="41">
        <f t="shared" si="122"/>
        <v>243</v>
      </c>
      <c r="BO504" s="41">
        <f t="shared" si="123"/>
        <v>165</v>
      </c>
      <c r="BP504" s="41">
        <f t="shared" si="124"/>
        <v>78</v>
      </c>
      <c r="BQ504" s="42">
        <f t="shared" si="125"/>
        <v>5.3061224489795915</v>
      </c>
      <c r="BR504" s="25"/>
    </row>
    <row r="505" spans="1:71" s="7" customFormat="1" ht="18" customHeight="1">
      <c r="A505" s="25"/>
      <c r="B505" s="35" t="s">
        <v>47</v>
      </c>
      <c r="C505" s="35">
        <v>432380</v>
      </c>
      <c r="D505" s="27" t="s">
        <v>544</v>
      </c>
      <c r="E505" s="26">
        <v>3415</v>
      </c>
      <c r="F505" s="41">
        <f t="shared" si="112"/>
        <v>3430</v>
      </c>
      <c r="G505" s="26">
        <v>234</v>
      </c>
      <c r="H505" s="26">
        <v>219</v>
      </c>
      <c r="I505" s="26">
        <v>15</v>
      </c>
      <c r="J505" s="42">
        <f t="shared" si="113"/>
        <v>0.43923865300146414</v>
      </c>
      <c r="K505" s="41">
        <f t="shared" si="114"/>
        <v>3271</v>
      </c>
      <c r="L505" s="26">
        <v>119</v>
      </c>
      <c r="M505" s="26">
        <v>278</v>
      </c>
      <c r="N505" s="26">
        <v>-159</v>
      </c>
      <c r="O505" s="42">
        <f t="shared" si="115"/>
        <v>-4.6355685131195337</v>
      </c>
      <c r="P505" s="41">
        <f t="shared" si="116"/>
        <v>2968</v>
      </c>
      <c r="Q505" s="26">
        <v>76</v>
      </c>
      <c r="R505" s="26">
        <v>379</v>
      </c>
      <c r="S505" s="26">
        <v>-303</v>
      </c>
      <c r="T505" s="42">
        <f t="shared" si="117"/>
        <v>-9.2632222561907671</v>
      </c>
      <c r="U505" s="41">
        <f t="shared" si="118"/>
        <v>2914</v>
      </c>
      <c r="V505" s="26">
        <v>54</v>
      </c>
      <c r="W505" s="26">
        <v>108</v>
      </c>
      <c r="X505" s="26">
        <v>-54</v>
      </c>
      <c r="Y505" s="42">
        <f t="shared" si="119"/>
        <v>-1.8194070080862534</v>
      </c>
      <c r="Z505" s="41">
        <f t="shared" si="120"/>
        <v>2913</v>
      </c>
      <c r="AA505" s="26">
        <v>88</v>
      </c>
      <c r="AB505" s="26">
        <v>89</v>
      </c>
      <c r="AC505" s="26">
        <v>-1</v>
      </c>
      <c r="AD505" s="42">
        <f t="shared" si="121"/>
        <v>-3.4317089910775568E-2</v>
      </c>
      <c r="AE505" s="41" t="s">
        <v>35</v>
      </c>
      <c r="AF505" s="26" t="s">
        <v>35</v>
      </c>
      <c r="AG505" s="26" t="s">
        <v>35</v>
      </c>
      <c r="AH505" s="26" t="s">
        <v>35</v>
      </c>
      <c r="AI505" s="34" t="s">
        <v>35</v>
      </c>
      <c r="AJ505" s="41" t="s">
        <v>35</v>
      </c>
      <c r="AK505" s="26" t="s">
        <v>35</v>
      </c>
      <c r="AL505" s="26" t="s">
        <v>35</v>
      </c>
      <c r="AM505" s="26" t="s">
        <v>35</v>
      </c>
      <c r="AN505" s="34" t="s">
        <v>35</v>
      </c>
      <c r="AO505" s="41" t="s">
        <v>35</v>
      </c>
      <c r="AP505" s="26" t="s">
        <v>35</v>
      </c>
      <c r="AQ505" s="26" t="s">
        <v>35</v>
      </c>
      <c r="AR505" s="26" t="s">
        <v>35</v>
      </c>
      <c r="AS505" s="34" t="s">
        <v>35</v>
      </c>
      <c r="AT505" s="41" t="s">
        <v>35</v>
      </c>
      <c r="AU505" s="26" t="s">
        <v>35</v>
      </c>
      <c r="AV505" s="26" t="s">
        <v>35</v>
      </c>
      <c r="AW505" s="26" t="s">
        <v>35</v>
      </c>
      <c r="AX505" s="34" t="s">
        <v>35</v>
      </c>
      <c r="AY505" s="41" t="s">
        <v>35</v>
      </c>
      <c r="AZ505" s="26" t="s">
        <v>35</v>
      </c>
      <c r="BA505" s="26" t="s">
        <v>35</v>
      </c>
      <c r="BB505" s="26" t="s">
        <v>35</v>
      </c>
      <c r="BC505" s="34" t="s">
        <v>35</v>
      </c>
      <c r="BD505" s="41" t="s">
        <v>35</v>
      </c>
      <c r="BE505" s="26" t="s">
        <v>35</v>
      </c>
      <c r="BF505" s="26" t="s">
        <v>35</v>
      </c>
      <c r="BG505" s="26" t="s">
        <v>35</v>
      </c>
      <c r="BH505" s="34" t="s">
        <v>35</v>
      </c>
      <c r="BI505" s="41" t="s">
        <v>35</v>
      </c>
      <c r="BJ505" s="26" t="s">
        <v>35</v>
      </c>
      <c r="BK505" s="26" t="s">
        <v>35</v>
      </c>
      <c r="BL505" s="26" t="s">
        <v>35</v>
      </c>
      <c r="BM505" s="34" t="s">
        <v>35</v>
      </c>
      <c r="BN505" s="41">
        <f t="shared" si="122"/>
        <v>571</v>
      </c>
      <c r="BO505" s="41">
        <f t="shared" si="123"/>
        <v>1073</v>
      </c>
      <c r="BP505" s="41">
        <f t="shared" si="124"/>
        <v>-502</v>
      </c>
      <c r="BQ505" s="42">
        <f t="shared" si="125"/>
        <v>-14.699853587115665</v>
      </c>
      <c r="BR505" s="25"/>
    </row>
    <row r="506" spans="1:71" ht="3.9" customHeight="1">
      <c r="A506" s="8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8"/>
    </row>
    <row r="507" spans="1:71" ht="9.9" customHeight="1">
      <c r="B507" s="67"/>
      <c r="C507" s="67"/>
      <c r="D507" s="67"/>
      <c r="E507" s="67"/>
      <c r="F507" s="67"/>
      <c r="G507" s="67"/>
      <c r="H507" s="67"/>
      <c r="I507" s="67"/>
      <c r="J507" s="67"/>
      <c r="K507" s="67"/>
      <c r="L507" s="67"/>
      <c r="M507" s="67"/>
      <c r="N507" s="67"/>
      <c r="O507" s="67"/>
      <c r="P507" s="67"/>
      <c r="Q507" s="67"/>
      <c r="R507" s="67"/>
      <c r="S507" s="67"/>
      <c r="T507" s="67"/>
      <c r="U507" s="67"/>
      <c r="V507" s="67"/>
      <c r="W507" s="67"/>
      <c r="X507" s="67"/>
      <c r="Y507" s="67"/>
      <c r="Z507" s="67"/>
      <c r="AA507" s="67"/>
      <c r="AB507" s="67"/>
      <c r="AC507" s="67"/>
      <c r="AD507" s="67"/>
      <c r="AE507" s="67"/>
      <c r="AF507" s="67"/>
      <c r="AG507" s="67"/>
      <c r="AH507" s="67"/>
      <c r="AI507" s="67"/>
      <c r="AJ507" s="67"/>
      <c r="AK507" s="67"/>
      <c r="AL507" s="67"/>
      <c r="AM507" s="67"/>
      <c r="AN507" s="67"/>
      <c r="AO507" s="67"/>
      <c r="AP507" s="67"/>
      <c r="AQ507" s="67"/>
      <c r="AR507" s="67"/>
      <c r="AS507" s="67"/>
      <c r="AT507" s="67"/>
      <c r="AU507" s="67"/>
      <c r="AV507" s="67"/>
      <c r="AW507" s="67"/>
      <c r="AX507" s="67"/>
      <c r="AY507" s="67"/>
      <c r="AZ507" s="67"/>
      <c r="BA507" s="67"/>
      <c r="BB507" s="67"/>
      <c r="BC507" s="67"/>
      <c r="BD507" s="67"/>
      <c r="BE507" s="67"/>
      <c r="BF507" s="67"/>
      <c r="BG507" s="67"/>
      <c r="BH507" s="67"/>
      <c r="BI507" s="67"/>
      <c r="BJ507" s="67"/>
      <c r="BK507" s="67"/>
      <c r="BL507" s="67"/>
      <c r="BM507" s="67"/>
      <c r="BN507" s="67"/>
      <c r="BO507" s="67"/>
      <c r="BP507" s="67"/>
      <c r="BQ507" s="67"/>
      <c r="BR507" s="67"/>
      <c r="BS507" s="67"/>
    </row>
    <row r="508" spans="1:71">
      <c r="B508" s="84" t="s">
        <v>36</v>
      </c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8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84"/>
      <c r="BO508" s="84"/>
      <c r="BP508" s="84"/>
      <c r="BQ508" s="84"/>
      <c r="BR508" s="84"/>
      <c r="BS508" s="84"/>
    </row>
    <row r="509" spans="1:71">
      <c r="B509" s="23"/>
      <c r="C509" s="23"/>
      <c r="D509" s="23"/>
    </row>
    <row r="510" spans="1:71">
      <c r="B510" s="95" t="s">
        <v>571</v>
      </c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5"/>
      <c r="BL510" s="95"/>
      <c r="BM510" s="95"/>
      <c r="BN510" s="95"/>
    </row>
  </sheetData>
  <autoFilter ref="B7:D505" xr:uid="{C8395430-97F6-4931-8C49-62A532461BAD}"/>
  <mergeCells count="19">
    <mergeCell ref="AE5:AI5"/>
    <mergeCell ref="AJ5:AN5"/>
    <mergeCell ref="AO5:AS5"/>
    <mergeCell ref="AT5:AX5"/>
    <mergeCell ref="AY5:BC5"/>
    <mergeCell ref="B510:BN510"/>
    <mergeCell ref="BD5:BH5"/>
    <mergeCell ref="B5:B6"/>
    <mergeCell ref="D5:D6"/>
    <mergeCell ref="B508:BS508"/>
    <mergeCell ref="E5:E6"/>
    <mergeCell ref="C5:C6"/>
    <mergeCell ref="F5:J5"/>
    <mergeCell ref="BN5:BQ5"/>
    <mergeCell ref="BI5:BM5"/>
    <mergeCell ref="K5:O5"/>
    <mergeCell ref="P5:T5"/>
    <mergeCell ref="U5:Y5"/>
    <mergeCell ref="Z5:AD5"/>
  </mergeCells>
  <pageMargins left="0.23622047244094491" right="0.23622047244094491" top="0.74803149606299213" bottom="0.74803149606299213" header="0.31496062992125984" footer="0.31496062992125984"/>
  <pageSetup paperSize="9" scale="50" orientation="portrait" r:id="rId1"/>
  <headerFooter>
    <oddFooter>Página &amp;P de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5FC91-C4BF-4CCA-852E-C4EF3518CBCA}">
  <dimension ref="A1:BS510"/>
  <sheetViews>
    <sheetView showGridLines="0" tabSelected="1" zoomScaleNormal="100" workbookViewId="0">
      <pane xSplit="4" ySplit="7" topLeftCell="E324" activePane="bottomRight" state="frozen"/>
      <selection pane="topRight" activeCell="E1" sqref="E1"/>
      <selection pane="bottomLeft" activeCell="A8" sqref="A8"/>
      <selection pane="bottomRight" activeCell="G517" sqref="G517"/>
    </sheetView>
  </sheetViews>
  <sheetFormatPr defaultRowHeight="14.4"/>
  <cols>
    <col min="1" max="1" width="0.6640625" customWidth="1"/>
    <col min="2" max="3" width="16.6640625" customWidth="1"/>
    <col min="4" max="4" width="33.44140625" customWidth="1"/>
    <col min="5" max="5" width="16.44140625" customWidth="1"/>
    <col min="6" max="69" width="16.33203125" customWidth="1"/>
    <col min="70" max="70" width="0.6640625" customWidth="1"/>
    <col min="72" max="72" width="33.44140625" bestFit="1" customWidth="1"/>
    <col min="73" max="73" width="10.5546875" customWidth="1"/>
    <col min="74" max="74" width="24.44140625" customWidth="1"/>
    <col min="75" max="75" width="17.5546875" customWidth="1"/>
    <col min="308" max="308" width="33.44140625" bestFit="1" customWidth="1"/>
    <col min="309" max="326" width="12" customWidth="1"/>
    <col min="328" max="328" width="33.44140625" bestFit="1" customWidth="1"/>
    <col min="329" max="329" width="10.5546875" customWidth="1"/>
    <col min="330" max="330" width="24.44140625" customWidth="1"/>
    <col min="331" max="331" width="17.5546875" customWidth="1"/>
    <col min="564" max="564" width="33.44140625" bestFit="1" customWidth="1"/>
    <col min="565" max="582" width="12" customWidth="1"/>
    <col min="584" max="584" width="33.44140625" bestFit="1" customWidth="1"/>
    <col min="585" max="585" width="10.5546875" customWidth="1"/>
    <col min="586" max="586" width="24.44140625" customWidth="1"/>
    <col min="587" max="587" width="17.5546875" customWidth="1"/>
    <col min="820" max="820" width="33.44140625" bestFit="1" customWidth="1"/>
    <col min="821" max="838" width="12" customWidth="1"/>
    <col min="840" max="840" width="33.44140625" bestFit="1" customWidth="1"/>
    <col min="841" max="841" width="10.5546875" customWidth="1"/>
    <col min="842" max="842" width="24.44140625" customWidth="1"/>
    <col min="843" max="843" width="17.5546875" customWidth="1"/>
    <col min="1076" max="1076" width="33.44140625" bestFit="1" customWidth="1"/>
    <col min="1077" max="1094" width="12" customWidth="1"/>
    <col min="1096" max="1096" width="33.44140625" bestFit="1" customWidth="1"/>
    <col min="1097" max="1097" width="10.5546875" customWidth="1"/>
    <col min="1098" max="1098" width="24.44140625" customWidth="1"/>
    <col min="1099" max="1099" width="17.5546875" customWidth="1"/>
    <col min="1332" max="1332" width="33.44140625" bestFit="1" customWidth="1"/>
    <col min="1333" max="1350" width="12" customWidth="1"/>
    <col min="1352" max="1352" width="33.44140625" bestFit="1" customWidth="1"/>
    <col min="1353" max="1353" width="10.5546875" customWidth="1"/>
    <col min="1354" max="1354" width="24.44140625" customWidth="1"/>
    <col min="1355" max="1355" width="17.5546875" customWidth="1"/>
    <col min="1588" max="1588" width="33.44140625" bestFit="1" customWidth="1"/>
    <col min="1589" max="1606" width="12" customWidth="1"/>
    <col min="1608" max="1608" width="33.44140625" bestFit="1" customWidth="1"/>
    <col min="1609" max="1609" width="10.5546875" customWidth="1"/>
    <col min="1610" max="1610" width="24.44140625" customWidth="1"/>
    <col min="1611" max="1611" width="17.5546875" customWidth="1"/>
    <col min="1844" max="1844" width="33.44140625" bestFit="1" customWidth="1"/>
    <col min="1845" max="1862" width="12" customWidth="1"/>
    <col min="1864" max="1864" width="33.44140625" bestFit="1" customWidth="1"/>
    <col min="1865" max="1865" width="10.5546875" customWidth="1"/>
    <col min="1866" max="1866" width="24.44140625" customWidth="1"/>
    <col min="1867" max="1867" width="17.5546875" customWidth="1"/>
    <col min="2100" max="2100" width="33.44140625" bestFit="1" customWidth="1"/>
    <col min="2101" max="2118" width="12" customWidth="1"/>
    <col min="2120" max="2120" width="33.44140625" bestFit="1" customWidth="1"/>
    <col min="2121" max="2121" width="10.5546875" customWidth="1"/>
    <col min="2122" max="2122" width="24.44140625" customWidth="1"/>
    <col min="2123" max="2123" width="17.5546875" customWidth="1"/>
    <col min="2356" max="2356" width="33.44140625" bestFit="1" customWidth="1"/>
    <col min="2357" max="2374" width="12" customWidth="1"/>
    <col min="2376" max="2376" width="33.44140625" bestFit="1" customWidth="1"/>
    <col min="2377" max="2377" width="10.5546875" customWidth="1"/>
    <col min="2378" max="2378" width="24.44140625" customWidth="1"/>
    <col min="2379" max="2379" width="17.5546875" customWidth="1"/>
    <col min="2612" max="2612" width="33.44140625" bestFit="1" customWidth="1"/>
    <col min="2613" max="2630" width="12" customWidth="1"/>
    <col min="2632" max="2632" width="33.44140625" bestFit="1" customWidth="1"/>
    <col min="2633" max="2633" width="10.5546875" customWidth="1"/>
    <col min="2634" max="2634" width="24.44140625" customWidth="1"/>
    <col min="2635" max="2635" width="17.5546875" customWidth="1"/>
    <col min="2868" max="2868" width="33.44140625" bestFit="1" customWidth="1"/>
    <col min="2869" max="2886" width="12" customWidth="1"/>
    <col min="2888" max="2888" width="33.44140625" bestFit="1" customWidth="1"/>
    <col min="2889" max="2889" width="10.5546875" customWidth="1"/>
    <col min="2890" max="2890" width="24.44140625" customWidth="1"/>
    <col min="2891" max="2891" width="17.5546875" customWidth="1"/>
    <col min="3124" max="3124" width="33.44140625" bestFit="1" customWidth="1"/>
    <col min="3125" max="3142" width="12" customWidth="1"/>
    <col min="3144" max="3144" width="33.44140625" bestFit="1" customWidth="1"/>
    <col min="3145" max="3145" width="10.5546875" customWidth="1"/>
    <col min="3146" max="3146" width="24.44140625" customWidth="1"/>
    <col min="3147" max="3147" width="17.5546875" customWidth="1"/>
    <col min="3380" max="3380" width="33.44140625" bestFit="1" customWidth="1"/>
    <col min="3381" max="3398" width="12" customWidth="1"/>
    <col min="3400" max="3400" width="33.44140625" bestFit="1" customWidth="1"/>
    <col min="3401" max="3401" width="10.5546875" customWidth="1"/>
    <col min="3402" max="3402" width="24.44140625" customWidth="1"/>
    <col min="3403" max="3403" width="17.5546875" customWidth="1"/>
    <col min="3636" max="3636" width="33.44140625" bestFit="1" customWidth="1"/>
    <col min="3637" max="3654" width="12" customWidth="1"/>
    <col min="3656" max="3656" width="33.44140625" bestFit="1" customWidth="1"/>
    <col min="3657" max="3657" width="10.5546875" customWidth="1"/>
    <col min="3658" max="3658" width="24.44140625" customWidth="1"/>
    <col min="3659" max="3659" width="17.5546875" customWidth="1"/>
    <col min="3892" max="3892" width="33.44140625" bestFit="1" customWidth="1"/>
    <col min="3893" max="3910" width="12" customWidth="1"/>
    <col min="3912" max="3912" width="33.44140625" bestFit="1" customWidth="1"/>
    <col min="3913" max="3913" width="10.5546875" customWidth="1"/>
    <col min="3914" max="3914" width="24.44140625" customWidth="1"/>
    <col min="3915" max="3915" width="17.5546875" customWidth="1"/>
    <col min="4148" max="4148" width="33.44140625" bestFit="1" customWidth="1"/>
    <col min="4149" max="4166" width="12" customWidth="1"/>
    <col min="4168" max="4168" width="33.44140625" bestFit="1" customWidth="1"/>
    <col min="4169" max="4169" width="10.5546875" customWidth="1"/>
    <col min="4170" max="4170" width="24.44140625" customWidth="1"/>
    <col min="4171" max="4171" width="17.5546875" customWidth="1"/>
    <col min="4404" max="4404" width="33.44140625" bestFit="1" customWidth="1"/>
    <col min="4405" max="4422" width="12" customWidth="1"/>
    <col min="4424" max="4424" width="33.44140625" bestFit="1" customWidth="1"/>
    <col min="4425" max="4425" width="10.5546875" customWidth="1"/>
    <col min="4426" max="4426" width="24.44140625" customWidth="1"/>
    <col min="4427" max="4427" width="17.5546875" customWidth="1"/>
    <col min="4660" max="4660" width="33.44140625" bestFit="1" customWidth="1"/>
    <col min="4661" max="4678" width="12" customWidth="1"/>
    <col min="4680" max="4680" width="33.44140625" bestFit="1" customWidth="1"/>
    <col min="4681" max="4681" width="10.5546875" customWidth="1"/>
    <col min="4682" max="4682" width="24.44140625" customWidth="1"/>
    <col min="4683" max="4683" width="17.5546875" customWidth="1"/>
    <col min="4916" max="4916" width="33.44140625" bestFit="1" customWidth="1"/>
    <col min="4917" max="4934" width="12" customWidth="1"/>
    <col min="4936" max="4936" width="33.44140625" bestFit="1" customWidth="1"/>
    <col min="4937" max="4937" width="10.5546875" customWidth="1"/>
    <col min="4938" max="4938" width="24.44140625" customWidth="1"/>
    <col min="4939" max="4939" width="17.5546875" customWidth="1"/>
    <col min="5172" max="5172" width="33.44140625" bestFit="1" customWidth="1"/>
    <col min="5173" max="5190" width="12" customWidth="1"/>
    <col min="5192" max="5192" width="33.44140625" bestFit="1" customWidth="1"/>
    <col min="5193" max="5193" width="10.5546875" customWidth="1"/>
    <col min="5194" max="5194" width="24.44140625" customWidth="1"/>
    <col min="5195" max="5195" width="17.5546875" customWidth="1"/>
    <col min="5428" max="5428" width="33.44140625" bestFit="1" customWidth="1"/>
    <col min="5429" max="5446" width="12" customWidth="1"/>
    <col min="5448" max="5448" width="33.44140625" bestFit="1" customWidth="1"/>
    <col min="5449" max="5449" width="10.5546875" customWidth="1"/>
    <col min="5450" max="5450" width="24.44140625" customWidth="1"/>
    <col min="5451" max="5451" width="17.5546875" customWidth="1"/>
    <col min="5684" max="5684" width="33.44140625" bestFit="1" customWidth="1"/>
    <col min="5685" max="5702" width="12" customWidth="1"/>
    <col min="5704" max="5704" width="33.44140625" bestFit="1" customWidth="1"/>
    <col min="5705" max="5705" width="10.5546875" customWidth="1"/>
    <col min="5706" max="5706" width="24.44140625" customWidth="1"/>
    <col min="5707" max="5707" width="17.5546875" customWidth="1"/>
    <col min="5940" max="5940" width="33.44140625" bestFit="1" customWidth="1"/>
    <col min="5941" max="5958" width="12" customWidth="1"/>
    <col min="5960" max="5960" width="33.44140625" bestFit="1" customWidth="1"/>
    <col min="5961" max="5961" width="10.5546875" customWidth="1"/>
    <col min="5962" max="5962" width="24.44140625" customWidth="1"/>
    <col min="5963" max="5963" width="17.5546875" customWidth="1"/>
    <col min="6196" max="6196" width="33.44140625" bestFit="1" customWidth="1"/>
    <col min="6197" max="6214" width="12" customWidth="1"/>
    <col min="6216" max="6216" width="33.44140625" bestFit="1" customWidth="1"/>
    <col min="6217" max="6217" width="10.5546875" customWidth="1"/>
    <col min="6218" max="6218" width="24.44140625" customWidth="1"/>
    <col min="6219" max="6219" width="17.5546875" customWidth="1"/>
    <col min="6452" max="6452" width="33.44140625" bestFit="1" customWidth="1"/>
    <col min="6453" max="6470" width="12" customWidth="1"/>
    <col min="6472" max="6472" width="33.44140625" bestFit="1" customWidth="1"/>
    <col min="6473" max="6473" width="10.5546875" customWidth="1"/>
    <col min="6474" max="6474" width="24.44140625" customWidth="1"/>
    <col min="6475" max="6475" width="17.5546875" customWidth="1"/>
    <col min="6708" max="6708" width="33.44140625" bestFit="1" customWidth="1"/>
    <col min="6709" max="6726" width="12" customWidth="1"/>
    <col min="6728" max="6728" width="33.44140625" bestFit="1" customWidth="1"/>
    <col min="6729" max="6729" width="10.5546875" customWidth="1"/>
    <col min="6730" max="6730" width="24.44140625" customWidth="1"/>
    <col min="6731" max="6731" width="17.5546875" customWidth="1"/>
    <col min="6964" max="6964" width="33.44140625" bestFit="1" customWidth="1"/>
    <col min="6965" max="6982" width="12" customWidth="1"/>
    <col min="6984" max="6984" width="33.44140625" bestFit="1" customWidth="1"/>
    <col min="6985" max="6985" width="10.5546875" customWidth="1"/>
    <col min="6986" max="6986" width="24.44140625" customWidth="1"/>
    <col min="6987" max="6987" width="17.5546875" customWidth="1"/>
    <col min="7220" max="7220" width="33.44140625" bestFit="1" customWidth="1"/>
    <col min="7221" max="7238" width="12" customWidth="1"/>
    <col min="7240" max="7240" width="33.44140625" bestFit="1" customWidth="1"/>
    <col min="7241" max="7241" width="10.5546875" customWidth="1"/>
    <col min="7242" max="7242" width="24.44140625" customWidth="1"/>
    <col min="7243" max="7243" width="17.5546875" customWidth="1"/>
    <col min="7476" max="7476" width="33.44140625" bestFit="1" customWidth="1"/>
    <col min="7477" max="7494" width="12" customWidth="1"/>
    <col min="7496" max="7496" width="33.44140625" bestFit="1" customWidth="1"/>
    <col min="7497" max="7497" width="10.5546875" customWidth="1"/>
    <col min="7498" max="7498" width="24.44140625" customWidth="1"/>
    <col min="7499" max="7499" width="17.5546875" customWidth="1"/>
    <col min="7732" max="7732" width="33.44140625" bestFit="1" customWidth="1"/>
    <col min="7733" max="7750" width="12" customWidth="1"/>
    <col min="7752" max="7752" width="33.44140625" bestFit="1" customWidth="1"/>
    <col min="7753" max="7753" width="10.5546875" customWidth="1"/>
    <col min="7754" max="7754" width="24.44140625" customWidth="1"/>
    <col min="7755" max="7755" width="17.5546875" customWidth="1"/>
    <col min="7988" max="7988" width="33.44140625" bestFit="1" customWidth="1"/>
    <col min="7989" max="8006" width="12" customWidth="1"/>
    <col min="8008" max="8008" width="33.44140625" bestFit="1" customWidth="1"/>
    <col min="8009" max="8009" width="10.5546875" customWidth="1"/>
    <col min="8010" max="8010" width="24.44140625" customWidth="1"/>
    <col min="8011" max="8011" width="17.5546875" customWidth="1"/>
    <col min="8244" max="8244" width="33.44140625" bestFit="1" customWidth="1"/>
    <col min="8245" max="8262" width="12" customWidth="1"/>
    <col min="8264" max="8264" width="33.44140625" bestFit="1" customWidth="1"/>
    <col min="8265" max="8265" width="10.5546875" customWidth="1"/>
    <col min="8266" max="8266" width="24.44140625" customWidth="1"/>
    <col min="8267" max="8267" width="17.5546875" customWidth="1"/>
    <col min="8500" max="8500" width="33.44140625" bestFit="1" customWidth="1"/>
    <col min="8501" max="8518" width="12" customWidth="1"/>
    <col min="8520" max="8520" width="33.44140625" bestFit="1" customWidth="1"/>
    <col min="8521" max="8521" width="10.5546875" customWidth="1"/>
    <col min="8522" max="8522" width="24.44140625" customWidth="1"/>
    <col min="8523" max="8523" width="17.5546875" customWidth="1"/>
    <col min="8756" max="8756" width="33.44140625" bestFit="1" customWidth="1"/>
    <col min="8757" max="8774" width="12" customWidth="1"/>
    <col min="8776" max="8776" width="33.44140625" bestFit="1" customWidth="1"/>
    <col min="8777" max="8777" width="10.5546875" customWidth="1"/>
    <col min="8778" max="8778" width="24.44140625" customWidth="1"/>
    <col min="8779" max="8779" width="17.5546875" customWidth="1"/>
    <col min="9012" max="9012" width="33.44140625" bestFit="1" customWidth="1"/>
    <col min="9013" max="9030" width="12" customWidth="1"/>
    <col min="9032" max="9032" width="33.44140625" bestFit="1" customWidth="1"/>
    <col min="9033" max="9033" width="10.5546875" customWidth="1"/>
    <col min="9034" max="9034" width="24.44140625" customWidth="1"/>
    <col min="9035" max="9035" width="17.5546875" customWidth="1"/>
    <col min="9268" max="9268" width="33.44140625" bestFit="1" customWidth="1"/>
    <col min="9269" max="9286" width="12" customWidth="1"/>
    <col min="9288" max="9288" width="33.44140625" bestFit="1" customWidth="1"/>
    <col min="9289" max="9289" width="10.5546875" customWidth="1"/>
    <col min="9290" max="9290" width="24.44140625" customWidth="1"/>
    <col min="9291" max="9291" width="17.5546875" customWidth="1"/>
    <col min="9524" max="9524" width="33.44140625" bestFit="1" customWidth="1"/>
    <col min="9525" max="9542" width="12" customWidth="1"/>
    <col min="9544" max="9544" width="33.44140625" bestFit="1" customWidth="1"/>
    <col min="9545" max="9545" width="10.5546875" customWidth="1"/>
    <col min="9546" max="9546" width="24.44140625" customWidth="1"/>
    <col min="9547" max="9547" width="17.5546875" customWidth="1"/>
    <col min="9780" max="9780" width="33.44140625" bestFit="1" customWidth="1"/>
    <col min="9781" max="9798" width="12" customWidth="1"/>
    <col min="9800" max="9800" width="33.44140625" bestFit="1" customWidth="1"/>
    <col min="9801" max="9801" width="10.5546875" customWidth="1"/>
    <col min="9802" max="9802" width="24.44140625" customWidth="1"/>
    <col min="9803" max="9803" width="17.5546875" customWidth="1"/>
    <col min="10036" max="10036" width="33.44140625" bestFit="1" customWidth="1"/>
    <col min="10037" max="10054" width="12" customWidth="1"/>
    <col min="10056" max="10056" width="33.44140625" bestFit="1" customWidth="1"/>
    <col min="10057" max="10057" width="10.5546875" customWidth="1"/>
    <col min="10058" max="10058" width="24.44140625" customWidth="1"/>
    <col min="10059" max="10059" width="17.5546875" customWidth="1"/>
    <col min="10292" max="10292" width="33.44140625" bestFit="1" customWidth="1"/>
    <col min="10293" max="10310" width="12" customWidth="1"/>
    <col min="10312" max="10312" width="33.44140625" bestFit="1" customWidth="1"/>
    <col min="10313" max="10313" width="10.5546875" customWidth="1"/>
    <col min="10314" max="10314" width="24.44140625" customWidth="1"/>
    <col min="10315" max="10315" width="17.5546875" customWidth="1"/>
    <col min="10548" max="10548" width="33.44140625" bestFit="1" customWidth="1"/>
    <col min="10549" max="10566" width="12" customWidth="1"/>
    <col min="10568" max="10568" width="33.44140625" bestFit="1" customWidth="1"/>
    <col min="10569" max="10569" width="10.5546875" customWidth="1"/>
    <col min="10570" max="10570" width="24.44140625" customWidth="1"/>
    <col min="10571" max="10571" width="17.5546875" customWidth="1"/>
    <col min="10804" max="10804" width="33.44140625" bestFit="1" customWidth="1"/>
    <col min="10805" max="10822" width="12" customWidth="1"/>
    <col min="10824" max="10824" width="33.44140625" bestFit="1" customWidth="1"/>
    <col min="10825" max="10825" width="10.5546875" customWidth="1"/>
    <col min="10826" max="10826" width="24.44140625" customWidth="1"/>
    <col min="10827" max="10827" width="17.5546875" customWidth="1"/>
    <col min="11060" max="11060" width="33.44140625" bestFit="1" customWidth="1"/>
    <col min="11061" max="11078" width="12" customWidth="1"/>
    <col min="11080" max="11080" width="33.44140625" bestFit="1" customWidth="1"/>
    <col min="11081" max="11081" width="10.5546875" customWidth="1"/>
    <col min="11082" max="11082" width="24.44140625" customWidth="1"/>
    <col min="11083" max="11083" width="17.5546875" customWidth="1"/>
    <col min="11316" max="11316" width="33.44140625" bestFit="1" customWidth="1"/>
    <col min="11317" max="11334" width="12" customWidth="1"/>
    <col min="11336" max="11336" width="33.44140625" bestFit="1" customWidth="1"/>
    <col min="11337" max="11337" width="10.5546875" customWidth="1"/>
    <col min="11338" max="11338" width="24.44140625" customWidth="1"/>
    <col min="11339" max="11339" width="17.5546875" customWidth="1"/>
    <col min="11572" max="11572" width="33.44140625" bestFit="1" customWidth="1"/>
    <col min="11573" max="11590" width="12" customWidth="1"/>
    <col min="11592" max="11592" width="33.44140625" bestFit="1" customWidth="1"/>
    <col min="11593" max="11593" width="10.5546875" customWidth="1"/>
    <col min="11594" max="11594" width="24.44140625" customWidth="1"/>
    <col min="11595" max="11595" width="17.5546875" customWidth="1"/>
    <col min="11828" max="11828" width="33.44140625" bestFit="1" customWidth="1"/>
    <col min="11829" max="11846" width="12" customWidth="1"/>
    <col min="11848" max="11848" width="33.44140625" bestFit="1" customWidth="1"/>
    <col min="11849" max="11849" width="10.5546875" customWidth="1"/>
    <col min="11850" max="11850" width="24.44140625" customWidth="1"/>
    <col min="11851" max="11851" width="17.5546875" customWidth="1"/>
    <col min="12084" max="12084" width="33.44140625" bestFit="1" customWidth="1"/>
    <col min="12085" max="12102" width="12" customWidth="1"/>
    <col min="12104" max="12104" width="33.44140625" bestFit="1" customWidth="1"/>
    <col min="12105" max="12105" width="10.5546875" customWidth="1"/>
    <col min="12106" max="12106" width="24.44140625" customWidth="1"/>
    <col min="12107" max="12107" width="17.5546875" customWidth="1"/>
    <col min="12340" max="12340" width="33.44140625" bestFit="1" customWidth="1"/>
    <col min="12341" max="12358" width="12" customWidth="1"/>
    <col min="12360" max="12360" width="33.44140625" bestFit="1" customWidth="1"/>
    <col min="12361" max="12361" width="10.5546875" customWidth="1"/>
    <col min="12362" max="12362" width="24.44140625" customWidth="1"/>
    <col min="12363" max="12363" width="17.5546875" customWidth="1"/>
    <col min="12596" max="12596" width="33.44140625" bestFit="1" customWidth="1"/>
    <col min="12597" max="12614" width="12" customWidth="1"/>
    <col min="12616" max="12616" width="33.44140625" bestFit="1" customWidth="1"/>
    <col min="12617" max="12617" width="10.5546875" customWidth="1"/>
    <col min="12618" max="12618" width="24.44140625" customWidth="1"/>
    <col min="12619" max="12619" width="17.5546875" customWidth="1"/>
    <col min="12852" max="12852" width="33.44140625" bestFit="1" customWidth="1"/>
    <col min="12853" max="12870" width="12" customWidth="1"/>
    <col min="12872" max="12872" width="33.44140625" bestFit="1" customWidth="1"/>
    <col min="12873" max="12873" width="10.5546875" customWidth="1"/>
    <col min="12874" max="12874" width="24.44140625" customWidth="1"/>
    <col min="12875" max="12875" width="17.5546875" customWidth="1"/>
    <col min="13108" max="13108" width="33.44140625" bestFit="1" customWidth="1"/>
    <col min="13109" max="13126" width="12" customWidth="1"/>
    <col min="13128" max="13128" width="33.44140625" bestFit="1" customWidth="1"/>
    <col min="13129" max="13129" width="10.5546875" customWidth="1"/>
    <col min="13130" max="13130" width="24.44140625" customWidth="1"/>
    <col min="13131" max="13131" width="17.5546875" customWidth="1"/>
    <col min="13364" max="13364" width="33.44140625" bestFit="1" customWidth="1"/>
    <col min="13365" max="13382" width="12" customWidth="1"/>
    <col min="13384" max="13384" width="33.44140625" bestFit="1" customWidth="1"/>
    <col min="13385" max="13385" width="10.5546875" customWidth="1"/>
    <col min="13386" max="13386" width="24.44140625" customWidth="1"/>
    <col min="13387" max="13387" width="17.5546875" customWidth="1"/>
    <col min="13620" max="13620" width="33.44140625" bestFit="1" customWidth="1"/>
    <col min="13621" max="13638" width="12" customWidth="1"/>
    <col min="13640" max="13640" width="33.44140625" bestFit="1" customWidth="1"/>
    <col min="13641" max="13641" width="10.5546875" customWidth="1"/>
    <col min="13642" max="13642" width="24.44140625" customWidth="1"/>
    <col min="13643" max="13643" width="17.5546875" customWidth="1"/>
    <col min="13876" max="13876" width="33.44140625" bestFit="1" customWidth="1"/>
    <col min="13877" max="13894" width="12" customWidth="1"/>
    <col min="13896" max="13896" width="33.44140625" bestFit="1" customWidth="1"/>
    <col min="13897" max="13897" width="10.5546875" customWidth="1"/>
    <col min="13898" max="13898" width="24.44140625" customWidth="1"/>
    <col min="13899" max="13899" width="17.5546875" customWidth="1"/>
    <col min="14132" max="14132" width="33.44140625" bestFit="1" customWidth="1"/>
    <col min="14133" max="14150" width="12" customWidth="1"/>
    <col min="14152" max="14152" width="33.44140625" bestFit="1" customWidth="1"/>
    <col min="14153" max="14153" width="10.5546875" customWidth="1"/>
    <col min="14154" max="14154" width="24.44140625" customWidth="1"/>
    <col min="14155" max="14155" width="17.5546875" customWidth="1"/>
    <col min="14388" max="14388" width="33.44140625" bestFit="1" customWidth="1"/>
    <col min="14389" max="14406" width="12" customWidth="1"/>
    <col min="14408" max="14408" width="33.44140625" bestFit="1" customWidth="1"/>
    <col min="14409" max="14409" width="10.5546875" customWidth="1"/>
    <col min="14410" max="14410" width="24.44140625" customWidth="1"/>
    <col min="14411" max="14411" width="17.5546875" customWidth="1"/>
    <col min="14644" max="14644" width="33.44140625" bestFit="1" customWidth="1"/>
    <col min="14645" max="14662" width="12" customWidth="1"/>
    <col min="14664" max="14664" width="33.44140625" bestFit="1" customWidth="1"/>
    <col min="14665" max="14665" width="10.5546875" customWidth="1"/>
    <col min="14666" max="14666" width="24.44140625" customWidth="1"/>
    <col min="14667" max="14667" width="17.5546875" customWidth="1"/>
    <col min="14900" max="14900" width="33.44140625" bestFit="1" customWidth="1"/>
    <col min="14901" max="14918" width="12" customWidth="1"/>
    <col min="14920" max="14920" width="33.44140625" bestFit="1" customWidth="1"/>
    <col min="14921" max="14921" width="10.5546875" customWidth="1"/>
    <col min="14922" max="14922" width="24.44140625" customWidth="1"/>
    <col min="14923" max="14923" width="17.5546875" customWidth="1"/>
    <col min="15156" max="15156" width="33.44140625" bestFit="1" customWidth="1"/>
    <col min="15157" max="15174" width="12" customWidth="1"/>
    <col min="15176" max="15176" width="33.44140625" bestFit="1" customWidth="1"/>
    <col min="15177" max="15177" width="10.5546875" customWidth="1"/>
    <col min="15178" max="15178" width="24.44140625" customWidth="1"/>
    <col min="15179" max="15179" width="17.5546875" customWidth="1"/>
    <col min="15412" max="15412" width="33.44140625" bestFit="1" customWidth="1"/>
    <col min="15413" max="15430" width="12" customWidth="1"/>
    <col min="15432" max="15432" width="33.44140625" bestFit="1" customWidth="1"/>
    <col min="15433" max="15433" width="10.5546875" customWidth="1"/>
    <col min="15434" max="15434" width="24.44140625" customWidth="1"/>
    <col min="15435" max="15435" width="17.5546875" customWidth="1"/>
    <col min="15668" max="15668" width="33.44140625" bestFit="1" customWidth="1"/>
    <col min="15669" max="15686" width="12" customWidth="1"/>
    <col min="15688" max="15688" width="33.44140625" bestFit="1" customWidth="1"/>
    <col min="15689" max="15689" width="10.5546875" customWidth="1"/>
    <col min="15690" max="15690" width="24.44140625" customWidth="1"/>
    <col min="15691" max="15691" width="17.5546875" customWidth="1"/>
    <col min="15924" max="15924" width="33.44140625" bestFit="1" customWidth="1"/>
    <col min="15925" max="15942" width="12" customWidth="1"/>
    <col min="15944" max="15944" width="33.44140625" bestFit="1" customWidth="1"/>
    <col min="15945" max="15945" width="10.5546875" customWidth="1"/>
    <col min="15946" max="15946" width="24.44140625" customWidth="1"/>
    <col min="15947" max="15947" width="17.5546875" customWidth="1"/>
    <col min="16180" max="16180" width="33.44140625" bestFit="1" customWidth="1"/>
    <col min="16181" max="16198" width="12" customWidth="1"/>
    <col min="16200" max="16200" width="33.44140625" bestFit="1" customWidth="1"/>
    <col min="16201" max="16201" width="10.5546875" customWidth="1"/>
    <col min="16202" max="16202" width="24.44140625" customWidth="1"/>
    <col min="16203" max="16203" width="17.5546875" customWidth="1"/>
  </cols>
  <sheetData>
    <row r="1" spans="1:70" s="1" customFormat="1" ht="8.25" customHeight="1"/>
    <row r="2" spans="1:70" s="1" customFormat="1" ht="15.6">
      <c r="B2" s="14" t="s">
        <v>569</v>
      </c>
      <c r="C2" s="14"/>
      <c r="D2" s="14"/>
    </row>
    <row r="3" spans="1:70" s="16" customFormat="1" ht="15" customHeight="1"/>
    <row r="4" spans="1:70" ht="3.9" customHeight="1">
      <c r="A4" s="8"/>
      <c r="B4" s="24"/>
      <c r="C4" s="24"/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  <c r="AR4" s="24"/>
      <c r="AS4" s="24"/>
      <c r="AT4" s="24"/>
      <c r="AU4" s="24"/>
      <c r="AV4" s="24"/>
      <c r="AW4" s="24"/>
      <c r="AX4" s="24"/>
      <c r="AY4" s="24"/>
      <c r="AZ4" s="24"/>
      <c r="BA4" s="24"/>
      <c r="BB4" s="24"/>
      <c r="BC4" s="24"/>
      <c r="BD4" s="24"/>
      <c r="BE4" s="24"/>
      <c r="BF4" s="24"/>
      <c r="BG4" s="24"/>
      <c r="BH4" s="24"/>
      <c r="BI4" s="24"/>
      <c r="BJ4" s="24"/>
      <c r="BK4" s="24"/>
      <c r="BL4" s="24"/>
      <c r="BM4" s="24"/>
      <c r="BN4" s="24"/>
      <c r="BO4" s="24"/>
      <c r="BP4" s="24"/>
      <c r="BQ4" s="24"/>
      <c r="BR4" s="8"/>
    </row>
    <row r="5" spans="1:70" ht="37.5" customHeight="1">
      <c r="A5" s="8"/>
      <c r="B5" s="85" t="s">
        <v>564</v>
      </c>
      <c r="C5" s="85" t="s">
        <v>565</v>
      </c>
      <c r="D5" s="85" t="s">
        <v>566</v>
      </c>
      <c r="E5" s="105" t="s">
        <v>567</v>
      </c>
      <c r="F5" s="96" t="s">
        <v>547</v>
      </c>
      <c r="G5" s="97"/>
      <c r="H5" s="97"/>
      <c r="I5" s="97"/>
      <c r="J5" s="98"/>
      <c r="K5" s="92" t="s">
        <v>548</v>
      </c>
      <c r="L5" s="93"/>
      <c r="M5" s="93"/>
      <c r="N5" s="93"/>
      <c r="O5" s="94"/>
      <c r="P5" s="92" t="s">
        <v>549</v>
      </c>
      <c r="Q5" s="93"/>
      <c r="R5" s="93"/>
      <c r="S5" s="93"/>
      <c r="T5" s="94"/>
      <c r="U5" s="92" t="s">
        <v>550</v>
      </c>
      <c r="V5" s="93"/>
      <c r="W5" s="93"/>
      <c r="X5" s="93"/>
      <c r="Y5" s="94"/>
      <c r="Z5" s="92" t="s">
        <v>551</v>
      </c>
      <c r="AA5" s="93"/>
      <c r="AB5" s="93"/>
      <c r="AC5" s="93"/>
      <c r="AD5" s="94"/>
      <c r="AE5" s="92" t="s">
        <v>552</v>
      </c>
      <c r="AF5" s="93"/>
      <c r="AG5" s="93"/>
      <c r="AH5" s="93"/>
      <c r="AI5" s="94"/>
      <c r="AJ5" s="92" t="s">
        <v>553</v>
      </c>
      <c r="AK5" s="93"/>
      <c r="AL5" s="93"/>
      <c r="AM5" s="93"/>
      <c r="AN5" s="94"/>
      <c r="AO5" s="92" t="s">
        <v>554</v>
      </c>
      <c r="AP5" s="93"/>
      <c r="AQ5" s="93"/>
      <c r="AR5" s="93"/>
      <c r="AS5" s="94"/>
      <c r="AT5" s="92" t="s">
        <v>555</v>
      </c>
      <c r="AU5" s="93"/>
      <c r="AV5" s="93"/>
      <c r="AW5" s="93"/>
      <c r="AX5" s="94"/>
      <c r="AY5" s="92" t="s">
        <v>556</v>
      </c>
      <c r="AZ5" s="93"/>
      <c r="BA5" s="93"/>
      <c r="BB5" s="93"/>
      <c r="BC5" s="94"/>
      <c r="BD5" s="92" t="s">
        <v>557</v>
      </c>
      <c r="BE5" s="93"/>
      <c r="BF5" s="93"/>
      <c r="BG5" s="93"/>
      <c r="BH5" s="94"/>
      <c r="BI5" s="92" t="s">
        <v>558</v>
      </c>
      <c r="BJ5" s="93"/>
      <c r="BK5" s="93"/>
      <c r="BL5" s="93"/>
      <c r="BM5" s="94"/>
      <c r="BN5" s="107" t="s">
        <v>568</v>
      </c>
      <c r="BO5" s="108"/>
      <c r="BP5" s="108"/>
      <c r="BQ5" s="108"/>
      <c r="BR5" s="8"/>
    </row>
    <row r="6" spans="1:70" ht="35.25" customHeight="1">
      <c r="A6" s="8"/>
      <c r="B6" s="86"/>
      <c r="C6" s="86"/>
      <c r="D6" s="88"/>
      <c r="E6" s="106"/>
      <c r="F6" s="47" t="s">
        <v>546</v>
      </c>
      <c r="G6" s="47" t="s">
        <v>3</v>
      </c>
      <c r="H6" s="47" t="s">
        <v>4</v>
      </c>
      <c r="I6" s="47" t="s">
        <v>5</v>
      </c>
      <c r="J6" s="47" t="s">
        <v>6</v>
      </c>
      <c r="K6" s="47" t="s">
        <v>546</v>
      </c>
      <c r="L6" s="47" t="s">
        <v>3</v>
      </c>
      <c r="M6" s="47" t="s">
        <v>4</v>
      </c>
      <c r="N6" s="47" t="s">
        <v>5</v>
      </c>
      <c r="O6" s="47" t="s">
        <v>6</v>
      </c>
      <c r="P6" s="47" t="s">
        <v>546</v>
      </c>
      <c r="Q6" s="47" t="s">
        <v>3</v>
      </c>
      <c r="R6" s="47" t="s">
        <v>4</v>
      </c>
      <c r="S6" s="47" t="s">
        <v>5</v>
      </c>
      <c r="T6" s="47" t="s">
        <v>6</v>
      </c>
      <c r="U6" s="47" t="s">
        <v>546</v>
      </c>
      <c r="V6" s="47" t="s">
        <v>3</v>
      </c>
      <c r="W6" s="47" t="s">
        <v>4</v>
      </c>
      <c r="X6" s="47" t="s">
        <v>5</v>
      </c>
      <c r="Y6" s="47" t="s">
        <v>6</v>
      </c>
      <c r="Z6" s="47" t="s">
        <v>546</v>
      </c>
      <c r="AA6" s="47" t="s">
        <v>3</v>
      </c>
      <c r="AB6" s="47" t="s">
        <v>4</v>
      </c>
      <c r="AC6" s="47" t="s">
        <v>5</v>
      </c>
      <c r="AD6" s="47" t="s">
        <v>6</v>
      </c>
      <c r="AE6" s="47" t="s">
        <v>546</v>
      </c>
      <c r="AF6" s="47" t="s">
        <v>3</v>
      </c>
      <c r="AG6" s="47" t="s">
        <v>4</v>
      </c>
      <c r="AH6" s="47" t="s">
        <v>5</v>
      </c>
      <c r="AI6" s="47" t="s">
        <v>6</v>
      </c>
      <c r="AJ6" s="47" t="s">
        <v>546</v>
      </c>
      <c r="AK6" s="47" t="s">
        <v>3</v>
      </c>
      <c r="AL6" s="47" t="s">
        <v>4</v>
      </c>
      <c r="AM6" s="47" t="s">
        <v>5</v>
      </c>
      <c r="AN6" s="47" t="s">
        <v>6</v>
      </c>
      <c r="AO6" s="47" t="s">
        <v>546</v>
      </c>
      <c r="AP6" s="47" t="s">
        <v>3</v>
      </c>
      <c r="AQ6" s="47" t="s">
        <v>4</v>
      </c>
      <c r="AR6" s="47" t="s">
        <v>5</v>
      </c>
      <c r="AS6" s="47" t="s">
        <v>6</v>
      </c>
      <c r="AT6" s="47" t="s">
        <v>546</v>
      </c>
      <c r="AU6" s="47" t="s">
        <v>3</v>
      </c>
      <c r="AV6" s="47" t="s">
        <v>4</v>
      </c>
      <c r="AW6" s="47" t="s">
        <v>5</v>
      </c>
      <c r="AX6" s="47" t="s">
        <v>6</v>
      </c>
      <c r="AY6" s="47" t="s">
        <v>546</v>
      </c>
      <c r="AZ6" s="47" t="s">
        <v>3</v>
      </c>
      <c r="BA6" s="47" t="s">
        <v>4</v>
      </c>
      <c r="BB6" s="47" t="s">
        <v>5</v>
      </c>
      <c r="BC6" s="47" t="s">
        <v>6</v>
      </c>
      <c r="BD6" s="47" t="s">
        <v>546</v>
      </c>
      <c r="BE6" s="47" t="s">
        <v>3</v>
      </c>
      <c r="BF6" s="47" t="s">
        <v>4</v>
      </c>
      <c r="BG6" s="47" t="s">
        <v>5</v>
      </c>
      <c r="BH6" s="47" t="s">
        <v>6</v>
      </c>
      <c r="BI6" s="47" t="s">
        <v>546</v>
      </c>
      <c r="BJ6" s="47" t="s">
        <v>3</v>
      </c>
      <c r="BK6" s="47" t="s">
        <v>4</v>
      </c>
      <c r="BL6" s="47" t="s">
        <v>5</v>
      </c>
      <c r="BM6" s="47" t="s">
        <v>6</v>
      </c>
      <c r="BN6" s="47" t="s">
        <v>3</v>
      </c>
      <c r="BO6" s="47" t="s">
        <v>4</v>
      </c>
      <c r="BP6" s="47" t="s">
        <v>5</v>
      </c>
      <c r="BQ6" s="47" t="s">
        <v>6</v>
      </c>
      <c r="BR6" s="8"/>
    </row>
    <row r="7" spans="1:70" ht="15" customHeight="1" thickBot="1">
      <c r="A7" s="8"/>
      <c r="B7" s="48"/>
      <c r="C7" s="48"/>
      <c r="D7" s="48"/>
      <c r="E7" s="49"/>
      <c r="F7" s="49"/>
      <c r="G7" s="49"/>
      <c r="H7" s="49"/>
      <c r="I7" s="50"/>
      <c r="J7" s="50"/>
      <c r="K7" s="49"/>
      <c r="L7" s="49"/>
      <c r="M7" s="49"/>
      <c r="N7" s="50"/>
      <c r="O7" s="50"/>
      <c r="P7" s="49"/>
      <c r="Q7" s="49"/>
      <c r="R7" s="49"/>
      <c r="S7" s="50"/>
      <c r="T7" s="70"/>
      <c r="U7" s="49"/>
      <c r="V7" s="49"/>
      <c r="W7" s="49"/>
      <c r="X7" s="70"/>
      <c r="Y7" s="50"/>
      <c r="Z7" s="49"/>
      <c r="AA7" s="49"/>
      <c r="AB7" s="49"/>
      <c r="AC7" s="50"/>
      <c r="AD7" s="50"/>
      <c r="AE7" s="49"/>
      <c r="AF7" s="49"/>
      <c r="AG7" s="49"/>
      <c r="AH7" s="50"/>
      <c r="AI7" s="50"/>
      <c r="AJ7" s="49"/>
      <c r="AK7" s="49"/>
      <c r="AL7" s="49"/>
      <c r="AM7" s="70"/>
      <c r="AN7" s="70"/>
      <c r="AO7" s="49"/>
      <c r="AP7" s="49"/>
      <c r="AQ7" s="49"/>
      <c r="AR7" s="50"/>
      <c r="AS7" s="50"/>
      <c r="AT7" s="49"/>
      <c r="AU7" s="49"/>
      <c r="AV7" s="49"/>
      <c r="AW7" s="50"/>
      <c r="AX7" s="50"/>
      <c r="AY7" s="49"/>
      <c r="AZ7" s="49"/>
      <c r="BA7" s="49"/>
      <c r="BB7" s="50"/>
      <c r="BC7" s="70"/>
      <c r="BD7" s="49"/>
      <c r="BE7" s="49"/>
      <c r="BF7" s="49"/>
      <c r="BG7" s="70"/>
      <c r="BH7" s="70"/>
      <c r="BI7" s="49"/>
      <c r="BJ7" s="49"/>
      <c r="BK7" s="49"/>
      <c r="BL7" s="70"/>
      <c r="BM7" s="70"/>
      <c r="BN7" s="49"/>
      <c r="BO7" s="49"/>
      <c r="BP7" s="70"/>
      <c r="BQ7" s="49"/>
      <c r="BR7" s="8"/>
    </row>
    <row r="8" spans="1:70" s="7" customFormat="1" ht="18" customHeight="1" thickTop="1">
      <c r="A8" s="25"/>
      <c r="B8" s="35" t="s">
        <v>47</v>
      </c>
      <c r="C8" s="35">
        <v>430003</v>
      </c>
      <c r="D8" s="27" t="s">
        <v>48</v>
      </c>
      <c r="E8" s="26">
        <v>742</v>
      </c>
      <c r="F8" s="41">
        <f t="shared" ref="F8:F10" si="0">E8+I8</f>
        <v>749</v>
      </c>
      <c r="G8" s="26">
        <v>16</v>
      </c>
      <c r="H8" s="26">
        <v>9</v>
      </c>
      <c r="I8" s="26">
        <v>7</v>
      </c>
      <c r="J8" s="42">
        <f t="shared" ref="J8:J10" si="1">(I8/E8)*100</f>
        <v>0.94339622641509435</v>
      </c>
      <c r="K8" s="41">
        <f t="shared" ref="K8:K10" si="2">N8+F8</f>
        <v>759</v>
      </c>
      <c r="L8" s="26">
        <v>26</v>
      </c>
      <c r="M8" s="26">
        <v>16</v>
      </c>
      <c r="N8" s="26">
        <v>10</v>
      </c>
      <c r="O8" s="42">
        <f t="shared" ref="O8:O10" si="3">(N8/F8)*100</f>
        <v>1.3351134846461949</v>
      </c>
      <c r="P8" s="41">
        <f t="shared" ref="P8:P10" si="4">S8+K8</f>
        <v>758</v>
      </c>
      <c r="Q8" s="26">
        <v>13</v>
      </c>
      <c r="R8" s="26">
        <v>14</v>
      </c>
      <c r="S8" s="26">
        <v>-1</v>
      </c>
      <c r="T8" s="42">
        <f t="shared" ref="T8:T10" si="5">(S8/K8)*100</f>
        <v>-0.13175230566534915</v>
      </c>
      <c r="U8" s="41">
        <f t="shared" ref="U8:U10" si="6">X8+P8</f>
        <v>752</v>
      </c>
      <c r="V8" s="26">
        <v>9</v>
      </c>
      <c r="W8" s="26">
        <v>15</v>
      </c>
      <c r="X8" s="26">
        <v>-6</v>
      </c>
      <c r="Y8" s="42">
        <f t="shared" ref="Y8:Y10" si="7">(X8/P8)*100</f>
        <v>-0.79155672823219003</v>
      </c>
      <c r="Z8" s="41">
        <f t="shared" ref="Z8:Z10" si="8">AC8+U8</f>
        <v>743</v>
      </c>
      <c r="AA8" s="26">
        <v>9</v>
      </c>
      <c r="AB8" s="26">
        <v>18</v>
      </c>
      <c r="AC8" s="26">
        <v>-9</v>
      </c>
      <c r="AD8" s="42">
        <f t="shared" ref="AD8:AD10" si="9">(AC8/U8)*100</f>
        <v>-1.196808510638298</v>
      </c>
      <c r="AE8" s="41" t="s">
        <v>35</v>
      </c>
      <c r="AF8" s="26" t="s">
        <v>35</v>
      </c>
      <c r="AG8" s="26" t="s">
        <v>35</v>
      </c>
      <c r="AH8" s="26" t="s">
        <v>35</v>
      </c>
      <c r="AI8" s="34" t="s">
        <v>35</v>
      </c>
      <c r="AJ8" s="41" t="s">
        <v>35</v>
      </c>
      <c r="AK8" s="26" t="s">
        <v>35</v>
      </c>
      <c r="AL8" s="26" t="s">
        <v>35</v>
      </c>
      <c r="AM8" s="26" t="s">
        <v>35</v>
      </c>
      <c r="AN8" s="34" t="s">
        <v>35</v>
      </c>
      <c r="AO8" s="41" t="s">
        <v>35</v>
      </c>
      <c r="AP8" s="26" t="s">
        <v>35</v>
      </c>
      <c r="AQ8" s="26" t="s">
        <v>35</v>
      </c>
      <c r="AR8" s="26" t="s">
        <v>35</v>
      </c>
      <c r="AS8" s="34" t="s">
        <v>35</v>
      </c>
      <c r="AT8" s="41" t="s">
        <v>35</v>
      </c>
      <c r="AU8" s="26" t="s">
        <v>35</v>
      </c>
      <c r="AV8" s="26" t="s">
        <v>35</v>
      </c>
      <c r="AW8" s="26" t="s">
        <v>35</v>
      </c>
      <c r="AX8" s="34" t="s">
        <v>35</v>
      </c>
      <c r="AY8" s="41" t="s">
        <v>35</v>
      </c>
      <c r="AZ8" s="26" t="s">
        <v>35</v>
      </c>
      <c r="BA8" s="26" t="s">
        <v>35</v>
      </c>
      <c r="BB8" s="26" t="s">
        <v>35</v>
      </c>
      <c r="BC8" s="34" t="s">
        <v>35</v>
      </c>
      <c r="BD8" s="41" t="s">
        <v>35</v>
      </c>
      <c r="BE8" s="26" t="s">
        <v>35</v>
      </c>
      <c r="BF8" s="26" t="s">
        <v>35</v>
      </c>
      <c r="BG8" s="26" t="s">
        <v>35</v>
      </c>
      <c r="BH8" s="34" t="s">
        <v>35</v>
      </c>
      <c r="BI8" s="41" t="s">
        <v>35</v>
      </c>
      <c r="BJ8" s="26" t="s">
        <v>35</v>
      </c>
      <c r="BK8" s="26" t="s">
        <v>35</v>
      </c>
      <c r="BL8" s="26" t="s">
        <v>35</v>
      </c>
      <c r="BM8" s="34" t="s">
        <v>35</v>
      </c>
      <c r="BN8" s="41">
        <f t="shared" ref="BN8:BP10" si="10">SUM(G8,L8,Q8,V8,AA8,AF8,AK8,AP8,AU8,AZ8,BE8,BJ8)</f>
        <v>73</v>
      </c>
      <c r="BO8" s="41">
        <f t="shared" si="10"/>
        <v>72</v>
      </c>
      <c r="BP8" s="41">
        <f t="shared" si="10"/>
        <v>1</v>
      </c>
      <c r="BQ8" s="42">
        <f t="shared" ref="BQ8:BQ10" si="11">(BP8/E8)*100</f>
        <v>0.13477088948787064</v>
      </c>
      <c r="BR8" s="25"/>
    </row>
    <row r="9" spans="1:70" s="7" customFormat="1" ht="18" customHeight="1">
      <c r="A9" s="25"/>
      <c r="B9" s="35" t="s">
        <v>47</v>
      </c>
      <c r="C9" s="35">
        <v>430005</v>
      </c>
      <c r="D9" s="27" t="s">
        <v>49</v>
      </c>
      <c r="E9" s="26">
        <v>423</v>
      </c>
      <c r="F9" s="41">
        <f t="shared" si="0"/>
        <v>424</v>
      </c>
      <c r="G9" s="26">
        <v>11</v>
      </c>
      <c r="H9" s="26">
        <v>10</v>
      </c>
      <c r="I9" s="26">
        <v>1</v>
      </c>
      <c r="J9" s="42">
        <f t="shared" si="1"/>
        <v>0.2364066193853428</v>
      </c>
      <c r="K9" s="41">
        <f t="shared" si="2"/>
        <v>421</v>
      </c>
      <c r="L9" s="26">
        <v>7</v>
      </c>
      <c r="M9" s="26">
        <v>10</v>
      </c>
      <c r="N9" s="26">
        <v>-3</v>
      </c>
      <c r="O9" s="42">
        <f t="shared" si="3"/>
        <v>-0.70754716981132082</v>
      </c>
      <c r="P9" s="41">
        <f t="shared" si="4"/>
        <v>431</v>
      </c>
      <c r="Q9" s="26">
        <v>19</v>
      </c>
      <c r="R9" s="26">
        <v>9</v>
      </c>
      <c r="S9" s="26">
        <v>10</v>
      </c>
      <c r="T9" s="42">
        <f t="shared" si="5"/>
        <v>2.3752969121140142</v>
      </c>
      <c r="U9" s="41">
        <f t="shared" si="6"/>
        <v>416</v>
      </c>
      <c r="V9" s="26">
        <v>2</v>
      </c>
      <c r="W9" s="26">
        <v>17</v>
      </c>
      <c r="X9" s="26">
        <v>-15</v>
      </c>
      <c r="Y9" s="42">
        <f t="shared" si="7"/>
        <v>-3.4802784222737819</v>
      </c>
      <c r="Z9" s="41">
        <f t="shared" si="8"/>
        <v>405</v>
      </c>
      <c r="AA9" s="26">
        <v>3</v>
      </c>
      <c r="AB9" s="26">
        <v>14</v>
      </c>
      <c r="AC9" s="26">
        <v>-11</v>
      </c>
      <c r="AD9" s="42">
        <f t="shared" si="9"/>
        <v>-2.6442307692307692</v>
      </c>
      <c r="AE9" s="41" t="s">
        <v>35</v>
      </c>
      <c r="AF9" s="26" t="s">
        <v>35</v>
      </c>
      <c r="AG9" s="26" t="s">
        <v>35</v>
      </c>
      <c r="AH9" s="26" t="s">
        <v>35</v>
      </c>
      <c r="AI9" s="34" t="s">
        <v>35</v>
      </c>
      <c r="AJ9" s="41" t="s">
        <v>35</v>
      </c>
      <c r="AK9" s="26" t="s">
        <v>35</v>
      </c>
      <c r="AL9" s="26" t="s">
        <v>35</v>
      </c>
      <c r="AM9" s="26" t="s">
        <v>35</v>
      </c>
      <c r="AN9" s="34" t="s">
        <v>35</v>
      </c>
      <c r="AO9" s="41" t="s">
        <v>35</v>
      </c>
      <c r="AP9" s="26" t="s">
        <v>35</v>
      </c>
      <c r="AQ9" s="26" t="s">
        <v>35</v>
      </c>
      <c r="AR9" s="26" t="s">
        <v>35</v>
      </c>
      <c r="AS9" s="34" t="s">
        <v>35</v>
      </c>
      <c r="AT9" s="41" t="s">
        <v>35</v>
      </c>
      <c r="AU9" s="26" t="s">
        <v>35</v>
      </c>
      <c r="AV9" s="26" t="s">
        <v>35</v>
      </c>
      <c r="AW9" s="26" t="s">
        <v>35</v>
      </c>
      <c r="AX9" s="34" t="s">
        <v>35</v>
      </c>
      <c r="AY9" s="41" t="s">
        <v>35</v>
      </c>
      <c r="AZ9" s="26" t="s">
        <v>35</v>
      </c>
      <c r="BA9" s="26" t="s">
        <v>35</v>
      </c>
      <c r="BB9" s="26" t="s">
        <v>35</v>
      </c>
      <c r="BC9" s="34" t="s">
        <v>35</v>
      </c>
      <c r="BD9" s="41" t="s">
        <v>35</v>
      </c>
      <c r="BE9" s="26" t="s">
        <v>35</v>
      </c>
      <c r="BF9" s="26" t="s">
        <v>35</v>
      </c>
      <c r="BG9" s="26" t="s">
        <v>35</v>
      </c>
      <c r="BH9" s="34" t="s">
        <v>35</v>
      </c>
      <c r="BI9" s="41" t="s">
        <v>35</v>
      </c>
      <c r="BJ9" s="26" t="s">
        <v>35</v>
      </c>
      <c r="BK9" s="26" t="s">
        <v>35</v>
      </c>
      <c r="BL9" s="26" t="s">
        <v>35</v>
      </c>
      <c r="BM9" s="34" t="s">
        <v>35</v>
      </c>
      <c r="BN9" s="41">
        <f t="shared" si="10"/>
        <v>42</v>
      </c>
      <c r="BO9" s="41">
        <f t="shared" si="10"/>
        <v>60</v>
      </c>
      <c r="BP9" s="41">
        <f t="shared" si="10"/>
        <v>-18</v>
      </c>
      <c r="BQ9" s="42">
        <f t="shared" si="11"/>
        <v>-4.2553191489361701</v>
      </c>
      <c r="BR9" s="25"/>
    </row>
    <row r="10" spans="1:70" s="7" customFormat="1" ht="18" customHeight="1">
      <c r="A10" s="25"/>
      <c r="B10" s="35" t="s">
        <v>47</v>
      </c>
      <c r="C10" s="35">
        <v>430010</v>
      </c>
      <c r="D10" s="27" t="s">
        <v>50</v>
      </c>
      <c r="E10" s="26">
        <v>2195</v>
      </c>
      <c r="F10" s="41">
        <f t="shared" si="0"/>
        <v>2201</v>
      </c>
      <c r="G10" s="26">
        <v>57</v>
      </c>
      <c r="H10" s="26">
        <v>51</v>
      </c>
      <c r="I10" s="26">
        <v>6</v>
      </c>
      <c r="J10" s="42">
        <f t="shared" si="1"/>
        <v>0.27334851936218679</v>
      </c>
      <c r="K10" s="41">
        <f t="shared" si="2"/>
        <v>2233</v>
      </c>
      <c r="L10" s="26">
        <v>87</v>
      </c>
      <c r="M10" s="26">
        <v>55</v>
      </c>
      <c r="N10" s="26">
        <v>32</v>
      </c>
      <c r="O10" s="42">
        <f t="shared" si="3"/>
        <v>1.4538845979100408</v>
      </c>
      <c r="P10" s="41">
        <f t="shared" si="4"/>
        <v>2218</v>
      </c>
      <c r="Q10" s="26">
        <v>62</v>
      </c>
      <c r="R10" s="26">
        <v>77</v>
      </c>
      <c r="S10" s="26">
        <v>-15</v>
      </c>
      <c r="T10" s="42">
        <f t="shared" si="5"/>
        <v>-0.67174205105239593</v>
      </c>
      <c r="U10" s="41">
        <f t="shared" si="6"/>
        <v>2177</v>
      </c>
      <c r="V10" s="26">
        <v>28</v>
      </c>
      <c r="W10" s="26">
        <v>69</v>
      </c>
      <c r="X10" s="26">
        <v>-41</v>
      </c>
      <c r="Y10" s="42">
        <f t="shared" si="7"/>
        <v>-1.8485121731289449</v>
      </c>
      <c r="Z10" s="41">
        <f t="shared" si="8"/>
        <v>2143</v>
      </c>
      <c r="AA10" s="26">
        <v>29</v>
      </c>
      <c r="AB10" s="26">
        <v>63</v>
      </c>
      <c r="AC10" s="26">
        <v>-34</v>
      </c>
      <c r="AD10" s="42">
        <f t="shared" si="9"/>
        <v>-1.5617822691777674</v>
      </c>
      <c r="AE10" s="41" t="s">
        <v>35</v>
      </c>
      <c r="AF10" s="26" t="s">
        <v>35</v>
      </c>
      <c r="AG10" s="26" t="s">
        <v>35</v>
      </c>
      <c r="AH10" s="26" t="s">
        <v>35</v>
      </c>
      <c r="AI10" s="34" t="s">
        <v>35</v>
      </c>
      <c r="AJ10" s="41" t="s">
        <v>35</v>
      </c>
      <c r="AK10" s="26" t="s">
        <v>35</v>
      </c>
      <c r="AL10" s="26" t="s">
        <v>35</v>
      </c>
      <c r="AM10" s="26" t="s">
        <v>35</v>
      </c>
      <c r="AN10" s="34" t="s">
        <v>35</v>
      </c>
      <c r="AO10" s="41" t="s">
        <v>35</v>
      </c>
      <c r="AP10" s="26" t="s">
        <v>35</v>
      </c>
      <c r="AQ10" s="26" t="s">
        <v>35</v>
      </c>
      <c r="AR10" s="26" t="s">
        <v>35</v>
      </c>
      <c r="AS10" s="34" t="s">
        <v>35</v>
      </c>
      <c r="AT10" s="41" t="s">
        <v>35</v>
      </c>
      <c r="AU10" s="26" t="s">
        <v>35</v>
      </c>
      <c r="AV10" s="26" t="s">
        <v>35</v>
      </c>
      <c r="AW10" s="26" t="s">
        <v>35</v>
      </c>
      <c r="AX10" s="34" t="s">
        <v>35</v>
      </c>
      <c r="AY10" s="41" t="s">
        <v>35</v>
      </c>
      <c r="AZ10" s="26" t="s">
        <v>35</v>
      </c>
      <c r="BA10" s="26" t="s">
        <v>35</v>
      </c>
      <c r="BB10" s="26" t="s">
        <v>35</v>
      </c>
      <c r="BC10" s="34" t="s">
        <v>35</v>
      </c>
      <c r="BD10" s="41" t="s">
        <v>35</v>
      </c>
      <c r="BE10" s="26" t="s">
        <v>35</v>
      </c>
      <c r="BF10" s="26" t="s">
        <v>35</v>
      </c>
      <c r="BG10" s="26" t="s">
        <v>35</v>
      </c>
      <c r="BH10" s="34" t="s">
        <v>35</v>
      </c>
      <c r="BI10" s="41" t="s">
        <v>35</v>
      </c>
      <c r="BJ10" s="26" t="s">
        <v>35</v>
      </c>
      <c r="BK10" s="26" t="s">
        <v>35</v>
      </c>
      <c r="BL10" s="26" t="s">
        <v>35</v>
      </c>
      <c r="BM10" s="34" t="s">
        <v>35</v>
      </c>
      <c r="BN10" s="41">
        <f t="shared" si="10"/>
        <v>263</v>
      </c>
      <c r="BO10" s="41">
        <f t="shared" si="10"/>
        <v>315</v>
      </c>
      <c r="BP10" s="41">
        <f t="shared" si="10"/>
        <v>-52</v>
      </c>
      <c r="BQ10" s="42">
        <f t="shared" si="11"/>
        <v>-2.369020501138952</v>
      </c>
      <c r="BR10" s="25"/>
    </row>
    <row r="11" spans="1:70" s="7" customFormat="1" ht="18" customHeight="1">
      <c r="A11" s="25"/>
      <c r="B11" s="35" t="s">
        <v>47</v>
      </c>
      <c r="C11" s="35">
        <v>430020</v>
      </c>
      <c r="D11" s="27" t="s">
        <v>51</v>
      </c>
      <c r="E11" s="26">
        <v>909</v>
      </c>
      <c r="F11" s="41">
        <f t="shared" ref="F11:F74" si="12">E11+I11</f>
        <v>916</v>
      </c>
      <c r="G11" s="26">
        <v>29</v>
      </c>
      <c r="H11" s="26">
        <v>22</v>
      </c>
      <c r="I11" s="26">
        <v>7</v>
      </c>
      <c r="J11" s="42">
        <f t="shared" ref="J11:J74" si="13">(I11/E11)*100</f>
        <v>0.77007700770077003</v>
      </c>
      <c r="K11" s="41">
        <f t="shared" ref="K11:K74" si="14">N11+F11</f>
        <v>919</v>
      </c>
      <c r="L11" s="26">
        <v>24</v>
      </c>
      <c r="M11" s="26">
        <v>21</v>
      </c>
      <c r="N11" s="26">
        <v>3</v>
      </c>
      <c r="O11" s="42">
        <f t="shared" ref="O11:O74" si="15">(N11/F11)*100</f>
        <v>0.32751091703056767</v>
      </c>
      <c r="P11" s="41">
        <f t="shared" ref="P11:P74" si="16">S11+K11</f>
        <v>932</v>
      </c>
      <c r="Q11" s="26">
        <v>35</v>
      </c>
      <c r="R11" s="26">
        <v>22</v>
      </c>
      <c r="S11" s="26">
        <v>13</v>
      </c>
      <c r="T11" s="42">
        <f t="shared" ref="T11:T74" si="17">(S11/K11)*100</f>
        <v>1.4145810663764962</v>
      </c>
      <c r="U11" s="41">
        <f t="shared" ref="U11:U74" si="18">X11+P11</f>
        <v>905</v>
      </c>
      <c r="V11" s="26">
        <v>10</v>
      </c>
      <c r="W11" s="26">
        <v>37</v>
      </c>
      <c r="X11" s="26">
        <v>-27</v>
      </c>
      <c r="Y11" s="42">
        <f t="shared" ref="Y11:Y74" si="19">(X11/P11)*100</f>
        <v>-2.8969957081545061</v>
      </c>
      <c r="Z11" s="41">
        <f t="shared" ref="Z11:Z74" si="20">AC11+U11</f>
        <v>895</v>
      </c>
      <c r="AA11" s="26">
        <v>11</v>
      </c>
      <c r="AB11" s="26">
        <v>21</v>
      </c>
      <c r="AC11" s="26">
        <v>-10</v>
      </c>
      <c r="AD11" s="42">
        <f t="shared" ref="AD11:AD74" si="21">(AC11/U11)*100</f>
        <v>-1.1049723756906076</v>
      </c>
      <c r="AE11" s="41" t="s">
        <v>35</v>
      </c>
      <c r="AF11" s="26" t="s">
        <v>35</v>
      </c>
      <c r="AG11" s="26" t="s">
        <v>35</v>
      </c>
      <c r="AH11" s="26" t="s">
        <v>35</v>
      </c>
      <c r="AI11" s="34" t="s">
        <v>35</v>
      </c>
      <c r="AJ11" s="41" t="s">
        <v>35</v>
      </c>
      <c r="AK11" s="26" t="s">
        <v>35</v>
      </c>
      <c r="AL11" s="26" t="s">
        <v>35</v>
      </c>
      <c r="AM11" s="26" t="s">
        <v>35</v>
      </c>
      <c r="AN11" s="34" t="s">
        <v>35</v>
      </c>
      <c r="AO11" s="41" t="s">
        <v>35</v>
      </c>
      <c r="AP11" s="26" t="s">
        <v>35</v>
      </c>
      <c r="AQ11" s="26" t="s">
        <v>35</v>
      </c>
      <c r="AR11" s="26" t="s">
        <v>35</v>
      </c>
      <c r="AS11" s="34" t="s">
        <v>35</v>
      </c>
      <c r="AT11" s="41" t="s">
        <v>35</v>
      </c>
      <c r="AU11" s="26" t="s">
        <v>35</v>
      </c>
      <c r="AV11" s="26" t="s">
        <v>35</v>
      </c>
      <c r="AW11" s="26" t="s">
        <v>35</v>
      </c>
      <c r="AX11" s="34" t="s">
        <v>35</v>
      </c>
      <c r="AY11" s="41" t="s">
        <v>35</v>
      </c>
      <c r="AZ11" s="26" t="s">
        <v>35</v>
      </c>
      <c r="BA11" s="26" t="s">
        <v>35</v>
      </c>
      <c r="BB11" s="26" t="s">
        <v>35</v>
      </c>
      <c r="BC11" s="34" t="s">
        <v>35</v>
      </c>
      <c r="BD11" s="41" t="s">
        <v>35</v>
      </c>
      <c r="BE11" s="26" t="s">
        <v>35</v>
      </c>
      <c r="BF11" s="26" t="s">
        <v>35</v>
      </c>
      <c r="BG11" s="26" t="s">
        <v>35</v>
      </c>
      <c r="BH11" s="34" t="s">
        <v>35</v>
      </c>
      <c r="BI11" s="41" t="s">
        <v>35</v>
      </c>
      <c r="BJ11" s="26" t="s">
        <v>35</v>
      </c>
      <c r="BK11" s="26" t="s">
        <v>35</v>
      </c>
      <c r="BL11" s="26" t="s">
        <v>35</v>
      </c>
      <c r="BM11" s="34" t="s">
        <v>35</v>
      </c>
      <c r="BN11" s="41">
        <f t="shared" ref="BN11:BP74" si="22">SUM(G11,L11,Q11,V11,AA11,AF11,AK11,AP11,AU11,AZ11,BE11,BJ11)</f>
        <v>109</v>
      </c>
      <c r="BO11" s="41">
        <f t="shared" si="22"/>
        <v>123</v>
      </c>
      <c r="BP11" s="41">
        <f t="shared" si="22"/>
        <v>-14</v>
      </c>
      <c r="BQ11" s="42">
        <f t="shared" ref="BQ11:BQ74" si="23">(BP11/E11)*100</f>
        <v>-1.5401540154015401</v>
      </c>
      <c r="BR11" s="25"/>
    </row>
    <row r="12" spans="1:70" s="7" customFormat="1" ht="18" customHeight="1">
      <c r="A12" s="25"/>
      <c r="B12" s="35" t="s">
        <v>47</v>
      </c>
      <c r="C12" s="35">
        <v>430030</v>
      </c>
      <c r="D12" s="27" t="s">
        <v>52</v>
      </c>
      <c r="E12" s="26">
        <v>361</v>
      </c>
      <c r="F12" s="41">
        <f t="shared" si="12"/>
        <v>369</v>
      </c>
      <c r="G12" s="26">
        <v>12</v>
      </c>
      <c r="H12" s="26">
        <v>4</v>
      </c>
      <c r="I12" s="26">
        <v>8</v>
      </c>
      <c r="J12" s="42">
        <f t="shared" si="13"/>
        <v>2.21606648199446</v>
      </c>
      <c r="K12" s="41">
        <f t="shared" si="14"/>
        <v>375</v>
      </c>
      <c r="L12" s="26">
        <v>10</v>
      </c>
      <c r="M12" s="26">
        <v>4</v>
      </c>
      <c r="N12" s="26">
        <v>6</v>
      </c>
      <c r="O12" s="42">
        <f t="shared" si="15"/>
        <v>1.6260162601626018</v>
      </c>
      <c r="P12" s="41">
        <f t="shared" si="16"/>
        <v>375</v>
      </c>
      <c r="Q12" s="26">
        <v>10</v>
      </c>
      <c r="R12" s="26">
        <v>10</v>
      </c>
      <c r="S12" s="26">
        <v>0</v>
      </c>
      <c r="T12" s="42">
        <f t="shared" si="17"/>
        <v>0</v>
      </c>
      <c r="U12" s="41">
        <f t="shared" si="18"/>
        <v>362</v>
      </c>
      <c r="V12" s="26">
        <v>0</v>
      </c>
      <c r="W12" s="26">
        <v>13</v>
      </c>
      <c r="X12" s="26">
        <v>-13</v>
      </c>
      <c r="Y12" s="42">
        <f t="shared" si="19"/>
        <v>-3.4666666666666663</v>
      </c>
      <c r="Z12" s="41">
        <f t="shared" si="20"/>
        <v>358</v>
      </c>
      <c r="AA12" s="26">
        <v>3</v>
      </c>
      <c r="AB12" s="26">
        <v>7</v>
      </c>
      <c r="AC12" s="26">
        <v>-4</v>
      </c>
      <c r="AD12" s="42">
        <f t="shared" si="21"/>
        <v>-1.1049723756906076</v>
      </c>
      <c r="AE12" s="41" t="s">
        <v>35</v>
      </c>
      <c r="AF12" s="26" t="s">
        <v>35</v>
      </c>
      <c r="AG12" s="26" t="s">
        <v>35</v>
      </c>
      <c r="AH12" s="26" t="s">
        <v>35</v>
      </c>
      <c r="AI12" s="34" t="s">
        <v>35</v>
      </c>
      <c r="AJ12" s="41" t="s">
        <v>35</v>
      </c>
      <c r="AK12" s="26" t="s">
        <v>35</v>
      </c>
      <c r="AL12" s="26" t="s">
        <v>35</v>
      </c>
      <c r="AM12" s="26" t="s">
        <v>35</v>
      </c>
      <c r="AN12" s="34" t="s">
        <v>35</v>
      </c>
      <c r="AO12" s="41" t="s">
        <v>35</v>
      </c>
      <c r="AP12" s="26" t="s">
        <v>35</v>
      </c>
      <c r="AQ12" s="26" t="s">
        <v>35</v>
      </c>
      <c r="AR12" s="26" t="s">
        <v>35</v>
      </c>
      <c r="AS12" s="34" t="s">
        <v>35</v>
      </c>
      <c r="AT12" s="41" t="s">
        <v>35</v>
      </c>
      <c r="AU12" s="26" t="s">
        <v>35</v>
      </c>
      <c r="AV12" s="26" t="s">
        <v>35</v>
      </c>
      <c r="AW12" s="26" t="s">
        <v>35</v>
      </c>
      <c r="AX12" s="34" t="s">
        <v>35</v>
      </c>
      <c r="AY12" s="41" t="s">
        <v>35</v>
      </c>
      <c r="AZ12" s="26" t="s">
        <v>35</v>
      </c>
      <c r="BA12" s="26" t="s">
        <v>35</v>
      </c>
      <c r="BB12" s="26" t="s">
        <v>35</v>
      </c>
      <c r="BC12" s="34" t="s">
        <v>35</v>
      </c>
      <c r="BD12" s="41" t="s">
        <v>35</v>
      </c>
      <c r="BE12" s="26" t="s">
        <v>35</v>
      </c>
      <c r="BF12" s="26" t="s">
        <v>35</v>
      </c>
      <c r="BG12" s="26" t="s">
        <v>35</v>
      </c>
      <c r="BH12" s="34" t="s">
        <v>35</v>
      </c>
      <c r="BI12" s="41" t="s">
        <v>35</v>
      </c>
      <c r="BJ12" s="26" t="s">
        <v>35</v>
      </c>
      <c r="BK12" s="26" t="s">
        <v>35</v>
      </c>
      <c r="BL12" s="26" t="s">
        <v>35</v>
      </c>
      <c r="BM12" s="34" t="s">
        <v>35</v>
      </c>
      <c r="BN12" s="41">
        <f t="shared" si="22"/>
        <v>35</v>
      </c>
      <c r="BO12" s="41">
        <f t="shared" si="22"/>
        <v>38</v>
      </c>
      <c r="BP12" s="41">
        <f t="shared" si="22"/>
        <v>-3</v>
      </c>
      <c r="BQ12" s="42">
        <f t="shared" si="23"/>
        <v>-0.8310249307479225</v>
      </c>
      <c r="BR12" s="25"/>
    </row>
    <row r="13" spans="1:70" s="7" customFormat="1" ht="18" customHeight="1">
      <c r="A13" s="25"/>
      <c r="B13" s="35" t="s">
        <v>47</v>
      </c>
      <c r="C13" s="35">
        <v>430040</v>
      </c>
      <c r="D13" s="27" t="s">
        <v>53</v>
      </c>
      <c r="E13" s="26">
        <v>11218</v>
      </c>
      <c r="F13" s="41">
        <f t="shared" si="12"/>
        <v>11181</v>
      </c>
      <c r="G13" s="26">
        <v>274</v>
      </c>
      <c r="H13" s="26">
        <v>311</v>
      </c>
      <c r="I13" s="26">
        <v>-37</v>
      </c>
      <c r="J13" s="42">
        <f t="shared" si="13"/>
        <v>-0.32982706364770903</v>
      </c>
      <c r="K13" s="41">
        <f t="shared" si="14"/>
        <v>11223</v>
      </c>
      <c r="L13" s="26">
        <v>304</v>
      </c>
      <c r="M13" s="26">
        <v>262</v>
      </c>
      <c r="N13" s="26">
        <v>42</v>
      </c>
      <c r="O13" s="42">
        <f t="shared" si="15"/>
        <v>0.37563724174939628</v>
      </c>
      <c r="P13" s="41">
        <f t="shared" si="16"/>
        <v>11329</v>
      </c>
      <c r="Q13" s="26">
        <v>420</v>
      </c>
      <c r="R13" s="26">
        <v>314</v>
      </c>
      <c r="S13" s="26">
        <v>106</v>
      </c>
      <c r="T13" s="42">
        <f t="shared" si="17"/>
        <v>0.94448899581217138</v>
      </c>
      <c r="U13" s="41">
        <f t="shared" si="18"/>
        <v>11132</v>
      </c>
      <c r="V13" s="26">
        <v>96</v>
      </c>
      <c r="W13" s="26">
        <v>293</v>
      </c>
      <c r="X13" s="26">
        <v>-197</v>
      </c>
      <c r="Y13" s="42">
        <f t="shared" si="19"/>
        <v>-1.7389001677111837</v>
      </c>
      <c r="Z13" s="41">
        <f t="shared" si="20"/>
        <v>11026</v>
      </c>
      <c r="AA13" s="26">
        <v>113</v>
      </c>
      <c r="AB13" s="26">
        <v>219</v>
      </c>
      <c r="AC13" s="26">
        <v>-106</v>
      </c>
      <c r="AD13" s="42">
        <f t="shared" si="21"/>
        <v>-0.95220984549047782</v>
      </c>
      <c r="AE13" s="41" t="s">
        <v>35</v>
      </c>
      <c r="AF13" s="26" t="s">
        <v>35</v>
      </c>
      <c r="AG13" s="26" t="s">
        <v>35</v>
      </c>
      <c r="AH13" s="26" t="s">
        <v>35</v>
      </c>
      <c r="AI13" s="34" t="s">
        <v>35</v>
      </c>
      <c r="AJ13" s="41" t="s">
        <v>35</v>
      </c>
      <c r="AK13" s="26" t="s">
        <v>35</v>
      </c>
      <c r="AL13" s="26" t="s">
        <v>35</v>
      </c>
      <c r="AM13" s="26" t="s">
        <v>35</v>
      </c>
      <c r="AN13" s="34" t="s">
        <v>35</v>
      </c>
      <c r="AO13" s="41" t="s">
        <v>35</v>
      </c>
      <c r="AP13" s="26" t="s">
        <v>35</v>
      </c>
      <c r="AQ13" s="26" t="s">
        <v>35</v>
      </c>
      <c r="AR13" s="26" t="s">
        <v>35</v>
      </c>
      <c r="AS13" s="34" t="s">
        <v>35</v>
      </c>
      <c r="AT13" s="41" t="s">
        <v>35</v>
      </c>
      <c r="AU13" s="26" t="s">
        <v>35</v>
      </c>
      <c r="AV13" s="26" t="s">
        <v>35</v>
      </c>
      <c r="AW13" s="26" t="s">
        <v>35</v>
      </c>
      <c r="AX13" s="34" t="s">
        <v>35</v>
      </c>
      <c r="AY13" s="41" t="s">
        <v>35</v>
      </c>
      <c r="AZ13" s="26" t="s">
        <v>35</v>
      </c>
      <c r="BA13" s="26" t="s">
        <v>35</v>
      </c>
      <c r="BB13" s="26" t="s">
        <v>35</v>
      </c>
      <c r="BC13" s="34" t="s">
        <v>35</v>
      </c>
      <c r="BD13" s="41" t="s">
        <v>35</v>
      </c>
      <c r="BE13" s="26" t="s">
        <v>35</v>
      </c>
      <c r="BF13" s="26" t="s">
        <v>35</v>
      </c>
      <c r="BG13" s="26" t="s">
        <v>35</v>
      </c>
      <c r="BH13" s="34" t="s">
        <v>35</v>
      </c>
      <c r="BI13" s="41" t="s">
        <v>35</v>
      </c>
      <c r="BJ13" s="26" t="s">
        <v>35</v>
      </c>
      <c r="BK13" s="26" t="s">
        <v>35</v>
      </c>
      <c r="BL13" s="26" t="s">
        <v>35</v>
      </c>
      <c r="BM13" s="34" t="s">
        <v>35</v>
      </c>
      <c r="BN13" s="41">
        <f t="shared" si="22"/>
        <v>1207</v>
      </c>
      <c r="BO13" s="41">
        <f t="shared" si="22"/>
        <v>1399</v>
      </c>
      <c r="BP13" s="41">
        <f t="shared" si="22"/>
        <v>-192</v>
      </c>
      <c r="BQ13" s="42">
        <f t="shared" si="23"/>
        <v>-1.7115350329827064</v>
      </c>
      <c r="BR13" s="25"/>
    </row>
    <row r="14" spans="1:70" s="7" customFormat="1" ht="18" customHeight="1">
      <c r="A14" s="25"/>
      <c r="B14" s="35" t="s">
        <v>47</v>
      </c>
      <c r="C14" s="35">
        <v>430045</v>
      </c>
      <c r="D14" s="27" t="s">
        <v>54</v>
      </c>
      <c r="E14" s="26">
        <v>223</v>
      </c>
      <c r="F14" s="41">
        <f t="shared" si="12"/>
        <v>228</v>
      </c>
      <c r="G14" s="26">
        <v>9</v>
      </c>
      <c r="H14" s="26">
        <v>4</v>
      </c>
      <c r="I14" s="26">
        <v>5</v>
      </c>
      <c r="J14" s="42">
        <f t="shared" si="13"/>
        <v>2.2421524663677128</v>
      </c>
      <c r="K14" s="41">
        <f t="shared" si="14"/>
        <v>224</v>
      </c>
      <c r="L14" s="26">
        <v>3</v>
      </c>
      <c r="M14" s="26">
        <v>7</v>
      </c>
      <c r="N14" s="26">
        <v>-4</v>
      </c>
      <c r="O14" s="42">
        <f t="shared" si="15"/>
        <v>-1.7543859649122806</v>
      </c>
      <c r="P14" s="41">
        <f t="shared" si="16"/>
        <v>230</v>
      </c>
      <c r="Q14" s="26">
        <v>12</v>
      </c>
      <c r="R14" s="26">
        <v>6</v>
      </c>
      <c r="S14" s="26">
        <v>6</v>
      </c>
      <c r="T14" s="42">
        <f t="shared" si="17"/>
        <v>2.6785714285714284</v>
      </c>
      <c r="U14" s="41">
        <f t="shared" si="18"/>
        <v>220</v>
      </c>
      <c r="V14" s="26">
        <v>1</v>
      </c>
      <c r="W14" s="26">
        <v>11</v>
      </c>
      <c r="X14" s="26">
        <v>-10</v>
      </c>
      <c r="Y14" s="42">
        <f t="shared" si="19"/>
        <v>-4.3478260869565215</v>
      </c>
      <c r="Z14" s="41">
        <f t="shared" si="20"/>
        <v>220</v>
      </c>
      <c r="AA14" s="26">
        <v>2</v>
      </c>
      <c r="AB14" s="26">
        <v>2</v>
      </c>
      <c r="AC14" s="26">
        <v>0</v>
      </c>
      <c r="AD14" s="42">
        <f t="shared" si="21"/>
        <v>0</v>
      </c>
      <c r="AE14" s="41" t="s">
        <v>35</v>
      </c>
      <c r="AF14" s="26" t="s">
        <v>35</v>
      </c>
      <c r="AG14" s="26" t="s">
        <v>35</v>
      </c>
      <c r="AH14" s="26" t="s">
        <v>35</v>
      </c>
      <c r="AI14" s="34" t="s">
        <v>35</v>
      </c>
      <c r="AJ14" s="41" t="s">
        <v>35</v>
      </c>
      <c r="AK14" s="26" t="s">
        <v>35</v>
      </c>
      <c r="AL14" s="26" t="s">
        <v>35</v>
      </c>
      <c r="AM14" s="26" t="s">
        <v>35</v>
      </c>
      <c r="AN14" s="34" t="s">
        <v>35</v>
      </c>
      <c r="AO14" s="41" t="s">
        <v>35</v>
      </c>
      <c r="AP14" s="26" t="s">
        <v>35</v>
      </c>
      <c r="AQ14" s="26" t="s">
        <v>35</v>
      </c>
      <c r="AR14" s="26" t="s">
        <v>35</v>
      </c>
      <c r="AS14" s="34" t="s">
        <v>35</v>
      </c>
      <c r="AT14" s="41" t="s">
        <v>35</v>
      </c>
      <c r="AU14" s="26" t="s">
        <v>35</v>
      </c>
      <c r="AV14" s="26" t="s">
        <v>35</v>
      </c>
      <c r="AW14" s="26" t="s">
        <v>35</v>
      </c>
      <c r="AX14" s="34" t="s">
        <v>35</v>
      </c>
      <c r="AY14" s="41" t="s">
        <v>35</v>
      </c>
      <c r="AZ14" s="26" t="s">
        <v>35</v>
      </c>
      <c r="BA14" s="26" t="s">
        <v>35</v>
      </c>
      <c r="BB14" s="26" t="s">
        <v>35</v>
      </c>
      <c r="BC14" s="34" t="s">
        <v>35</v>
      </c>
      <c r="BD14" s="41" t="s">
        <v>35</v>
      </c>
      <c r="BE14" s="26" t="s">
        <v>35</v>
      </c>
      <c r="BF14" s="26" t="s">
        <v>35</v>
      </c>
      <c r="BG14" s="26" t="s">
        <v>35</v>
      </c>
      <c r="BH14" s="34" t="s">
        <v>35</v>
      </c>
      <c r="BI14" s="41" t="s">
        <v>35</v>
      </c>
      <c r="BJ14" s="26" t="s">
        <v>35</v>
      </c>
      <c r="BK14" s="26" t="s">
        <v>35</v>
      </c>
      <c r="BL14" s="26" t="s">
        <v>35</v>
      </c>
      <c r="BM14" s="34" t="s">
        <v>35</v>
      </c>
      <c r="BN14" s="41">
        <f t="shared" si="22"/>
        <v>27</v>
      </c>
      <c r="BO14" s="41">
        <f t="shared" si="22"/>
        <v>30</v>
      </c>
      <c r="BP14" s="41">
        <f t="shared" si="22"/>
        <v>-3</v>
      </c>
      <c r="BQ14" s="42">
        <f t="shared" si="23"/>
        <v>-1.3452914798206279</v>
      </c>
      <c r="BR14" s="25"/>
    </row>
    <row r="15" spans="1:70" s="7" customFormat="1" ht="18" customHeight="1">
      <c r="A15" s="25"/>
      <c r="B15" s="35" t="s">
        <v>47</v>
      </c>
      <c r="C15" s="35">
        <v>430047</v>
      </c>
      <c r="D15" s="27" t="s">
        <v>55</v>
      </c>
      <c r="E15" s="26">
        <v>421</v>
      </c>
      <c r="F15" s="41">
        <f t="shared" si="12"/>
        <v>411</v>
      </c>
      <c r="G15" s="26">
        <v>12</v>
      </c>
      <c r="H15" s="26">
        <v>22</v>
      </c>
      <c r="I15" s="26">
        <v>-10</v>
      </c>
      <c r="J15" s="42">
        <f t="shared" si="13"/>
        <v>-2.3752969121140142</v>
      </c>
      <c r="K15" s="41">
        <f t="shared" si="14"/>
        <v>406</v>
      </c>
      <c r="L15" s="26">
        <v>10</v>
      </c>
      <c r="M15" s="26">
        <v>15</v>
      </c>
      <c r="N15" s="26">
        <v>-5</v>
      </c>
      <c r="O15" s="42">
        <f t="shared" si="15"/>
        <v>-1.2165450121654502</v>
      </c>
      <c r="P15" s="41">
        <f t="shared" si="16"/>
        <v>415</v>
      </c>
      <c r="Q15" s="26">
        <v>32</v>
      </c>
      <c r="R15" s="26">
        <v>23</v>
      </c>
      <c r="S15" s="26">
        <v>9</v>
      </c>
      <c r="T15" s="42">
        <f t="shared" si="17"/>
        <v>2.2167487684729066</v>
      </c>
      <c r="U15" s="41">
        <f t="shared" si="18"/>
        <v>399</v>
      </c>
      <c r="V15" s="26">
        <v>9</v>
      </c>
      <c r="W15" s="26">
        <v>25</v>
      </c>
      <c r="X15" s="26">
        <v>-16</v>
      </c>
      <c r="Y15" s="42">
        <f t="shared" si="19"/>
        <v>-3.8554216867469884</v>
      </c>
      <c r="Z15" s="41">
        <f t="shared" si="20"/>
        <v>405</v>
      </c>
      <c r="AA15" s="26">
        <v>14</v>
      </c>
      <c r="AB15" s="26">
        <v>8</v>
      </c>
      <c r="AC15" s="26">
        <v>6</v>
      </c>
      <c r="AD15" s="42">
        <f t="shared" si="21"/>
        <v>1.5037593984962405</v>
      </c>
      <c r="AE15" s="41" t="s">
        <v>35</v>
      </c>
      <c r="AF15" s="26" t="s">
        <v>35</v>
      </c>
      <c r="AG15" s="26" t="s">
        <v>35</v>
      </c>
      <c r="AH15" s="26" t="s">
        <v>35</v>
      </c>
      <c r="AI15" s="34" t="s">
        <v>35</v>
      </c>
      <c r="AJ15" s="41" t="s">
        <v>35</v>
      </c>
      <c r="AK15" s="26" t="s">
        <v>35</v>
      </c>
      <c r="AL15" s="26" t="s">
        <v>35</v>
      </c>
      <c r="AM15" s="26" t="s">
        <v>35</v>
      </c>
      <c r="AN15" s="34" t="s">
        <v>35</v>
      </c>
      <c r="AO15" s="41" t="s">
        <v>35</v>
      </c>
      <c r="AP15" s="26" t="s">
        <v>35</v>
      </c>
      <c r="AQ15" s="26" t="s">
        <v>35</v>
      </c>
      <c r="AR15" s="26" t="s">
        <v>35</v>
      </c>
      <c r="AS15" s="34" t="s">
        <v>35</v>
      </c>
      <c r="AT15" s="41" t="s">
        <v>35</v>
      </c>
      <c r="AU15" s="26" t="s">
        <v>35</v>
      </c>
      <c r="AV15" s="26" t="s">
        <v>35</v>
      </c>
      <c r="AW15" s="26" t="s">
        <v>35</v>
      </c>
      <c r="AX15" s="34" t="s">
        <v>35</v>
      </c>
      <c r="AY15" s="41" t="s">
        <v>35</v>
      </c>
      <c r="AZ15" s="26" t="s">
        <v>35</v>
      </c>
      <c r="BA15" s="26" t="s">
        <v>35</v>
      </c>
      <c r="BB15" s="26" t="s">
        <v>35</v>
      </c>
      <c r="BC15" s="34" t="s">
        <v>35</v>
      </c>
      <c r="BD15" s="41" t="s">
        <v>35</v>
      </c>
      <c r="BE15" s="26" t="s">
        <v>35</v>
      </c>
      <c r="BF15" s="26" t="s">
        <v>35</v>
      </c>
      <c r="BG15" s="26" t="s">
        <v>35</v>
      </c>
      <c r="BH15" s="34" t="s">
        <v>35</v>
      </c>
      <c r="BI15" s="41" t="s">
        <v>35</v>
      </c>
      <c r="BJ15" s="26" t="s">
        <v>35</v>
      </c>
      <c r="BK15" s="26" t="s">
        <v>35</v>
      </c>
      <c r="BL15" s="26" t="s">
        <v>35</v>
      </c>
      <c r="BM15" s="34" t="s">
        <v>35</v>
      </c>
      <c r="BN15" s="41">
        <f t="shared" si="22"/>
        <v>77</v>
      </c>
      <c r="BO15" s="41">
        <f t="shared" si="22"/>
        <v>93</v>
      </c>
      <c r="BP15" s="41">
        <f t="shared" si="22"/>
        <v>-16</v>
      </c>
      <c r="BQ15" s="42">
        <f t="shared" si="23"/>
        <v>-3.800475059382423</v>
      </c>
      <c r="BR15" s="25"/>
    </row>
    <row r="16" spans="1:70" s="7" customFormat="1" ht="18" customHeight="1">
      <c r="A16" s="25"/>
      <c r="B16" s="35" t="s">
        <v>47</v>
      </c>
      <c r="C16" s="35">
        <v>430050</v>
      </c>
      <c r="D16" s="27" t="s">
        <v>56</v>
      </c>
      <c r="E16" s="26">
        <v>507</v>
      </c>
      <c r="F16" s="41">
        <f t="shared" si="12"/>
        <v>511</v>
      </c>
      <c r="G16" s="26">
        <v>11</v>
      </c>
      <c r="H16" s="26">
        <v>7</v>
      </c>
      <c r="I16" s="26">
        <v>4</v>
      </c>
      <c r="J16" s="42">
        <f t="shared" si="13"/>
        <v>0.78895463510848129</v>
      </c>
      <c r="K16" s="41">
        <f t="shared" si="14"/>
        <v>513</v>
      </c>
      <c r="L16" s="26">
        <v>10</v>
      </c>
      <c r="M16" s="26">
        <v>8</v>
      </c>
      <c r="N16" s="26">
        <v>2</v>
      </c>
      <c r="O16" s="42">
        <f t="shared" si="15"/>
        <v>0.39138943248532287</v>
      </c>
      <c r="P16" s="41">
        <f t="shared" si="16"/>
        <v>513</v>
      </c>
      <c r="Q16" s="26">
        <v>5</v>
      </c>
      <c r="R16" s="26">
        <v>5</v>
      </c>
      <c r="S16" s="26">
        <v>0</v>
      </c>
      <c r="T16" s="42">
        <f t="shared" si="17"/>
        <v>0</v>
      </c>
      <c r="U16" s="41">
        <f t="shared" si="18"/>
        <v>518</v>
      </c>
      <c r="V16" s="26">
        <v>15</v>
      </c>
      <c r="W16" s="26">
        <v>10</v>
      </c>
      <c r="X16" s="26">
        <v>5</v>
      </c>
      <c r="Y16" s="42">
        <f t="shared" si="19"/>
        <v>0.97465886939571145</v>
      </c>
      <c r="Z16" s="41">
        <f t="shared" si="20"/>
        <v>511</v>
      </c>
      <c r="AA16" s="26">
        <v>5</v>
      </c>
      <c r="AB16" s="26">
        <v>12</v>
      </c>
      <c r="AC16" s="26">
        <v>-7</v>
      </c>
      <c r="AD16" s="42">
        <f t="shared" si="21"/>
        <v>-1.3513513513513513</v>
      </c>
      <c r="AE16" s="41" t="s">
        <v>35</v>
      </c>
      <c r="AF16" s="26" t="s">
        <v>35</v>
      </c>
      <c r="AG16" s="26" t="s">
        <v>35</v>
      </c>
      <c r="AH16" s="26" t="s">
        <v>35</v>
      </c>
      <c r="AI16" s="34" t="s">
        <v>35</v>
      </c>
      <c r="AJ16" s="41" t="s">
        <v>35</v>
      </c>
      <c r="AK16" s="26" t="s">
        <v>35</v>
      </c>
      <c r="AL16" s="26" t="s">
        <v>35</v>
      </c>
      <c r="AM16" s="26" t="s">
        <v>35</v>
      </c>
      <c r="AN16" s="34" t="s">
        <v>35</v>
      </c>
      <c r="AO16" s="41" t="s">
        <v>35</v>
      </c>
      <c r="AP16" s="26" t="s">
        <v>35</v>
      </c>
      <c r="AQ16" s="26" t="s">
        <v>35</v>
      </c>
      <c r="AR16" s="26" t="s">
        <v>35</v>
      </c>
      <c r="AS16" s="34" t="s">
        <v>35</v>
      </c>
      <c r="AT16" s="41" t="s">
        <v>35</v>
      </c>
      <c r="AU16" s="26" t="s">
        <v>35</v>
      </c>
      <c r="AV16" s="26" t="s">
        <v>35</v>
      </c>
      <c r="AW16" s="26" t="s">
        <v>35</v>
      </c>
      <c r="AX16" s="34" t="s">
        <v>35</v>
      </c>
      <c r="AY16" s="41" t="s">
        <v>35</v>
      </c>
      <c r="AZ16" s="26" t="s">
        <v>35</v>
      </c>
      <c r="BA16" s="26" t="s">
        <v>35</v>
      </c>
      <c r="BB16" s="26" t="s">
        <v>35</v>
      </c>
      <c r="BC16" s="34" t="s">
        <v>35</v>
      </c>
      <c r="BD16" s="41" t="s">
        <v>35</v>
      </c>
      <c r="BE16" s="26" t="s">
        <v>35</v>
      </c>
      <c r="BF16" s="26" t="s">
        <v>35</v>
      </c>
      <c r="BG16" s="26" t="s">
        <v>35</v>
      </c>
      <c r="BH16" s="34" t="s">
        <v>35</v>
      </c>
      <c r="BI16" s="41" t="s">
        <v>35</v>
      </c>
      <c r="BJ16" s="26" t="s">
        <v>35</v>
      </c>
      <c r="BK16" s="26" t="s">
        <v>35</v>
      </c>
      <c r="BL16" s="26" t="s">
        <v>35</v>
      </c>
      <c r="BM16" s="34" t="s">
        <v>35</v>
      </c>
      <c r="BN16" s="41">
        <f t="shared" si="22"/>
        <v>46</v>
      </c>
      <c r="BO16" s="41">
        <f t="shared" si="22"/>
        <v>42</v>
      </c>
      <c r="BP16" s="41">
        <f t="shared" si="22"/>
        <v>4</v>
      </c>
      <c r="BQ16" s="42">
        <f t="shared" si="23"/>
        <v>0.78895463510848129</v>
      </c>
      <c r="BR16" s="25"/>
    </row>
    <row r="17" spans="1:70" s="7" customFormat="1" ht="18" customHeight="1">
      <c r="A17" s="25"/>
      <c r="B17" s="35" t="s">
        <v>47</v>
      </c>
      <c r="C17" s="35">
        <v>430055</v>
      </c>
      <c r="D17" s="27" t="s">
        <v>57</v>
      </c>
      <c r="E17" s="26">
        <v>117</v>
      </c>
      <c r="F17" s="41">
        <f t="shared" si="12"/>
        <v>118</v>
      </c>
      <c r="G17" s="26">
        <v>2</v>
      </c>
      <c r="H17" s="26">
        <v>1</v>
      </c>
      <c r="I17" s="26">
        <v>1</v>
      </c>
      <c r="J17" s="42">
        <f t="shared" si="13"/>
        <v>0.85470085470085477</v>
      </c>
      <c r="K17" s="41">
        <f t="shared" si="14"/>
        <v>120</v>
      </c>
      <c r="L17" s="26">
        <v>2</v>
      </c>
      <c r="M17" s="26">
        <v>0</v>
      </c>
      <c r="N17" s="26">
        <v>2</v>
      </c>
      <c r="O17" s="42">
        <f t="shared" si="15"/>
        <v>1.6949152542372881</v>
      </c>
      <c r="P17" s="41">
        <f t="shared" si="16"/>
        <v>124</v>
      </c>
      <c r="Q17" s="26">
        <v>4</v>
      </c>
      <c r="R17" s="26">
        <v>0</v>
      </c>
      <c r="S17" s="26">
        <v>4</v>
      </c>
      <c r="T17" s="42">
        <f t="shared" si="17"/>
        <v>3.3333333333333335</v>
      </c>
      <c r="U17" s="41">
        <f t="shared" si="18"/>
        <v>122</v>
      </c>
      <c r="V17" s="26">
        <v>1</v>
      </c>
      <c r="W17" s="26">
        <v>3</v>
      </c>
      <c r="X17" s="26">
        <v>-2</v>
      </c>
      <c r="Y17" s="42">
        <f t="shared" si="19"/>
        <v>-1.6129032258064515</v>
      </c>
      <c r="Z17" s="41">
        <f t="shared" si="20"/>
        <v>122</v>
      </c>
      <c r="AA17" s="26">
        <v>0</v>
      </c>
      <c r="AB17" s="26">
        <v>0</v>
      </c>
      <c r="AC17" s="26">
        <v>0</v>
      </c>
      <c r="AD17" s="42">
        <f t="shared" si="21"/>
        <v>0</v>
      </c>
      <c r="AE17" s="41" t="s">
        <v>35</v>
      </c>
      <c r="AF17" s="26" t="s">
        <v>35</v>
      </c>
      <c r="AG17" s="26" t="s">
        <v>35</v>
      </c>
      <c r="AH17" s="26" t="s">
        <v>35</v>
      </c>
      <c r="AI17" s="34" t="s">
        <v>35</v>
      </c>
      <c r="AJ17" s="41" t="s">
        <v>35</v>
      </c>
      <c r="AK17" s="26" t="s">
        <v>35</v>
      </c>
      <c r="AL17" s="26" t="s">
        <v>35</v>
      </c>
      <c r="AM17" s="26" t="s">
        <v>35</v>
      </c>
      <c r="AN17" s="34" t="s">
        <v>35</v>
      </c>
      <c r="AO17" s="41" t="s">
        <v>35</v>
      </c>
      <c r="AP17" s="26" t="s">
        <v>35</v>
      </c>
      <c r="AQ17" s="26" t="s">
        <v>35</v>
      </c>
      <c r="AR17" s="26" t="s">
        <v>35</v>
      </c>
      <c r="AS17" s="34" t="s">
        <v>35</v>
      </c>
      <c r="AT17" s="41" t="s">
        <v>35</v>
      </c>
      <c r="AU17" s="26" t="s">
        <v>35</v>
      </c>
      <c r="AV17" s="26" t="s">
        <v>35</v>
      </c>
      <c r="AW17" s="26" t="s">
        <v>35</v>
      </c>
      <c r="AX17" s="34" t="s">
        <v>35</v>
      </c>
      <c r="AY17" s="41" t="s">
        <v>35</v>
      </c>
      <c r="AZ17" s="26" t="s">
        <v>35</v>
      </c>
      <c r="BA17" s="26" t="s">
        <v>35</v>
      </c>
      <c r="BB17" s="26" t="s">
        <v>35</v>
      </c>
      <c r="BC17" s="34" t="s">
        <v>35</v>
      </c>
      <c r="BD17" s="41" t="s">
        <v>35</v>
      </c>
      <c r="BE17" s="26" t="s">
        <v>35</v>
      </c>
      <c r="BF17" s="26" t="s">
        <v>35</v>
      </c>
      <c r="BG17" s="26" t="s">
        <v>35</v>
      </c>
      <c r="BH17" s="34" t="s">
        <v>35</v>
      </c>
      <c r="BI17" s="41" t="s">
        <v>35</v>
      </c>
      <c r="BJ17" s="26" t="s">
        <v>35</v>
      </c>
      <c r="BK17" s="26" t="s">
        <v>35</v>
      </c>
      <c r="BL17" s="26" t="s">
        <v>35</v>
      </c>
      <c r="BM17" s="34" t="s">
        <v>35</v>
      </c>
      <c r="BN17" s="41">
        <f t="shared" si="22"/>
        <v>9</v>
      </c>
      <c r="BO17" s="41">
        <f t="shared" si="22"/>
        <v>4</v>
      </c>
      <c r="BP17" s="41">
        <f t="shared" si="22"/>
        <v>5</v>
      </c>
      <c r="BQ17" s="42">
        <f t="shared" si="23"/>
        <v>4.2735042735042734</v>
      </c>
      <c r="BR17" s="25"/>
    </row>
    <row r="18" spans="1:70" s="7" customFormat="1" ht="18" customHeight="1">
      <c r="A18" s="25"/>
      <c r="B18" s="35" t="s">
        <v>47</v>
      </c>
      <c r="C18" s="35">
        <v>430057</v>
      </c>
      <c r="D18" s="27" t="s">
        <v>58</v>
      </c>
      <c r="E18" s="26">
        <v>612</v>
      </c>
      <c r="F18" s="41">
        <f t="shared" si="12"/>
        <v>617</v>
      </c>
      <c r="G18" s="26">
        <v>18</v>
      </c>
      <c r="H18" s="26">
        <v>13</v>
      </c>
      <c r="I18" s="26">
        <v>5</v>
      </c>
      <c r="J18" s="42">
        <f t="shared" si="13"/>
        <v>0.81699346405228768</v>
      </c>
      <c r="K18" s="41">
        <f t="shared" si="14"/>
        <v>632</v>
      </c>
      <c r="L18" s="26">
        <v>33</v>
      </c>
      <c r="M18" s="26">
        <v>18</v>
      </c>
      <c r="N18" s="26">
        <v>15</v>
      </c>
      <c r="O18" s="42">
        <f t="shared" si="15"/>
        <v>2.4311183144246353</v>
      </c>
      <c r="P18" s="41">
        <f t="shared" si="16"/>
        <v>626</v>
      </c>
      <c r="Q18" s="26">
        <v>25</v>
      </c>
      <c r="R18" s="26">
        <v>31</v>
      </c>
      <c r="S18" s="26">
        <v>-6</v>
      </c>
      <c r="T18" s="42">
        <f t="shared" si="17"/>
        <v>-0.949367088607595</v>
      </c>
      <c r="U18" s="41">
        <f t="shared" si="18"/>
        <v>610</v>
      </c>
      <c r="V18" s="26">
        <v>9</v>
      </c>
      <c r="W18" s="26">
        <v>25</v>
      </c>
      <c r="X18" s="26">
        <v>-16</v>
      </c>
      <c r="Y18" s="42">
        <f t="shared" si="19"/>
        <v>-2.5559105431309903</v>
      </c>
      <c r="Z18" s="41">
        <f t="shared" si="20"/>
        <v>606</v>
      </c>
      <c r="AA18" s="26">
        <v>2</v>
      </c>
      <c r="AB18" s="26">
        <v>6</v>
      </c>
      <c r="AC18" s="26">
        <v>-4</v>
      </c>
      <c r="AD18" s="42">
        <f t="shared" si="21"/>
        <v>-0.65573770491803274</v>
      </c>
      <c r="AE18" s="41" t="s">
        <v>35</v>
      </c>
      <c r="AF18" s="26" t="s">
        <v>35</v>
      </c>
      <c r="AG18" s="26" t="s">
        <v>35</v>
      </c>
      <c r="AH18" s="26" t="s">
        <v>35</v>
      </c>
      <c r="AI18" s="34" t="s">
        <v>35</v>
      </c>
      <c r="AJ18" s="41" t="s">
        <v>35</v>
      </c>
      <c r="AK18" s="26" t="s">
        <v>35</v>
      </c>
      <c r="AL18" s="26" t="s">
        <v>35</v>
      </c>
      <c r="AM18" s="26" t="s">
        <v>35</v>
      </c>
      <c r="AN18" s="34" t="s">
        <v>35</v>
      </c>
      <c r="AO18" s="41" t="s">
        <v>35</v>
      </c>
      <c r="AP18" s="26" t="s">
        <v>35</v>
      </c>
      <c r="AQ18" s="26" t="s">
        <v>35</v>
      </c>
      <c r="AR18" s="26" t="s">
        <v>35</v>
      </c>
      <c r="AS18" s="34" t="s">
        <v>35</v>
      </c>
      <c r="AT18" s="41" t="s">
        <v>35</v>
      </c>
      <c r="AU18" s="26" t="s">
        <v>35</v>
      </c>
      <c r="AV18" s="26" t="s">
        <v>35</v>
      </c>
      <c r="AW18" s="26" t="s">
        <v>35</v>
      </c>
      <c r="AX18" s="34" t="s">
        <v>35</v>
      </c>
      <c r="AY18" s="41" t="s">
        <v>35</v>
      </c>
      <c r="AZ18" s="26" t="s">
        <v>35</v>
      </c>
      <c r="BA18" s="26" t="s">
        <v>35</v>
      </c>
      <c r="BB18" s="26" t="s">
        <v>35</v>
      </c>
      <c r="BC18" s="34" t="s">
        <v>35</v>
      </c>
      <c r="BD18" s="41" t="s">
        <v>35</v>
      </c>
      <c r="BE18" s="26" t="s">
        <v>35</v>
      </c>
      <c r="BF18" s="26" t="s">
        <v>35</v>
      </c>
      <c r="BG18" s="26" t="s">
        <v>35</v>
      </c>
      <c r="BH18" s="34" t="s">
        <v>35</v>
      </c>
      <c r="BI18" s="41" t="s">
        <v>35</v>
      </c>
      <c r="BJ18" s="26" t="s">
        <v>35</v>
      </c>
      <c r="BK18" s="26" t="s">
        <v>35</v>
      </c>
      <c r="BL18" s="26" t="s">
        <v>35</v>
      </c>
      <c r="BM18" s="34" t="s">
        <v>35</v>
      </c>
      <c r="BN18" s="41">
        <f t="shared" si="22"/>
        <v>87</v>
      </c>
      <c r="BO18" s="41">
        <f t="shared" si="22"/>
        <v>93</v>
      </c>
      <c r="BP18" s="41">
        <f t="shared" si="22"/>
        <v>-6</v>
      </c>
      <c r="BQ18" s="42">
        <f t="shared" si="23"/>
        <v>-0.98039215686274506</v>
      </c>
      <c r="BR18" s="25"/>
    </row>
    <row r="19" spans="1:70" s="7" customFormat="1" ht="18" customHeight="1">
      <c r="A19" s="25"/>
      <c r="B19" s="35" t="s">
        <v>47</v>
      </c>
      <c r="C19" s="35">
        <v>430060</v>
      </c>
      <c r="D19" s="27" t="s">
        <v>59</v>
      </c>
      <c r="E19" s="26">
        <v>14093</v>
      </c>
      <c r="F19" s="41">
        <f t="shared" si="12"/>
        <v>14087</v>
      </c>
      <c r="G19" s="26">
        <v>515</v>
      </c>
      <c r="H19" s="26">
        <v>521</v>
      </c>
      <c r="I19" s="26">
        <v>-6</v>
      </c>
      <c r="J19" s="42">
        <f t="shared" si="13"/>
        <v>-4.2574327680408718E-2</v>
      </c>
      <c r="K19" s="41">
        <f t="shared" si="14"/>
        <v>14083</v>
      </c>
      <c r="L19" s="26">
        <v>562</v>
      </c>
      <c r="M19" s="26">
        <v>566</v>
      </c>
      <c r="N19" s="26">
        <v>-4</v>
      </c>
      <c r="O19" s="42">
        <f t="shared" si="15"/>
        <v>-2.8394974089586144E-2</v>
      </c>
      <c r="P19" s="41">
        <f t="shared" si="16"/>
        <v>13979</v>
      </c>
      <c r="Q19" s="26">
        <v>508</v>
      </c>
      <c r="R19" s="26">
        <v>612</v>
      </c>
      <c r="S19" s="26">
        <v>-104</v>
      </c>
      <c r="T19" s="42">
        <f t="shared" si="17"/>
        <v>-0.73847901725484633</v>
      </c>
      <c r="U19" s="41">
        <f t="shared" si="18"/>
        <v>13517</v>
      </c>
      <c r="V19" s="26">
        <v>196</v>
      </c>
      <c r="W19" s="26">
        <v>658</v>
      </c>
      <c r="X19" s="26">
        <v>-462</v>
      </c>
      <c r="Y19" s="42">
        <f t="shared" si="19"/>
        <v>-3.3049574361542313</v>
      </c>
      <c r="Z19" s="41">
        <f t="shared" si="20"/>
        <v>13429</v>
      </c>
      <c r="AA19" s="26">
        <v>265</v>
      </c>
      <c r="AB19" s="26">
        <v>353</v>
      </c>
      <c r="AC19" s="26">
        <v>-88</v>
      </c>
      <c r="AD19" s="42">
        <f t="shared" si="21"/>
        <v>-0.65103203373529628</v>
      </c>
      <c r="AE19" s="41" t="s">
        <v>35</v>
      </c>
      <c r="AF19" s="26" t="s">
        <v>35</v>
      </c>
      <c r="AG19" s="26" t="s">
        <v>35</v>
      </c>
      <c r="AH19" s="26" t="s">
        <v>35</v>
      </c>
      <c r="AI19" s="34" t="s">
        <v>35</v>
      </c>
      <c r="AJ19" s="41" t="s">
        <v>35</v>
      </c>
      <c r="AK19" s="26" t="s">
        <v>35</v>
      </c>
      <c r="AL19" s="26" t="s">
        <v>35</v>
      </c>
      <c r="AM19" s="26" t="s">
        <v>35</v>
      </c>
      <c r="AN19" s="34" t="s">
        <v>35</v>
      </c>
      <c r="AO19" s="41" t="s">
        <v>35</v>
      </c>
      <c r="AP19" s="26" t="s">
        <v>35</v>
      </c>
      <c r="AQ19" s="26" t="s">
        <v>35</v>
      </c>
      <c r="AR19" s="26" t="s">
        <v>35</v>
      </c>
      <c r="AS19" s="34" t="s">
        <v>35</v>
      </c>
      <c r="AT19" s="41" t="s">
        <v>35</v>
      </c>
      <c r="AU19" s="26" t="s">
        <v>35</v>
      </c>
      <c r="AV19" s="26" t="s">
        <v>35</v>
      </c>
      <c r="AW19" s="26" t="s">
        <v>35</v>
      </c>
      <c r="AX19" s="34" t="s">
        <v>35</v>
      </c>
      <c r="AY19" s="41" t="s">
        <v>35</v>
      </c>
      <c r="AZ19" s="26" t="s">
        <v>35</v>
      </c>
      <c r="BA19" s="26" t="s">
        <v>35</v>
      </c>
      <c r="BB19" s="26" t="s">
        <v>35</v>
      </c>
      <c r="BC19" s="34" t="s">
        <v>35</v>
      </c>
      <c r="BD19" s="41" t="s">
        <v>35</v>
      </c>
      <c r="BE19" s="26" t="s">
        <v>35</v>
      </c>
      <c r="BF19" s="26" t="s">
        <v>35</v>
      </c>
      <c r="BG19" s="26" t="s">
        <v>35</v>
      </c>
      <c r="BH19" s="34" t="s">
        <v>35</v>
      </c>
      <c r="BI19" s="41" t="s">
        <v>35</v>
      </c>
      <c r="BJ19" s="26" t="s">
        <v>35</v>
      </c>
      <c r="BK19" s="26" t="s">
        <v>35</v>
      </c>
      <c r="BL19" s="26" t="s">
        <v>35</v>
      </c>
      <c r="BM19" s="34" t="s">
        <v>35</v>
      </c>
      <c r="BN19" s="41">
        <f t="shared" si="22"/>
        <v>2046</v>
      </c>
      <c r="BO19" s="41">
        <f t="shared" si="22"/>
        <v>2710</v>
      </c>
      <c r="BP19" s="41">
        <f t="shared" si="22"/>
        <v>-664</v>
      </c>
      <c r="BQ19" s="42">
        <f t="shared" si="23"/>
        <v>-4.7115589299652312</v>
      </c>
      <c r="BR19" s="25"/>
    </row>
    <row r="20" spans="1:70" s="7" customFormat="1" ht="18" customHeight="1">
      <c r="A20" s="25"/>
      <c r="B20" s="35" t="s">
        <v>47</v>
      </c>
      <c r="C20" s="35">
        <v>430063</v>
      </c>
      <c r="D20" s="27" t="s">
        <v>60</v>
      </c>
      <c r="E20" s="26">
        <v>141</v>
      </c>
      <c r="F20" s="41">
        <f t="shared" si="12"/>
        <v>138</v>
      </c>
      <c r="G20" s="26">
        <v>2</v>
      </c>
      <c r="H20" s="26">
        <v>5</v>
      </c>
      <c r="I20" s="26">
        <v>-3</v>
      </c>
      <c r="J20" s="42">
        <f t="shared" si="13"/>
        <v>-2.1276595744680851</v>
      </c>
      <c r="K20" s="41">
        <f t="shared" si="14"/>
        <v>136</v>
      </c>
      <c r="L20" s="26">
        <v>3</v>
      </c>
      <c r="M20" s="26">
        <v>5</v>
      </c>
      <c r="N20" s="26">
        <v>-2</v>
      </c>
      <c r="O20" s="42">
        <f t="shared" si="15"/>
        <v>-1.4492753623188406</v>
      </c>
      <c r="P20" s="41">
        <f t="shared" si="16"/>
        <v>136</v>
      </c>
      <c r="Q20" s="26">
        <v>0</v>
      </c>
      <c r="R20" s="26">
        <v>0</v>
      </c>
      <c r="S20" s="26">
        <v>0</v>
      </c>
      <c r="T20" s="42">
        <f t="shared" si="17"/>
        <v>0</v>
      </c>
      <c r="U20" s="41">
        <f t="shared" si="18"/>
        <v>135</v>
      </c>
      <c r="V20" s="26">
        <v>0</v>
      </c>
      <c r="W20" s="26">
        <v>1</v>
      </c>
      <c r="X20" s="26">
        <v>-1</v>
      </c>
      <c r="Y20" s="42">
        <f t="shared" si="19"/>
        <v>-0.73529411764705876</v>
      </c>
      <c r="Z20" s="41">
        <f t="shared" si="20"/>
        <v>135</v>
      </c>
      <c r="AA20" s="26">
        <v>0</v>
      </c>
      <c r="AB20" s="26">
        <v>0</v>
      </c>
      <c r="AC20" s="26">
        <v>0</v>
      </c>
      <c r="AD20" s="42">
        <f t="shared" si="21"/>
        <v>0</v>
      </c>
      <c r="AE20" s="41" t="s">
        <v>35</v>
      </c>
      <c r="AF20" s="26" t="s">
        <v>35</v>
      </c>
      <c r="AG20" s="26" t="s">
        <v>35</v>
      </c>
      <c r="AH20" s="26" t="s">
        <v>35</v>
      </c>
      <c r="AI20" s="34" t="s">
        <v>35</v>
      </c>
      <c r="AJ20" s="41" t="s">
        <v>35</v>
      </c>
      <c r="AK20" s="26" t="s">
        <v>35</v>
      </c>
      <c r="AL20" s="26" t="s">
        <v>35</v>
      </c>
      <c r="AM20" s="26" t="s">
        <v>35</v>
      </c>
      <c r="AN20" s="34" t="s">
        <v>35</v>
      </c>
      <c r="AO20" s="41" t="s">
        <v>35</v>
      </c>
      <c r="AP20" s="26" t="s">
        <v>35</v>
      </c>
      <c r="AQ20" s="26" t="s">
        <v>35</v>
      </c>
      <c r="AR20" s="26" t="s">
        <v>35</v>
      </c>
      <c r="AS20" s="34" t="s">
        <v>35</v>
      </c>
      <c r="AT20" s="41" t="s">
        <v>35</v>
      </c>
      <c r="AU20" s="26" t="s">
        <v>35</v>
      </c>
      <c r="AV20" s="26" t="s">
        <v>35</v>
      </c>
      <c r="AW20" s="26" t="s">
        <v>35</v>
      </c>
      <c r="AX20" s="34" t="s">
        <v>35</v>
      </c>
      <c r="AY20" s="41" t="s">
        <v>35</v>
      </c>
      <c r="AZ20" s="26" t="s">
        <v>35</v>
      </c>
      <c r="BA20" s="26" t="s">
        <v>35</v>
      </c>
      <c r="BB20" s="26" t="s">
        <v>35</v>
      </c>
      <c r="BC20" s="34" t="s">
        <v>35</v>
      </c>
      <c r="BD20" s="41" t="s">
        <v>35</v>
      </c>
      <c r="BE20" s="26" t="s">
        <v>35</v>
      </c>
      <c r="BF20" s="26" t="s">
        <v>35</v>
      </c>
      <c r="BG20" s="26" t="s">
        <v>35</v>
      </c>
      <c r="BH20" s="34" t="s">
        <v>35</v>
      </c>
      <c r="BI20" s="41" t="s">
        <v>35</v>
      </c>
      <c r="BJ20" s="26" t="s">
        <v>35</v>
      </c>
      <c r="BK20" s="26" t="s">
        <v>35</v>
      </c>
      <c r="BL20" s="26" t="s">
        <v>35</v>
      </c>
      <c r="BM20" s="34" t="s">
        <v>35</v>
      </c>
      <c r="BN20" s="41">
        <f t="shared" si="22"/>
        <v>5</v>
      </c>
      <c r="BO20" s="41">
        <f t="shared" si="22"/>
        <v>11</v>
      </c>
      <c r="BP20" s="41">
        <f t="shared" si="22"/>
        <v>-6</v>
      </c>
      <c r="BQ20" s="42">
        <f t="shared" si="23"/>
        <v>-4.2553191489361701</v>
      </c>
      <c r="BR20" s="25"/>
    </row>
    <row r="21" spans="1:70" s="7" customFormat="1" ht="18" customHeight="1">
      <c r="A21" s="25"/>
      <c r="B21" s="35" t="s">
        <v>47</v>
      </c>
      <c r="C21" s="35">
        <v>430064</v>
      </c>
      <c r="D21" s="27" t="s">
        <v>61</v>
      </c>
      <c r="E21" s="26">
        <v>914</v>
      </c>
      <c r="F21" s="41">
        <f t="shared" si="12"/>
        <v>927</v>
      </c>
      <c r="G21" s="26">
        <v>48</v>
      </c>
      <c r="H21" s="26">
        <v>35</v>
      </c>
      <c r="I21" s="26">
        <v>13</v>
      </c>
      <c r="J21" s="42">
        <f t="shared" si="13"/>
        <v>1.4223194748358863</v>
      </c>
      <c r="K21" s="41">
        <f t="shared" si="14"/>
        <v>932</v>
      </c>
      <c r="L21" s="26">
        <v>41</v>
      </c>
      <c r="M21" s="26">
        <v>36</v>
      </c>
      <c r="N21" s="26">
        <v>5</v>
      </c>
      <c r="O21" s="42">
        <f t="shared" si="15"/>
        <v>0.53937432578209277</v>
      </c>
      <c r="P21" s="41">
        <f t="shared" si="16"/>
        <v>954</v>
      </c>
      <c r="Q21" s="26">
        <v>45</v>
      </c>
      <c r="R21" s="26">
        <v>23</v>
      </c>
      <c r="S21" s="26">
        <v>22</v>
      </c>
      <c r="T21" s="42">
        <f t="shared" si="17"/>
        <v>2.3605150214592276</v>
      </c>
      <c r="U21" s="41">
        <f t="shared" si="18"/>
        <v>897</v>
      </c>
      <c r="V21" s="26">
        <v>2</v>
      </c>
      <c r="W21" s="26">
        <v>59</v>
      </c>
      <c r="X21" s="26">
        <v>-57</v>
      </c>
      <c r="Y21" s="42">
        <f t="shared" si="19"/>
        <v>-5.9748427672955975</v>
      </c>
      <c r="Z21" s="41">
        <f t="shared" si="20"/>
        <v>893</v>
      </c>
      <c r="AA21" s="26">
        <v>16</v>
      </c>
      <c r="AB21" s="26">
        <v>20</v>
      </c>
      <c r="AC21" s="26">
        <v>-4</v>
      </c>
      <c r="AD21" s="42">
        <f t="shared" si="21"/>
        <v>-0.44593088071348941</v>
      </c>
      <c r="AE21" s="41" t="s">
        <v>35</v>
      </c>
      <c r="AF21" s="26" t="s">
        <v>35</v>
      </c>
      <c r="AG21" s="26" t="s">
        <v>35</v>
      </c>
      <c r="AH21" s="26" t="s">
        <v>35</v>
      </c>
      <c r="AI21" s="34" t="s">
        <v>35</v>
      </c>
      <c r="AJ21" s="41" t="s">
        <v>35</v>
      </c>
      <c r="AK21" s="26" t="s">
        <v>35</v>
      </c>
      <c r="AL21" s="26" t="s">
        <v>35</v>
      </c>
      <c r="AM21" s="26" t="s">
        <v>35</v>
      </c>
      <c r="AN21" s="34" t="s">
        <v>35</v>
      </c>
      <c r="AO21" s="41" t="s">
        <v>35</v>
      </c>
      <c r="AP21" s="26" t="s">
        <v>35</v>
      </c>
      <c r="AQ21" s="26" t="s">
        <v>35</v>
      </c>
      <c r="AR21" s="26" t="s">
        <v>35</v>
      </c>
      <c r="AS21" s="34" t="s">
        <v>35</v>
      </c>
      <c r="AT21" s="41" t="s">
        <v>35</v>
      </c>
      <c r="AU21" s="26" t="s">
        <v>35</v>
      </c>
      <c r="AV21" s="26" t="s">
        <v>35</v>
      </c>
      <c r="AW21" s="26" t="s">
        <v>35</v>
      </c>
      <c r="AX21" s="34" t="s">
        <v>35</v>
      </c>
      <c r="AY21" s="41" t="s">
        <v>35</v>
      </c>
      <c r="AZ21" s="26" t="s">
        <v>35</v>
      </c>
      <c r="BA21" s="26" t="s">
        <v>35</v>
      </c>
      <c r="BB21" s="26" t="s">
        <v>35</v>
      </c>
      <c r="BC21" s="34" t="s">
        <v>35</v>
      </c>
      <c r="BD21" s="41" t="s">
        <v>35</v>
      </c>
      <c r="BE21" s="26" t="s">
        <v>35</v>
      </c>
      <c r="BF21" s="26" t="s">
        <v>35</v>
      </c>
      <c r="BG21" s="26" t="s">
        <v>35</v>
      </c>
      <c r="BH21" s="34" t="s">
        <v>35</v>
      </c>
      <c r="BI21" s="41" t="s">
        <v>35</v>
      </c>
      <c r="BJ21" s="26" t="s">
        <v>35</v>
      </c>
      <c r="BK21" s="26" t="s">
        <v>35</v>
      </c>
      <c r="BL21" s="26" t="s">
        <v>35</v>
      </c>
      <c r="BM21" s="34" t="s">
        <v>35</v>
      </c>
      <c r="BN21" s="41">
        <f t="shared" si="22"/>
        <v>152</v>
      </c>
      <c r="BO21" s="41">
        <f t="shared" si="22"/>
        <v>173</v>
      </c>
      <c r="BP21" s="41">
        <f t="shared" si="22"/>
        <v>-21</v>
      </c>
      <c r="BQ21" s="42">
        <f t="shared" si="23"/>
        <v>-2.2975929978118161</v>
      </c>
      <c r="BR21" s="25"/>
    </row>
    <row r="22" spans="1:70" s="7" customFormat="1" ht="18" customHeight="1">
      <c r="A22" s="25"/>
      <c r="B22" s="35" t="s">
        <v>47</v>
      </c>
      <c r="C22" s="35">
        <v>430066</v>
      </c>
      <c r="D22" s="27" t="s">
        <v>62</v>
      </c>
      <c r="E22" s="26">
        <v>193</v>
      </c>
      <c r="F22" s="41">
        <f t="shared" si="12"/>
        <v>194</v>
      </c>
      <c r="G22" s="26">
        <v>5</v>
      </c>
      <c r="H22" s="26">
        <v>4</v>
      </c>
      <c r="I22" s="26">
        <v>1</v>
      </c>
      <c r="J22" s="42">
        <f t="shared" si="13"/>
        <v>0.5181347150259068</v>
      </c>
      <c r="K22" s="41">
        <f t="shared" si="14"/>
        <v>185</v>
      </c>
      <c r="L22" s="26">
        <v>3</v>
      </c>
      <c r="M22" s="26">
        <v>12</v>
      </c>
      <c r="N22" s="26">
        <v>-9</v>
      </c>
      <c r="O22" s="42">
        <f t="shared" si="15"/>
        <v>-4.6391752577319592</v>
      </c>
      <c r="P22" s="41">
        <f t="shared" si="16"/>
        <v>186</v>
      </c>
      <c r="Q22" s="26">
        <v>10</v>
      </c>
      <c r="R22" s="26">
        <v>9</v>
      </c>
      <c r="S22" s="26">
        <v>1</v>
      </c>
      <c r="T22" s="42">
        <f t="shared" si="17"/>
        <v>0.54054054054054057</v>
      </c>
      <c r="U22" s="41">
        <f t="shared" si="18"/>
        <v>184</v>
      </c>
      <c r="V22" s="26">
        <v>4</v>
      </c>
      <c r="W22" s="26">
        <v>6</v>
      </c>
      <c r="X22" s="26">
        <v>-2</v>
      </c>
      <c r="Y22" s="42">
        <f t="shared" si="19"/>
        <v>-1.0752688172043012</v>
      </c>
      <c r="Z22" s="41">
        <f t="shared" si="20"/>
        <v>186</v>
      </c>
      <c r="AA22" s="26">
        <v>4</v>
      </c>
      <c r="AB22" s="26">
        <v>2</v>
      </c>
      <c r="AC22" s="26">
        <v>2</v>
      </c>
      <c r="AD22" s="42">
        <f t="shared" si="21"/>
        <v>1.0869565217391304</v>
      </c>
      <c r="AE22" s="41" t="s">
        <v>35</v>
      </c>
      <c r="AF22" s="26" t="s">
        <v>35</v>
      </c>
      <c r="AG22" s="26" t="s">
        <v>35</v>
      </c>
      <c r="AH22" s="26" t="s">
        <v>35</v>
      </c>
      <c r="AI22" s="34" t="s">
        <v>35</v>
      </c>
      <c r="AJ22" s="41" t="s">
        <v>35</v>
      </c>
      <c r="AK22" s="26" t="s">
        <v>35</v>
      </c>
      <c r="AL22" s="26" t="s">
        <v>35</v>
      </c>
      <c r="AM22" s="26" t="s">
        <v>35</v>
      </c>
      <c r="AN22" s="34" t="s">
        <v>35</v>
      </c>
      <c r="AO22" s="41" t="s">
        <v>35</v>
      </c>
      <c r="AP22" s="26" t="s">
        <v>35</v>
      </c>
      <c r="AQ22" s="26" t="s">
        <v>35</v>
      </c>
      <c r="AR22" s="26" t="s">
        <v>35</v>
      </c>
      <c r="AS22" s="34" t="s">
        <v>35</v>
      </c>
      <c r="AT22" s="41" t="s">
        <v>35</v>
      </c>
      <c r="AU22" s="26" t="s">
        <v>35</v>
      </c>
      <c r="AV22" s="26" t="s">
        <v>35</v>
      </c>
      <c r="AW22" s="26" t="s">
        <v>35</v>
      </c>
      <c r="AX22" s="34" t="s">
        <v>35</v>
      </c>
      <c r="AY22" s="41" t="s">
        <v>35</v>
      </c>
      <c r="AZ22" s="26" t="s">
        <v>35</v>
      </c>
      <c r="BA22" s="26" t="s">
        <v>35</v>
      </c>
      <c r="BB22" s="26" t="s">
        <v>35</v>
      </c>
      <c r="BC22" s="34" t="s">
        <v>35</v>
      </c>
      <c r="BD22" s="41" t="s">
        <v>35</v>
      </c>
      <c r="BE22" s="26" t="s">
        <v>35</v>
      </c>
      <c r="BF22" s="26" t="s">
        <v>35</v>
      </c>
      <c r="BG22" s="26" t="s">
        <v>35</v>
      </c>
      <c r="BH22" s="34" t="s">
        <v>35</v>
      </c>
      <c r="BI22" s="41" t="s">
        <v>35</v>
      </c>
      <c r="BJ22" s="26" t="s">
        <v>35</v>
      </c>
      <c r="BK22" s="26" t="s">
        <v>35</v>
      </c>
      <c r="BL22" s="26" t="s">
        <v>35</v>
      </c>
      <c r="BM22" s="34" t="s">
        <v>35</v>
      </c>
      <c r="BN22" s="41">
        <f t="shared" si="22"/>
        <v>26</v>
      </c>
      <c r="BO22" s="41">
        <f t="shared" si="22"/>
        <v>33</v>
      </c>
      <c r="BP22" s="41">
        <f t="shared" si="22"/>
        <v>-7</v>
      </c>
      <c r="BQ22" s="42">
        <f t="shared" si="23"/>
        <v>-3.6269430051813467</v>
      </c>
      <c r="BR22" s="25"/>
    </row>
    <row r="23" spans="1:70" s="7" customFormat="1" ht="18" customHeight="1">
      <c r="A23" s="25"/>
      <c r="B23" s="35" t="s">
        <v>47</v>
      </c>
      <c r="C23" s="35">
        <v>430070</v>
      </c>
      <c r="D23" s="27" t="s">
        <v>63</v>
      </c>
      <c r="E23" s="26">
        <v>1155</v>
      </c>
      <c r="F23" s="41">
        <f t="shared" si="12"/>
        <v>1155</v>
      </c>
      <c r="G23" s="26">
        <v>37</v>
      </c>
      <c r="H23" s="26">
        <v>37</v>
      </c>
      <c r="I23" s="26">
        <v>0</v>
      </c>
      <c r="J23" s="42">
        <f t="shared" si="13"/>
        <v>0</v>
      </c>
      <c r="K23" s="41">
        <f t="shared" si="14"/>
        <v>1160</v>
      </c>
      <c r="L23" s="26">
        <v>44</v>
      </c>
      <c r="M23" s="26">
        <v>39</v>
      </c>
      <c r="N23" s="26">
        <v>5</v>
      </c>
      <c r="O23" s="42">
        <f t="shared" si="15"/>
        <v>0.4329004329004329</v>
      </c>
      <c r="P23" s="41">
        <f t="shared" si="16"/>
        <v>1171</v>
      </c>
      <c r="Q23" s="26">
        <v>44</v>
      </c>
      <c r="R23" s="26">
        <v>33</v>
      </c>
      <c r="S23" s="26">
        <v>11</v>
      </c>
      <c r="T23" s="42">
        <f t="shared" si="17"/>
        <v>0.94827586206896552</v>
      </c>
      <c r="U23" s="41">
        <f t="shared" si="18"/>
        <v>1129</v>
      </c>
      <c r="V23" s="26">
        <v>8</v>
      </c>
      <c r="W23" s="26">
        <v>50</v>
      </c>
      <c r="X23" s="26">
        <v>-42</v>
      </c>
      <c r="Y23" s="42">
        <f t="shared" si="19"/>
        <v>-3.5866780529461995</v>
      </c>
      <c r="Z23" s="41">
        <f t="shared" si="20"/>
        <v>1065</v>
      </c>
      <c r="AA23" s="26">
        <v>11</v>
      </c>
      <c r="AB23" s="26">
        <v>75</v>
      </c>
      <c r="AC23" s="26">
        <v>-64</v>
      </c>
      <c r="AD23" s="42">
        <f t="shared" si="21"/>
        <v>-5.6687333923826397</v>
      </c>
      <c r="AE23" s="41" t="s">
        <v>35</v>
      </c>
      <c r="AF23" s="26" t="s">
        <v>35</v>
      </c>
      <c r="AG23" s="26" t="s">
        <v>35</v>
      </c>
      <c r="AH23" s="26" t="s">
        <v>35</v>
      </c>
      <c r="AI23" s="34" t="s">
        <v>35</v>
      </c>
      <c r="AJ23" s="41" t="s">
        <v>35</v>
      </c>
      <c r="AK23" s="26" t="s">
        <v>35</v>
      </c>
      <c r="AL23" s="26" t="s">
        <v>35</v>
      </c>
      <c r="AM23" s="26" t="s">
        <v>35</v>
      </c>
      <c r="AN23" s="34" t="s">
        <v>35</v>
      </c>
      <c r="AO23" s="41" t="s">
        <v>35</v>
      </c>
      <c r="AP23" s="26" t="s">
        <v>35</v>
      </c>
      <c r="AQ23" s="26" t="s">
        <v>35</v>
      </c>
      <c r="AR23" s="26" t="s">
        <v>35</v>
      </c>
      <c r="AS23" s="34" t="s">
        <v>35</v>
      </c>
      <c r="AT23" s="41" t="s">
        <v>35</v>
      </c>
      <c r="AU23" s="26" t="s">
        <v>35</v>
      </c>
      <c r="AV23" s="26" t="s">
        <v>35</v>
      </c>
      <c r="AW23" s="26" t="s">
        <v>35</v>
      </c>
      <c r="AX23" s="34" t="s">
        <v>35</v>
      </c>
      <c r="AY23" s="41" t="s">
        <v>35</v>
      </c>
      <c r="AZ23" s="26" t="s">
        <v>35</v>
      </c>
      <c r="BA23" s="26" t="s">
        <v>35</v>
      </c>
      <c r="BB23" s="26" t="s">
        <v>35</v>
      </c>
      <c r="BC23" s="34" t="s">
        <v>35</v>
      </c>
      <c r="BD23" s="41" t="s">
        <v>35</v>
      </c>
      <c r="BE23" s="26" t="s">
        <v>35</v>
      </c>
      <c r="BF23" s="26" t="s">
        <v>35</v>
      </c>
      <c r="BG23" s="26" t="s">
        <v>35</v>
      </c>
      <c r="BH23" s="34" t="s">
        <v>35</v>
      </c>
      <c r="BI23" s="41" t="s">
        <v>35</v>
      </c>
      <c r="BJ23" s="26" t="s">
        <v>35</v>
      </c>
      <c r="BK23" s="26" t="s">
        <v>35</v>
      </c>
      <c r="BL23" s="26" t="s">
        <v>35</v>
      </c>
      <c r="BM23" s="34" t="s">
        <v>35</v>
      </c>
      <c r="BN23" s="41">
        <f t="shared" si="22"/>
        <v>144</v>
      </c>
      <c r="BO23" s="41">
        <f t="shared" si="22"/>
        <v>234</v>
      </c>
      <c r="BP23" s="41">
        <f t="shared" si="22"/>
        <v>-90</v>
      </c>
      <c r="BQ23" s="42">
        <f t="shared" si="23"/>
        <v>-7.7922077922077921</v>
      </c>
      <c r="BR23" s="25"/>
    </row>
    <row r="24" spans="1:70" s="7" customFormat="1" ht="18" customHeight="1">
      <c r="A24" s="25"/>
      <c r="B24" s="35" t="s">
        <v>47</v>
      </c>
      <c r="C24" s="35">
        <v>430080</v>
      </c>
      <c r="D24" s="27" t="s">
        <v>64</v>
      </c>
      <c r="E24" s="26">
        <v>3470</v>
      </c>
      <c r="F24" s="41">
        <f t="shared" si="12"/>
        <v>3521</v>
      </c>
      <c r="G24" s="26">
        <v>131</v>
      </c>
      <c r="H24" s="26">
        <v>80</v>
      </c>
      <c r="I24" s="26">
        <v>51</v>
      </c>
      <c r="J24" s="42">
        <f t="shared" si="13"/>
        <v>1.4697406340057637</v>
      </c>
      <c r="K24" s="41">
        <f t="shared" si="14"/>
        <v>3554</v>
      </c>
      <c r="L24" s="26">
        <v>124</v>
      </c>
      <c r="M24" s="26">
        <v>91</v>
      </c>
      <c r="N24" s="26">
        <v>33</v>
      </c>
      <c r="O24" s="42">
        <f t="shared" si="15"/>
        <v>0.9372337404146549</v>
      </c>
      <c r="P24" s="41">
        <f t="shared" si="16"/>
        <v>3542</v>
      </c>
      <c r="Q24" s="26">
        <v>86</v>
      </c>
      <c r="R24" s="26">
        <v>98</v>
      </c>
      <c r="S24" s="26">
        <v>-12</v>
      </c>
      <c r="T24" s="42">
        <f t="shared" si="17"/>
        <v>-0.33764772087788408</v>
      </c>
      <c r="U24" s="41">
        <f t="shared" si="18"/>
        <v>3375</v>
      </c>
      <c r="V24" s="26">
        <v>47</v>
      </c>
      <c r="W24" s="26">
        <v>214</v>
      </c>
      <c r="X24" s="26">
        <v>-167</v>
      </c>
      <c r="Y24" s="42">
        <f t="shared" si="19"/>
        <v>-4.7148503670242796</v>
      </c>
      <c r="Z24" s="41">
        <f t="shared" si="20"/>
        <v>3342</v>
      </c>
      <c r="AA24" s="26">
        <v>39</v>
      </c>
      <c r="AB24" s="26">
        <v>72</v>
      </c>
      <c r="AC24" s="26">
        <v>-33</v>
      </c>
      <c r="AD24" s="42">
        <f t="shared" si="21"/>
        <v>-0.97777777777777775</v>
      </c>
      <c r="AE24" s="41" t="s">
        <v>35</v>
      </c>
      <c r="AF24" s="26" t="s">
        <v>35</v>
      </c>
      <c r="AG24" s="26" t="s">
        <v>35</v>
      </c>
      <c r="AH24" s="26" t="s">
        <v>35</v>
      </c>
      <c r="AI24" s="34" t="s">
        <v>35</v>
      </c>
      <c r="AJ24" s="41" t="s">
        <v>35</v>
      </c>
      <c r="AK24" s="26" t="s">
        <v>35</v>
      </c>
      <c r="AL24" s="26" t="s">
        <v>35</v>
      </c>
      <c r="AM24" s="26" t="s">
        <v>35</v>
      </c>
      <c r="AN24" s="34" t="s">
        <v>35</v>
      </c>
      <c r="AO24" s="41" t="s">
        <v>35</v>
      </c>
      <c r="AP24" s="26" t="s">
        <v>35</v>
      </c>
      <c r="AQ24" s="26" t="s">
        <v>35</v>
      </c>
      <c r="AR24" s="26" t="s">
        <v>35</v>
      </c>
      <c r="AS24" s="34" t="s">
        <v>35</v>
      </c>
      <c r="AT24" s="41" t="s">
        <v>35</v>
      </c>
      <c r="AU24" s="26" t="s">
        <v>35</v>
      </c>
      <c r="AV24" s="26" t="s">
        <v>35</v>
      </c>
      <c r="AW24" s="26" t="s">
        <v>35</v>
      </c>
      <c r="AX24" s="34" t="s">
        <v>35</v>
      </c>
      <c r="AY24" s="41" t="s">
        <v>35</v>
      </c>
      <c r="AZ24" s="26" t="s">
        <v>35</v>
      </c>
      <c r="BA24" s="26" t="s">
        <v>35</v>
      </c>
      <c r="BB24" s="26" t="s">
        <v>35</v>
      </c>
      <c r="BC24" s="34" t="s">
        <v>35</v>
      </c>
      <c r="BD24" s="41" t="s">
        <v>35</v>
      </c>
      <c r="BE24" s="26" t="s">
        <v>35</v>
      </c>
      <c r="BF24" s="26" t="s">
        <v>35</v>
      </c>
      <c r="BG24" s="26" t="s">
        <v>35</v>
      </c>
      <c r="BH24" s="34" t="s">
        <v>35</v>
      </c>
      <c r="BI24" s="41" t="s">
        <v>35</v>
      </c>
      <c r="BJ24" s="26" t="s">
        <v>35</v>
      </c>
      <c r="BK24" s="26" t="s">
        <v>35</v>
      </c>
      <c r="BL24" s="26" t="s">
        <v>35</v>
      </c>
      <c r="BM24" s="34" t="s">
        <v>35</v>
      </c>
      <c r="BN24" s="41">
        <f t="shared" si="22"/>
        <v>427</v>
      </c>
      <c r="BO24" s="41">
        <f t="shared" si="22"/>
        <v>555</v>
      </c>
      <c r="BP24" s="41">
        <f t="shared" si="22"/>
        <v>-128</v>
      </c>
      <c r="BQ24" s="42">
        <f t="shared" si="23"/>
        <v>-3.6887608069164268</v>
      </c>
      <c r="BR24" s="25"/>
    </row>
    <row r="25" spans="1:70" s="7" customFormat="1" ht="18" customHeight="1">
      <c r="A25" s="25"/>
      <c r="B25" s="35" t="s">
        <v>47</v>
      </c>
      <c r="C25" s="35">
        <v>430085</v>
      </c>
      <c r="D25" s="27" t="s">
        <v>65</v>
      </c>
      <c r="E25" s="26">
        <v>361</v>
      </c>
      <c r="F25" s="41">
        <f t="shared" si="12"/>
        <v>368</v>
      </c>
      <c r="G25" s="26">
        <v>11</v>
      </c>
      <c r="H25" s="26">
        <v>4</v>
      </c>
      <c r="I25" s="26">
        <v>7</v>
      </c>
      <c r="J25" s="42">
        <f t="shared" si="13"/>
        <v>1.9390581717451523</v>
      </c>
      <c r="K25" s="41">
        <f t="shared" si="14"/>
        <v>368</v>
      </c>
      <c r="L25" s="26">
        <v>3</v>
      </c>
      <c r="M25" s="26">
        <v>3</v>
      </c>
      <c r="N25" s="26">
        <v>0</v>
      </c>
      <c r="O25" s="42">
        <f t="shared" si="15"/>
        <v>0</v>
      </c>
      <c r="P25" s="41">
        <f t="shared" si="16"/>
        <v>367</v>
      </c>
      <c r="Q25" s="26">
        <v>11</v>
      </c>
      <c r="R25" s="26">
        <v>12</v>
      </c>
      <c r="S25" s="26">
        <v>-1</v>
      </c>
      <c r="T25" s="42">
        <f t="shared" si="17"/>
        <v>-0.27173913043478259</v>
      </c>
      <c r="U25" s="41">
        <f t="shared" si="18"/>
        <v>365</v>
      </c>
      <c r="V25" s="26">
        <v>3</v>
      </c>
      <c r="W25" s="26">
        <v>5</v>
      </c>
      <c r="X25" s="26">
        <v>-2</v>
      </c>
      <c r="Y25" s="42">
        <f t="shared" si="19"/>
        <v>-0.54495912806539504</v>
      </c>
      <c r="Z25" s="41">
        <f t="shared" si="20"/>
        <v>359</v>
      </c>
      <c r="AA25" s="26">
        <v>2</v>
      </c>
      <c r="AB25" s="26">
        <v>8</v>
      </c>
      <c r="AC25" s="26">
        <v>-6</v>
      </c>
      <c r="AD25" s="42">
        <f t="shared" si="21"/>
        <v>-1.6438356164383561</v>
      </c>
      <c r="AE25" s="41" t="s">
        <v>35</v>
      </c>
      <c r="AF25" s="26" t="s">
        <v>35</v>
      </c>
      <c r="AG25" s="26" t="s">
        <v>35</v>
      </c>
      <c r="AH25" s="26" t="s">
        <v>35</v>
      </c>
      <c r="AI25" s="34" t="s">
        <v>35</v>
      </c>
      <c r="AJ25" s="41" t="s">
        <v>35</v>
      </c>
      <c r="AK25" s="26" t="s">
        <v>35</v>
      </c>
      <c r="AL25" s="26" t="s">
        <v>35</v>
      </c>
      <c r="AM25" s="26" t="s">
        <v>35</v>
      </c>
      <c r="AN25" s="34" t="s">
        <v>35</v>
      </c>
      <c r="AO25" s="41" t="s">
        <v>35</v>
      </c>
      <c r="AP25" s="26" t="s">
        <v>35</v>
      </c>
      <c r="AQ25" s="26" t="s">
        <v>35</v>
      </c>
      <c r="AR25" s="26" t="s">
        <v>35</v>
      </c>
      <c r="AS25" s="34" t="s">
        <v>35</v>
      </c>
      <c r="AT25" s="41" t="s">
        <v>35</v>
      </c>
      <c r="AU25" s="26" t="s">
        <v>35</v>
      </c>
      <c r="AV25" s="26" t="s">
        <v>35</v>
      </c>
      <c r="AW25" s="26" t="s">
        <v>35</v>
      </c>
      <c r="AX25" s="34" t="s">
        <v>35</v>
      </c>
      <c r="AY25" s="41" t="s">
        <v>35</v>
      </c>
      <c r="AZ25" s="26" t="s">
        <v>35</v>
      </c>
      <c r="BA25" s="26" t="s">
        <v>35</v>
      </c>
      <c r="BB25" s="26" t="s">
        <v>35</v>
      </c>
      <c r="BC25" s="34" t="s">
        <v>35</v>
      </c>
      <c r="BD25" s="41" t="s">
        <v>35</v>
      </c>
      <c r="BE25" s="26" t="s">
        <v>35</v>
      </c>
      <c r="BF25" s="26" t="s">
        <v>35</v>
      </c>
      <c r="BG25" s="26" t="s">
        <v>35</v>
      </c>
      <c r="BH25" s="34" t="s">
        <v>35</v>
      </c>
      <c r="BI25" s="41" t="s">
        <v>35</v>
      </c>
      <c r="BJ25" s="26" t="s">
        <v>35</v>
      </c>
      <c r="BK25" s="26" t="s">
        <v>35</v>
      </c>
      <c r="BL25" s="26" t="s">
        <v>35</v>
      </c>
      <c r="BM25" s="34" t="s">
        <v>35</v>
      </c>
      <c r="BN25" s="41">
        <f t="shared" si="22"/>
        <v>30</v>
      </c>
      <c r="BO25" s="41">
        <f t="shared" si="22"/>
        <v>32</v>
      </c>
      <c r="BP25" s="41">
        <f t="shared" si="22"/>
        <v>-2</v>
      </c>
      <c r="BQ25" s="42">
        <f t="shared" si="23"/>
        <v>-0.554016620498615</v>
      </c>
      <c r="BR25" s="25"/>
    </row>
    <row r="26" spans="1:70" s="7" customFormat="1" ht="18" customHeight="1">
      <c r="A26" s="25"/>
      <c r="B26" s="35" t="s">
        <v>47</v>
      </c>
      <c r="C26" s="35">
        <v>430087</v>
      </c>
      <c r="D26" s="27" t="s">
        <v>66</v>
      </c>
      <c r="E26" s="26">
        <v>1393</v>
      </c>
      <c r="F26" s="41">
        <f t="shared" si="12"/>
        <v>1416</v>
      </c>
      <c r="G26" s="26">
        <v>64</v>
      </c>
      <c r="H26" s="26">
        <v>41</v>
      </c>
      <c r="I26" s="26">
        <v>23</v>
      </c>
      <c r="J26" s="42">
        <f t="shared" si="13"/>
        <v>1.6511127063890882</v>
      </c>
      <c r="K26" s="41">
        <f t="shared" si="14"/>
        <v>1503</v>
      </c>
      <c r="L26" s="26">
        <v>137</v>
      </c>
      <c r="M26" s="26">
        <v>50</v>
      </c>
      <c r="N26" s="26">
        <v>87</v>
      </c>
      <c r="O26" s="42">
        <f t="shared" si="15"/>
        <v>6.1440677966101696</v>
      </c>
      <c r="P26" s="41">
        <f t="shared" si="16"/>
        <v>1497</v>
      </c>
      <c r="Q26" s="26">
        <v>115</v>
      </c>
      <c r="R26" s="26">
        <v>121</v>
      </c>
      <c r="S26" s="26">
        <v>-6</v>
      </c>
      <c r="T26" s="42">
        <f t="shared" si="17"/>
        <v>-0.39920159680638717</v>
      </c>
      <c r="U26" s="41">
        <f t="shared" si="18"/>
        <v>1436</v>
      </c>
      <c r="V26" s="26">
        <v>15</v>
      </c>
      <c r="W26" s="26">
        <v>76</v>
      </c>
      <c r="X26" s="26">
        <v>-61</v>
      </c>
      <c r="Y26" s="42">
        <f t="shared" si="19"/>
        <v>-4.0748162992651968</v>
      </c>
      <c r="Z26" s="41">
        <f t="shared" si="20"/>
        <v>1392</v>
      </c>
      <c r="AA26" s="26">
        <v>33</v>
      </c>
      <c r="AB26" s="26">
        <v>77</v>
      </c>
      <c r="AC26" s="26">
        <v>-44</v>
      </c>
      <c r="AD26" s="42">
        <f t="shared" si="21"/>
        <v>-3.0640668523676879</v>
      </c>
      <c r="AE26" s="41" t="s">
        <v>35</v>
      </c>
      <c r="AF26" s="26" t="s">
        <v>35</v>
      </c>
      <c r="AG26" s="26" t="s">
        <v>35</v>
      </c>
      <c r="AH26" s="26" t="s">
        <v>35</v>
      </c>
      <c r="AI26" s="34" t="s">
        <v>35</v>
      </c>
      <c r="AJ26" s="41" t="s">
        <v>35</v>
      </c>
      <c r="AK26" s="26" t="s">
        <v>35</v>
      </c>
      <c r="AL26" s="26" t="s">
        <v>35</v>
      </c>
      <c r="AM26" s="26" t="s">
        <v>35</v>
      </c>
      <c r="AN26" s="34" t="s">
        <v>35</v>
      </c>
      <c r="AO26" s="41" t="s">
        <v>35</v>
      </c>
      <c r="AP26" s="26" t="s">
        <v>35</v>
      </c>
      <c r="AQ26" s="26" t="s">
        <v>35</v>
      </c>
      <c r="AR26" s="26" t="s">
        <v>35</v>
      </c>
      <c r="AS26" s="34" t="s">
        <v>35</v>
      </c>
      <c r="AT26" s="41" t="s">
        <v>35</v>
      </c>
      <c r="AU26" s="26" t="s">
        <v>35</v>
      </c>
      <c r="AV26" s="26" t="s">
        <v>35</v>
      </c>
      <c r="AW26" s="26" t="s">
        <v>35</v>
      </c>
      <c r="AX26" s="34" t="s">
        <v>35</v>
      </c>
      <c r="AY26" s="41" t="s">
        <v>35</v>
      </c>
      <c r="AZ26" s="26" t="s">
        <v>35</v>
      </c>
      <c r="BA26" s="26" t="s">
        <v>35</v>
      </c>
      <c r="BB26" s="26" t="s">
        <v>35</v>
      </c>
      <c r="BC26" s="34" t="s">
        <v>35</v>
      </c>
      <c r="BD26" s="41" t="s">
        <v>35</v>
      </c>
      <c r="BE26" s="26" t="s">
        <v>35</v>
      </c>
      <c r="BF26" s="26" t="s">
        <v>35</v>
      </c>
      <c r="BG26" s="26" t="s">
        <v>35</v>
      </c>
      <c r="BH26" s="34" t="s">
        <v>35</v>
      </c>
      <c r="BI26" s="41" t="s">
        <v>35</v>
      </c>
      <c r="BJ26" s="26" t="s">
        <v>35</v>
      </c>
      <c r="BK26" s="26" t="s">
        <v>35</v>
      </c>
      <c r="BL26" s="26" t="s">
        <v>35</v>
      </c>
      <c r="BM26" s="34" t="s">
        <v>35</v>
      </c>
      <c r="BN26" s="41">
        <f t="shared" si="22"/>
        <v>364</v>
      </c>
      <c r="BO26" s="41">
        <f t="shared" si="22"/>
        <v>365</v>
      </c>
      <c r="BP26" s="41">
        <f t="shared" si="22"/>
        <v>-1</v>
      </c>
      <c r="BQ26" s="42">
        <f t="shared" si="23"/>
        <v>-7.1787508973438621E-2</v>
      </c>
      <c r="BR26" s="25"/>
    </row>
    <row r="27" spans="1:70" s="7" customFormat="1" ht="18" customHeight="1">
      <c r="A27" s="25"/>
      <c r="B27" s="35" t="s">
        <v>47</v>
      </c>
      <c r="C27" s="35">
        <v>430090</v>
      </c>
      <c r="D27" s="27" t="s">
        <v>67</v>
      </c>
      <c r="E27" s="26">
        <v>974</v>
      </c>
      <c r="F27" s="41">
        <f t="shared" si="12"/>
        <v>974</v>
      </c>
      <c r="G27" s="26">
        <v>21</v>
      </c>
      <c r="H27" s="26">
        <v>21</v>
      </c>
      <c r="I27" s="26">
        <v>0</v>
      </c>
      <c r="J27" s="42">
        <f t="shared" si="13"/>
        <v>0</v>
      </c>
      <c r="K27" s="41">
        <f t="shared" si="14"/>
        <v>978</v>
      </c>
      <c r="L27" s="26">
        <v>27</v>
      </c>
      <c r="M27" s="26">
        <v>23</v>
      </c>
      <c r="N27" s="26">
        <v>4</v>
      </c>
      <c r="O27" s="42">
        <f t="shared" si="15"/>
        <v>0.41067761806981523</v>
      </c>
      <c r="P27" s="41">
        <f t="shared" si="16"/>
        <v>973</v>
      </c>
      <c r="Q27" s="26">
        <v>18</v>
      </c>
      <c r="R27" s="26">
        <v>23</v>
      </c>
      <c r="S27" s="26">
        <v>-5</v>
      </c>
      <c r="T27" s="42">
        <f t="shared" si="17"/>
        <v>-0.5112474437627812</v>
      </c>
      <c r="U27" s="41">
        <f t="shared" si="18"/>
        <v>963</v>
      </c>
      <c r="V27" s="26">
        <v>6</v>
      </c>
      <c r="W27" s="26">
        <v>16</v>
      </c>
      <c r="X27" s="26">
        <v>-10</v>
      </c>
      <c r="Y27" s="42">
        <f t="shared" si="19"/>
        <v>-1.0277492291880781</v>
      </c>
      <c r="Z27" s="41">
        <f t="shared" si="20"/>
        <v>966</v>
      </c>
      <c r="AA27" s="26">
        <v>12</v>
      </c>
      <c r="AB27" s="26">
        <v>9</v>
      </c>
      <c r="AC27" s="26">
        <v>3</v>
      </c>
      <c r="AD27" s="42">
        <f t="shared" si="21"/>
        <v>0.3115264797507788</v>
      </c>
      <c r="AE27" s="41" t="s">
        <v>35</v>
      </c>
      <c r="AF27" s="26" t="s">
        <v>35</v>
      </c>
      <c r="AG27" s="26" t="s">
        <v>35</v>
      </c>
      <c r="AH27" s="26" t="s">
        <v>35</v>
      </c>
      <c r="AI27" s="34" t="s">
        <v>35</v>
      </c>
      <c r="AJ27" s="41" t="s">
        <v>35</v>
      </c>
      <c r="AK27" s="26" t="s">
        <v>35</v>
      </c>
      <c r="AL27" s="26" t="s">
        <v>35</v>
      </c>
      <c r="AM27" s="26" t="s">
        <v>35</v>
      </c>
      <c r="AN27" s="34" t="s">
        <v>35</v>
      </c>
      <c r="AO27" s="41" t="s">
        <v>35</v>
      </c>
      <c r="AP27" s="26" t="s">
        <v>35</v>
      </c>
      <c r="AQ27" s="26" t="s">
        <v>35</v>
      </c>
      <c r="AR27" s="26" t="s">
        <v>35</v>
      </c>
      <c r="AS27" s="34" t="s">
        <v>35</v>
      </c>
      <c r="AT27" s="41" t="s">
        <v>35</v>
      </c>
      <c r="AU27" s="26" t="s">
        <v>35</v>
      </c>
      <c r="AV27" s="26" t="s">
        <v>35</v>
      </c>
      <c r="AW27" s="26" t="s">
        <v>35</v>
      </c>
      <c r="AX27" s="34" t="s">
        <v>35</v>
      </c>
      <c r="AY27" s="41" t="s">
        <v>35</v>
      </c>
      <c r="AZ27" s="26" t="s">
        <v>35</v>
      </c>
      <c r="BA27" s="26" t="s">
        <v>35</v>
      </c>
      <c r="BB27" s="26" t="s">
        <v>35</v>
      </c>
      <c r="BC27" s="34" t="s">
        <v>35</v>
      </c>
      <c r="BD27" s="41" t="s">
        <v>35</v>
      </c>
      <c r="BE27" s="26" t="s">
        <v>35</v>
      </c>
      <c r="BF27" s="26" t="s">
        <v>35</v>
      </c>
      <c r="BG27" s="26" t="s">
        <v>35</v>
      </c>
      <c r="BH27" s="34" t="s">
        <v>35</v>
      </c>
      <c r="BI27" s="41" t="s">
        <v>35</v>
      </c>
      <c r="BJ27" s="26" t="s">
        <v>35</v>
      </c>
      <c r="BK27" s="26" t="s">
        <v>35</v>
      </c>
      <c r="BL27" s="26" t="s">
        <v>35</v>
      </c>
      <c r="BM27" s="34" t="s">
        <v>35</v>
      </c>
      <c r="BN27" s="41">
        <f t="shared" si="22"/>
        <v>84</v>
      </c>
      <c r="BO27" s="41">
        <f t="shared" si="22"/>
        <v>92</v>
      </c>
      <c r="BP27" s="41">
        <f t="shared" si="22"/>
        <v>-8</v>
      </c>
      <c r="BQ27" s="42">
        <f t="shared" si="23"/>
        <v>-0.82135523613963046</v>
      </c>
      <c r="BR27" s="25"/>
    </row>
    <row r="28" spans="1:70" s="7" customFormat="1" ht="18" customHeight="1">
      <c r="A28" s="25"/>
      <c r="B28" s="35" t="s">
        <v>47</v>
      </c>
      <c r="C28" s="35">
        <v>430100</v>
      </c>
      <c r="D28" s="27" t="s">
        <v>68</v>
      </c>
      <c r="E28" s="26">
        <v>6724</v>
      </c>
      <c r="F28" s="41">
        <f t="shared" si="12"/>
        <v>6891</v>
      </c>
      <c r="G28" s="26">
        <v>402</v>
      </c>
      <c r="H28" s="26">
        <v>235</v>
      </c>
      <c r="I28" s="26">
        <v>167</v>
      </c>
      <c r="J28" s="42">
        <f t="shared" si="13"/>
        <v>2.4836406900654371</v>
      </c>
      <c r="K28" s="41">
        <f t="shared" si="14"/>
        <v>7064</v>
      </c>
      <c r="L28" s="26">
        <v>413</v>
      </c>
      <c r="M28" s="26">
        <v>240</v>
      </c>
      <c r="N28" s="26">
        <v>173</v>
      </c>
      <c r="O28" s="42">
        <f t="shared" si="15"/>
        <v>2.5105209693803512</v>
      </c>
      <c r="P28" s="41">
        <f t="shared" si="16"/>
        <v>7196</v>
      </c>
      <c r="Q28" s="26">
        <v>440</v>
      </c>
      <c r="R28" s="26">
        <v>308</v>
      </c>
      <c r="S28" s="26">
        <v>132</v>
      </c>
      <c r="T28" s="42">
        <f t="shared" si="17"/>
        <v>1.868629671574179</v>
      </c>
      <c r="U28" s="41">
        <f t="shared" si="18"/>
        <v>7080</v>
      </c>
      <c r="V28" s="26">
        <v>162</v>
      </c>
      <c r="W28" s="26">
        <v>278</v>
      </c>
      <c r="X28" s="26">
        <v>-116</v>
      </c>
      <c r="Y28" s="42">
        <f t="shared" si="19"/>
        <v>-1.6120066703724294</v>
      </c>
      <c r="Z28" s="41">
        <f t="shared" si="20"/>
        <v>7021</v>
      </c>
      <c r="AA28" s="26">
        <v>158</v>
      </c>
      <c r="AB28" s="26">
        <v>217</v>
      </c>
      <c r="AC28" s="26">
        <v>-59</v>
      </c>
      <c r="AD28" s="42">
        <f t="shared" si="21"/>
        <v>-0.83333333333333337</v>
      </c>
      <c r="AE28" s="41" t="s">
        <v>35</v>
      </c>
      <c r="AF28" s="26" t="s">
        <v>35</v>
      </c>
      <c r="AG28" s="26" t="s">
        <v>35</v>
      </c>
      <c r="AH28" s="26" t="s">
        <v>35</v>
      </c>
      <c r="AI28" s="34" t="s">
        <v>35</v>
      </c>
      <c r="AJ28" s="41" t="s">
        <v>35</v>
      </c>
      <c r="AK28" s="26" t="s">
        <v>35</v>
      </c>
      <c r="AL28" s="26" t="s">
        <v>35</v>
      </c>
      <c r="AM28" s="26" t="s">
        <v>35</v>
      </c>
      <c r="AN28" s="34" t="s">
        <v>35</v>
      </c>
      <c r="AO28" s="41" t="s">
        <v>35</v>
      </c>
      <c r="AP28" s="26" t="s">
        <v>35</v>
      </c>
      <c r="AQ28" s="26" t="s">
        <v>35</v>
      </c>
      <c r="AR28" s="26" t="s">
        <v>35</v>
      </c>
      <c r="AS28" s="34" t="s">
        <v>35</v>
      </c>
      <c r="AT28" s="41" t="s">
        <v>35</v>
      </c>
      <c r="AU28" s="26" t="s">
        <v>35</v>
      </c>
      <c r="AV28" s="26" t="s">
        <v>35</v>
      </c>
      <c r="AW28" s="26" t="s">
        <v>35</v>
      </c>
      <c r="AX28" s="34" t="s">
        <v>35</v>
      </c>
      <c r="AY28" s="41" t="s">
        <v>35</v>
      </c>
      <c r="AZ28" s="26" t="s">
        <v>35</v>
      </c>
      <c r="BA28" s="26" t="s">
        <v>35</v>
      </c>
      <c r="BB28" s="26" t="s">
        <v>35</v>
      </c>
      <c r="BC28" s="34" t="s">
        <v>35</v>
      </c>
      <c r="BD28" s="41" t="s">
        <v>35</v>
      </c>
      <c r="BE28" s="26" t="s">
        <v>35</v>
      </c>
      <c r="BF28" s="26" t="s">
        <v>35</v>
      </c>
      <c r="BG28" s="26" t="s">
        <v>35</v>
      </c>
      <c r="BH28" s="34" t="s">
        <v>35</v>
      </c>
      <c r="BI28" s="41" t="s">
        <v>35</v>
      </c>
      <c r="BJ28" s="26" t="s">
        <v>35</v>
      </c>
      <c r="BK28" s="26" t="s">
        <v>35</v>
      </c>
      <c r="BL28" s="26" t="s">
        <v>35</v>
      </c>
      <c r="BM28" s="34" t="s">
        <v>35</v>
      </c>
      <c r="BN28" s="41">
        <f t="shared" si="22"/>
        <v>1575</v>
      </c>
      <c r="BO28" s="41">
        <f t="shared" si="22"/>
        <v>1278</v>
      </c>
      <c r="BP28" s="41">
        <f t="shared" si="22"/>
        <v>297</v>
      </c>
      <c r="BQ28" s="42">
        <f t="shared" si="23"/>
        <v>4.4170136823319455</v>
      </c>
      <c r="BR28" s="25"/>
    </row>
    <row r="29" spans="1:70" s="7" customFormat="1" ht="18" customHeight="1">
      <c r="A29" s="25"/>
      <c r="B29" s="35" t="s">
        <v>47</v>
      </c>
      <c r="C29" s="35">
        <v>430105</v>
      </c>
      <c r="D29" s="27" t="s">
        <v>69</v>
      </c>
      <c r="E29" s="26">
        <v>1404</v>
      </c>
      <c r="F29" s="41">
        <f t="shared" si="12"/>
        <v>1488</v>
      </c>
      <c r="G29" s="26">
        <v>164</v>
      </c>
      <c r="H29" s="26">
        <v>80</v>
      </c>
      <c r="I29" s="26">
        <v>84</v>
      </c>
      <c r="J29" s="42">
        <f t="shared" si="13"/>
        <v>5.982905982905983</v>
      </c>
      <c r="K29" s="41">
        <f t="shared" si="14"/>
        <v>1270</v>
      </c>
      <c r="L29" s="26">
        <v>42</v>
      </c>
      <c r="M29" s="26">
        <v>260</v>
      </c>
      <c r="N29" s="26">
        <v>-218</v>
      </c>
      <c r="O29" s="42">
        <f t="shared" si="15"/>
        <v>-14.650537634408604</v>
      </c>
      <c r="P29" s="41">
        <f t="shared" si="16"/>
        <v>1198</v>
      </c>
      <c r="Q29" s="26">
        <v>58</v>
      </c>
      <c r="R29" s="26">
        <v>130</v>
      </c>
      <c r="S29" s="26">
        <v>-72</v>
      </c>
      <c r="T29" s="42">
        <f t="shared" si="17"/>
        <v>-5.6692913385826769</v>
      </c>
      <c r="U29" s="41">
        <f t="shared" si="18"/>
        <v>1170</v>
      </c>
      <c r="V29" s="26">
        <v>29</v>
      </c>
      <c r="W29" s="26">
        <v>57</v>
      </c>
      <c r="X29" s="26">
        <v>-28</v>
      </c>
      <c r="Y29" s="42">
        <f t="shared" si="19"/>
        <v>-2.337228714524207</v>
      </c>
      <c r="Z29" s="41">
        <f t="shared" si="20"/>
        <v>1143</v>
      </c>
      <c r="AA29" s="26">
        <v>18</v>
      </c>
      <c r="AB29" s="26">
        <v>45</v>
      </c>
      <c r="AC29" s="26">
        <v>-27</v>
      </c>
      <c r="AD29" s="42">
        <f t="shared" si="21"/>
        <v>-2.3076923076923079</v>
      </c>
      <c r="AE29" s="41" t="s">
        <v>35</v>
      </c>
      <c r="AF29" s="26" t="s">
        <v>35</v>
      </c>
      <c r="AG29" s="26" t="s">
        <v>35</v>
      </c>
      <c r="AH29" s="26" t="s">
        <v>35</v>
      </c>
      <c r="AI29" s="34" t="s">
        <v>35</v>
      </c>
      <c r="AJ29" s="41" t="s">
        <v>35</v>
      </c>
      <c r="AK29" s="26" t="s">
        <v>35</v>
      </c>
      <c r="AL29" s="26" t="s">
        <v>35</v>
      </c>
      <c r="AM29" s="26" t="s">
        <v>35</v>
      </c>
      <c r="AN29" s="34" t="s">
        <v>35</v>
      </c>
      <c r="AO29" s="41" t="s">
        <v>35</v>
      </c>
      <c r="AP29" s="26" t="s">
        <v>35</v>
      </c>
      <c r="AQ29" s="26" t="s">
        <v>35</v>
      </c>
      <c r="AR29" s="26" t="s">
        <v>35</v>
      </c>
      <c r="AS29" s="34" t="s">
        <v>35</v>
      </c>
      <c r="AT29" s="41" t="s">
        <v>35</v>
      </c>
      <c r="AU29" s="26" t="s">
        <v>35</v>
      </c>
      <c r="AV29" s="26" t="s">
        <v>35</v>
      </c>
      <c r="AW29" s="26" t="s">
        <v>35</v>
      </c>
      <c r="AX29" s="34" t="s">
        <v>35</v>
      </c>
      <c r="AY29" s="41" t="s">
        <v>35</v>
      </c>
      <c r="AZ29" s="26" t="s">
        <v>35</v>
      </c>
      <c r="BA29" s="26" t="s">
        <v>35</v>
      </c>
      <c r="BB29" s="26" t="s">
        <v>35</v>
      </c>
      <c r="BC29" s="34" t="s">
        <v>35</v>
      </c>
      <c r="BD29" s="41" t="s">
        <v>35</v>
      </c>
      <c r="BE29" s="26" t="s">
        <v>35</v>
      </c>
      <c r="BF29" s="26" t="s">
        <v>35</v>
      </c>
      <c r="BG29" s="26" t="s">
        <v>35</v>
      </c>
      <c r="BH29" s="34" t="s">
        <v>35</v>
      </c>
      <c r="BI29" s="41" t="s">
        <v>35</v>
      </c>
      <c r="BJ29" s="26" t="s">
        <v>35</v>
      </c>
      <c r="BK29" s="26" t="s">
        <v>35</v>
      </c>
      <c r="BL29" s="26" t="s">
        <v>35</v>
      </c>
      <c r="BM29" s="34" t="s">
        <v>35</v>
      </c>
      <c r="BN29" s="41">
        <f t="shared" si="22"/>
        <v>311</v>
      </c>
      <c r="BO29" s="41">
        <f t="shared" si="22"/>
        <v>572</v>
      </c>
      <c r="BP29" s="41">
        <f t="shared" si="22"/>
        <v>-261</v>
      </c>
      <c r="BQ29" s="42">
        <f t="shared" si="23"/>
        <v>-18.589743589743591</v>
      </c>
      <c r="BR29" s="25"/>
    </row>
    <row r="30" spans="1:70" s="7" customFormat="1" ht="18" customHeight="1">
      <c r="A30" s="25"/>
      <c r="B30" s="35" t="s">
        <v>47</v>
      </c>
      <c r="C30" s="35">
        <v>430107</v>
      </c>
      <c r="D30" s="27" t="s">
        <v>70</v>
      </c>
      <c r="E30" s="26">
        <v>74</v>
      </c>
      <c r="F30" s="41">
        <f t="shared" si="12"/>
        <v>74</v>
      </c>
      <c r="G30" s="26">
        <v>1</v>
      </c>
      <c r="H30" s="26">
        <v>1</v>
      </c>
      <c r="I30" s="26">
        <v>0</v>
      </c>
      <c r="J30" s="42">
        <f t="shared" si="13"/>
        <v>0</v>
      </c>
      <c r="K30" s="41">
        <f t="shared" si="14"/>
        <v>78</v>
      </c>
      <c r="L30" s="26">
        <v>4</v>
      </c>
      <c r="M30" s="26">
        <v>0</v>
      </c>
      <c r="N30" s="26">
        <v>4</v>
      </c>
      <c r="O30" s="42">
        <f t="shared" si="15"/>
        <v>5.4054054054054053</v>
      </c>
      <c r="P30" s="41">
        <f t="shared" si="16"/>
        <v>78</v>
      </c>
      <c r="Q30" s="26">
        <v>0</v>
      </c>
      <c r="R30" s="26">
        <v>0</v>
      </c>
      <c r="S30" s="26">
        <v>0</v>
      </c>
      <c r="T30" s="42">
        <f t="shared" si="17"/>
        <v>0</v>
      </c>
      <c r="U30" s="41">
        <f t="shared" si="18"/>
        <v>78</v>
      </c>
      <c r="V30" s="26">
        <v>1</v>
      </c>
      <c r="W30" s="26">
        <v>1</v>
      </c>
      <c r="X30" s="26">
        <v>0</v>
      </c>
      <c r="Y30" s="42">
        <f t="shared" si="19"/>
        <v>0</v>
      </c>
      <c r="Z30" s="41">
        <f t="shared" si="20"/>
        <v>78</v>
      </c>
      <c r="AA30" s="26">
        <v>0</v>
      </c>
      <c r="AB30" s="26">
        <v>0</v>
      </c>
      <c r="AC30" s="26">
        <v>0</v>
      </c>
      <c r="AD30" s="42">
        <f t="shared" si="21"/>
        <v>0</v>
      </c>
      <c r="AE30" s="41" t="s">
        <v>35</v>
      </c>
      <c r="AF30" s="26" t="s">
        <v>35</v>
      </c>
      <c r="AG30" s="26" t="s">
        <v>35</v>
      </c>
      <c r="AH30" s="26" t="s">
        <v>35</v>
      </c>
      <c r="AI30" s="34" t="s">
        <v>35</v>
      </c>
      <c r="AJ30" s="41" t="s">
        <v>35</v>
      </c>
      <c r="AK30" s="26" t="s">
        <v>35</v>
      </c>
      <c r="AL30" s="26" t="s">
        <v>35</v>
      </c>
      <c r="AM30" s="26" t="s">
        <v>35</v>
      </c>
      <c r="AN30" s="34" t="s">
        <v>35</v>
      </c>
      <c r="AO30" s="41" t="s">
        <v>35</v>
      </c>
      <c r="AP30" s="26" t="s">
        <v>35</v>
      </c>
      <c r="AQ30" s="26" t="s">
        <v>35</v>
      </c>
      <c r="AR30" s="26" t="s">
        <v>35</v>
      </c>
      <c r="AS30" s="34" t="s">
        <v>35</v>
      </c>
      <c r="AT30" s="41" t="s">
        <v>35</v>
      </c>
      <c r="AU30" s="26" t="s">
        <v>35</v>
      </c>
      <c r="AV30" s="26" t="s">
        <v>35</v>
      </c>
      <c r="AW30" s="26" t="s">
        <v>35</v>
      </c>
      <c r="AX30" s="34" t="s">
        <v>35</v>
      </c>
      <c r="AY30" s="41" t="s">
        <v>35</v>
      </c>
      <c r="AZ30" s="26" t="s">
        <v>35</v>
      </c>
      <c r="BA30" s="26" t="s">
        <v>35</v>
      </c>
      <c r="BB30" s="26" t="s">
        <v>35</v>
      </c>
      <c r="BC30" s="34" t="s">
        <v>35</v>
      </c>
      <c r="BD30" s="41" t="s">
        <v>35</v>
      </c>
      <c r="BE30" s="26" t="s">
        <v>35</v>
      </c>
      <c r="BF30" s="26" t="s">
        <v>35</v>
      </c>
      <c r="BG30" s="26" t="s">
        <v>35</v>
      </c>
      <c r="BH30" s="34" t="s">
        <v>35</v>
      </c>
      <c r="BI30" s="41" t="s">
        <v>35</v>
      </c>
      <c r="BJ30" s="26" t="s">
        <v>35</v>
      </c>
      <c r="BK30" s="26" t="s">
        <v>35</v>
      </c>
      <c r="BL30" s="26" t="s">
        <v>35</v>
      </c>
      <c r="BM30" s="34" t="s">
        <v>35</v>
      </c>
      <c r="BN30" s="41">
        <f t="shared" si="22"/>
        <v>6</v>
      </c>
      <c r="BO30" s="41">
        <f t="shared" si="22"/>
        <v>2</v>
      </c>
      <c r="BP30" s="41">
        <f t="shared" si="22"/>
        <v>4</v>
      </c>
      <c r="BQ30" s="42">
        <f t="shared" si="23"/>
        <v>5.4054054054054053</v>
      </c>
      <c r="BR30" s="25"/>
    </row>
    <row r="31" spans="1:70" s="7" customFormat="1" ht="18" customHeight="1">
      <c r="A31" s="25"/>
      <c r="B31" s="35" t="s">
        <v>47</v>
      </c>
      <c r="C31" s="35">
        <v>430110</v>
      </c>
      <c r="D31" s="27" t="s">
        <v>71</v>
      </c>
      <c r="E31" s="26">
        <v>1254</v>
      </c>
      <c r="F31" s="41">
        <f t="shared" si="12"/>
        <v>1248</v>
      </c>
      <c r="G31" s="26">
        <v>20</v>
      </c>
      <c r="H31" s="26">
        <v>26</v>
      </c>
      <c r="I31" s="26">
        <v>-6</v>
      </c>
      <c r="J31" s="42">
        <f t="shared" si="13"/>
        <v>-0.4784688995215311</v>
      </c>
      <c r="K31" s="41">
        <f t="shared" si="14"/>
        <v>1266</v>
      </c>
      <c r="L31" s="26">
        <v>45</v>
      </c>
      <c r="M31" s="26">
        <v>27</v>
      </c>
      <c r="N31" s="26">
        <v>18</v>
      </c>
      <c r="O31" s="42">
        <f t="shared" si="15"/>
        <v>1.4423076923076923</v>
      </c>
      <c r="P31" s="41">
        <f t="shared" si="16"/>
        <v>1258</v>
      </c>
      <c r="Q31" s="26">
        <v>20</v>
      </c>
      <c r="R31" s="26">
        <v>28</v>
      </c>
      <c r="S31" s="26">
        <v>-8</v>
      </c>
      <c r="T31" s="42">
        <f t="shared" si="17"/>
        <v>-0.63191153238546605</v>
      </c>
      <c r="U31" s="41">
        <f t="shared" si="18"/>
        <v>1236</v>
      </c>
      <c r="V31" s="26">
        <v>15</v>
      </c>
      <c r="W31" s="26">
        <v>37</v>
      </c>
      <c r="X31" s="26">
        <v>-22</v>
      </c>
      <c r="Y31" s="42">
        <f t="shared" si="19"/>
        <v>-1.7488076311605723</v>
      </c>
      <c r="Z31" s="41">
        <f t="shared" si="20"/>
        <v>1235</v>
      </c>
      <c r="AA31" s="26">
        <v>22</v>
      </c>
      <c r="AB31" s="26">
        <v>23</v>
      </c>
      <c r="AC31" s="26">
        <v>-1</v>
      </c>
      <c r="AD31" s="42">
        <f t="shared" si="21"/>
        <v>-8.0906148867313926E-2</v>
      </c>
      <c r="AE31" s="41" t="s">
        <v>35</v>
      </c>
      <c r="AF31" s="26" t="s">
        <v>35</v>
      </c>
      <c r="AG31" s="26" t="s">
        <v>35</v>
      </c>
      <c r="AH31" s="26" t="s">
        <v>35</v>
      </c>
      <c r="AI31" s="34" t="s">
        <v>35</v>
      </c>
      <c r="AJ31" s="41" t="s">
        <v>35</v>
      </c>
      <c r="AK31" s="26" t="s">
        <v>35</v>
      </c>
      <c r="AL31" s="26" t="s">
        <v>35</v>
      </c>
      <c r="AM31" s="26" t="s">
        <v>35</v>
      </c>
      <c r="AN31" s="34" t="s">
        <v>35</v>
      </c>
      <c r="AO31" s="41" t="s">
        <v>35</v>
      </c>
      <c r="AP31" s="26" t="s">
        <v>35</v>
      </c>
      <c r="AQ31" s="26" t="s">
        <v>35</v>
      </c>
      <c r="AR31" s="26" t="s">
        <v>35</v>
      </c>
      <c r="AS31" s="34" t="s">
        <v>35</v>
      </c>
      <c r="AT31" s="41" t="s">
        <v>35</v>
      </c>
      <c r="AU31" s="26" t="s">
        <v>35</v>
      </c>
      <c r="AV31" s="26" t="s">
        <v>35</v>
      </c>
      <c r="AW31" s="26" t="s">
        <v>35</v>
      </c>
      <c r="AX31" s="34" t="s">
        <v>35</v>
      </c>
      <c r="AY31" s="41" t="s">
        <v>35</v>
      </c>
      <c r="AZ31" s="26" t="s">
        <v>35</v>
      </c>
      <c r="BA31" s="26" t="s">
        <v>35</v>
      </c>
      <c r="BB31" s="26" t="s">
        <v>35</v>
      </c>
      <c r="BC31" s="34" t="s">
        <v>35</v>
      </c>
      <c r="BD31" s="41" t="s">
        <v>35</v>
      </c>
      <c r="BE31" s="26" t="s">
        <v>35</v>
      </c>
      <c r="BF31" s="26" t="s">
        <v>35</v>
      </c>
      <c r="BG31" s="26" t="s">
        <v>35</v>
      </c>
      <c r="BH31" s="34" t="s">
        <v>35</v>
      </c>
      <c r="BI31" s="41" t="s">
        <v>35</v>
      </c>
      <c r="BJ31" s="26" t="s">
        <v>35</v>
      </c>
      <c r="BK31" s="26" t="s">
        <v>35</v>
      </c>
      <c r="BL31" s="26" t="s">
        <v>35</v>
      </c>
      <c r="BM31" s="34" t="s">
        <v>35</v>
      </c>
      <c r="BN31" s="41">
        <f t="shared" si="22"/>
        <v>122</v>
      </c>
      <c r="BO31" s="41">
        <f t="shared" si="22"/>
        <v>141</v>
      </c>
      <c r="BP31" s="41">
        <f t="shared" si="22"/>
        <v>-19</v>
      </c>
      <c r="BQ31" s="42">
        <f t="shared" si="23"/>
        <v>-1.5151515151515151</v>
      </c>
      <c r="BR31" s="25"/>
    </row>
    <row r="32" spans="1:70" s="7" customFormat="1" ht="18" customHeight="1">
      <c r="A32" s="25"/>
      <c r="B32" s="35" t="s">
        <v>47</v>
      </c>
      <c r="C32" s="35">
        <v>430120</v>
      </c>
      <c r="D32" s="27" t="s">
        <v>72</v>
      </c>
      <c r="E32" s="26">
        <v>1437</v>
      </c>
      <c r="F32" s="41">
        <f t="shared" si="12"/>
        <v>1444</v>
      </c>
      <c r="G32" s="26">
        <v>43</v>
      </c>
      <c r="H32" s="26">
        <v>36</v>
      </c>
      <c r="I32" s="26">
        <v>7</v>
      </c>
      <c r="J32" s="42">
        <f t="shared" si="13"/>
        <v>0.48712595685455817</v>
      </c>
      <c r="K32" s="41">
        <f t="shared" si="14"/>
        <v>1494</v>
      </c>
      <c r="L32" s="26">
        <v>78</v>
      </c>
      <c r="M32" s="26">
        <v>28</v>
      </c>
      <c r="N32" s="26">
        <v>50</v>
      </c>
      <c r="O32" s="42">
        <f t="shared" si="15"/>
        <v>3.4626038781163437</v>
      </c>
      <c r="P32" s="41">
        <f t="shared" si="16"/>
        <v>1491</v>
      </c>
      <c r="Q32" s="26">
        <v>54</v>
      </c>
      <c r="R32" s="26">
        <v>57</v>
      </c>
      <c r="S32" s="26">
        <v>-3</v>
      </c>
      <c r="T32" s="42">
        <f t="shared" si="17"/>
        <v>-0.20080321285140559</v>
      </c>
      <c r="U32" s="41">
        <f t="shared" si="18"/>
        <v>1471</v>
      </c>
      <c r="V32" s="26">
        <v>15</v>
      </c>
      <c r="W32" s="26">
        <v>35</v>
      </c>
      <c r="X32" s="26">
        <v>-20</v>
      </c>
      <c r="Y32" s="42">
        <f t="shared" si="19"/>
        <v>-1.3413816230717639</v>
      </c>
      <c r="Z32" s="41">
        <f t="shared" si="20"/>
        <v>1426</v>
      </c>
      <c r="AA32" s="26">
        <v>11</v>
      </c>
      <c r="AB32" s="26">
        <v>56</v>
      </c>
      <c r="AC32" s="26">
        <v>-45</v>
      </c>
      <c r="AD32" s="42">
        <f t="shared" si="21"/>
        <v>-3.0591434398368458</v>
      </c>
      <c r="AE32" s="41" t="s">
        <v>35</v>
      </c>
      <c r="AF32" s="26" t="s">
        <v>35</v>
      </c>
      <c r="AG32" s="26" t="s">
        <v>35</v>
      </c>
      <c r="AH32" s="26" t="s">
        <v>35</v>
      </c>
      <c r="AI32" s="34" t="s">
        <v>35</v>
      </c>
      <c r="AJ32" s="41" t="s">
        <v>35</v>
      </c>
      <c r="AK32" s="26" t="s">
        <v>35</v>
      </c>
      <c r="AL32" s="26" t="s">
        <v>35</v>
      </c>
      <c r="AM32" s="26" t="s">
        <v>35</v>
      </c>
      <c r="AN32" s="34" t="s">
        <v>35</v>
      </c>
      <c r="AO32" s="41" t="s">
        <v>35</v>
      </c>
      <c r="AP32" s="26" t="s">
        <v>35</v>
      </c>
      <c r="AQ32" s="26" t="s">
        <v>35</v>
      </c>
      <c r="AR32" s="26" t="s">
        <v>35</v>
      </c>
      <c r="AS32" s="34" t="s">
        <v>35</v>
      </c>
      <c r="AT32" s="41" t="s">
        <v>35</v>
      </c>
      <c r="AU32" s="26" t="s">
        <v>35</v>
      </c>
      <c r="AV32" s="26" t="s">
        <v>35</v>
      </c>
      <c r="AW32" s="26" t="s">
        <v>35</v>
      </c>
      <c r="AX32" s="34" t="s">
        <v>35</v>
      </c>
      <c r="AY32" s="41" t="s">
        <v>35</v>
      </c>
      <c r="AZ32" s="26" t="s">
        <v>35</v>
      </c>
      <c r="BA32" s="26" t="s">
        <v>35</v>
      </c>
      <c r="BB32" s="26" t="s">
        <v>35</v>
      </c>
      <c r="BC32" s="34" t="s">
        <v>35</v>
      </c>
      <c r="BD32" s="41" t="s">
        <v>35</v>
      </c>
      <c r="BE32" s="26" t="s">
        <v>35</v>
      </c>
      <c r="BF32" s="26" t="s">
        <v>35</v>
      </c>
      <c r="BG32" s="26" t="s">
        <v>35</v>
      </c>
      <c r="BH32" s="34" t="s">
        <v>35</v>
      </c>
      <c r="BI32" s="41" t="s">
        <v>35</v>
      </c>
      <c r="BJ32" s="26" t="s">
        <v>35</v>
      </c>
      <c r="BK32" s="26" t="s">
        <v>35</v>
      </c>
      <c r="BL32" s="26" t="s">
        <v>35</v>
      </c>
      <c r="BM32" s="34" t="s">
        <v>35</v>
      </c>
      <c r="BN32" s="41">
        <f t="shared" si="22"/>
        <v>201</v>
      </c>
      <c r="BO32" s="41">
        <f t="shared" si="22"/>
        <v>212</v>
      </c>
      <c r="BP32" s="41">
        <f t="shared" si="22"/>
        <v>-11</v>
      </c>
      <c r="BQ32" s="42">
        <f t="shared" si="23"/>
        <v>-0.76548364648573419</v>
      </c>
      <c r="BR32" s="25"/>
    </row>
    <row r="33" spans="1:70" s="7" customFormat="1" ht="18" customHeight="1">
      <c r="A33" s="25"/>
      <c r="B33" s="35" t="s">
        <v>47</v>
      </c>
      <c r="C33" s="35">
        <v>430130</v>
      </c>
      <c r="D33" s="27" t="s">
        <v>73</v>
      </c>
      <c r="E33" s="26">
        <v>1913</v>
      </c>
      <c r="F33" s="41">
        <f t="shared" si="12"/>
        <v>1926</v>
      </c>
      <c r="G33" s="26">
        <v>41</v>
      </c>
      <c r="H33" s="26">
        <v>28</v>
      </c>
      <c r="I33" s="26">
        <v>13</v>
      </c>
      <c r="J33" s="42">
        <f t="shared" si="13"/>
        <v>0.67956089911134343</v>
      </c>
      <c r="K33" s="41">
        <f t="shared" si="14"/>
        <v>1945</v>
      </c>
      <c r="L33" s="26">
        <v>55</v>
      </c>
      <c r="M33" s="26">
        <v>36</v>
      </c>
      <c r="N33" s="26">
        <v>19</v>
      </c>
      <c r="O33" s="42">
        <f t="shared" si="15"/>
        <v>0.98650051921079962</v>
      </c>
      <c r="P33" s="41">
        <f t="shared" si="16"/>
        <v>1958</v>
      </c>
      <c r="Q33" s="26">
        <v>57</v>
      </c>
      <c r="R33" s="26">
        <v>44</v>
      </c>
      <c r="S33" s="26">
        <v>13</v>
      </c>
      <c r="T33" s="42">
        <f t="shared" si="17"/>
        <v>0.66838046272493568</v>
      </c>
      <c r="U33" s="41">
        <f t="shared" si="18"/>
        <v>1908</v>
      </c>
      <c r="V33" s="26">
        <v>5</v>
      </c>
      <c r="W33" s="26">
        <v>55</v>
      </c>
      <c r="X33" s="26">
        <v>-50</v>
      </c>
      <c r="Y33" s="42">
        <f t="shared" si="19"/>
        <v>-2.5536261491317673</v>
      </c>
      <c r="Z33" s="41">
        <f t="shared" si="20"/>
        <v>1862</v>
      </c>
      <c r="AA33" s="26">
        <v>16</v>
      </c>
      <c r="AB33" s="26">
        <v>62</v>
      </c>
      <c r="AC33" s="26">
        <v>-46</v>
      </c>
      <c r="AD33" s="42">
        <f t="shared" si="21"/>
        <v>-2.4109014675052411</v>
      </c>
      <c r="AE33" s="41" t="s">
        <v>35</v>
      </c>
      <c r="AF33" s="26" t="s">
        <v>35</v>
      </c>
      <c r="AG33" s="26" t="s">
        <v>35</v>
      </c>
      <c r="AH33" s="26" t="s">
        <v>35</v>
      </c>
      <c r="AI33" s="34" t="s">
        <v>35</v>
      </c>
      <c r="AJ33" s="41" t="s">
        <v>35</v>
      </c>
      <c r="AK33" s="26" t="s">
        <v>35</v>
      </c>
      <c r="AL33" s="26" t="s">
        <v>35</v>
      </c>
      <c r="AM33" s="26" t="s">
        <v>35</v>
      </c>
      <c r="AN33" s="34" t="s">
        <v>35</v>
      </c>
      <c r="AO33" s="41" t="s">
        <v>35</v>
      </c>
      <c r="AP33" s="26" t="s">
        <v>35</v>
      </c>
      <c r="AQ33" s="26" t="s">
        <v>35</v>
      </c>
      <c r="AR33" s="26" t="s">
        <v>35</v>
      </c>
      <c r="AS33" s="34" t="s">
        <v>35</v>
      </c>
      <c r="AT33" s="41" t="s">
        <v>35</v>
      </c>
      <c r="AU33" s="26" t="s">
        <v>35</v>
      </c>
      <c r="AV33" s="26" t="s">
        <v>35</v>
      </c>
      <c r="AW33" s="26" t="s">
        <v>35</v>
      </c>
      <c r="AX33" s="34" t="s">
        <v>35</v>
      </c>
      <c r="AY33" s="41" t="s">
        <v>35</v>
      </c>
      <c r="AZ33" s="26" t="s">
        <v>35</v>
      </c>
      <c r="BA33" s="26" t="s">
        <v>35</v>
      </c>
      <c r="BB33" s="26" t="s">
        <v>35</v>
      </c>
      <c r="BC33" s="34" t="s">
        <v>35</v>
      </c>
      <c r="BD33" s="41" t="s">
        <v>35</v>
      </c>
      <c r="BE33" s="26" t="s">
        <v>35</v>
      </c>
      <c r="BF33" s="26" t="s">
        <v>35</v>
      </c>
      <c r="BG33" s="26" t="s">
        <v>35</v>
      </c>
      <c r="BH33" s="34" t="s">
        <v>35</v>
      </c>
      <c r="BI33" s="41" t="s">
        <v>35</v>
      </c>
      <c r="BJ33" s="26" t="s">
        <v>35</v>
      </c>
      <c r="BK33" s="26" t="s">
        <v>35</v>
      </c>
      <c r="BL33" s="26" t="s">
        <v>35</v>
      </c>
      <c r="BM33" s="34" t="s">
        <v>35</v>
      </c>
      <c r="BN33" s="41">
        <f t="shared" si="22"/>
        <v>174</v>
      </c>
      <c r="BO33" s="41">
        <f t="shared" si="22"/>
        <v>225</v>
      </c>
      <c r="BP33" s="41">
        <f t="shared" si="22"/>
        <v>-51</v>
      </c>
      <c r="BQ33" s="42">
        <f t="shared" si="23"/>
        <v>-2.6659696811291167</v>
      </c>
      <c r="BR33" s="25"/>
    </row>
    <row r="34" spans="1:70" s="7" customFormat="1" ht="18" customHeight="1">
      <c r="A34" s="25"/>
      <c r="B34" s="35" t="s">
        <v>47</v>
      </c>
      <c r="C34" s="35">
        <v>430140</v>
      </c>
      <c r="D34" s="27" t="s">
        <v>74</v>
      </c>
      <c r="E34" s="26">
        <v>1357</v>
      </c>
      <c r="F34" s="41">
        <f t="shared" si="12"/>
        <v>1346</v>
      </c>
      <c r="G34" s="26">
        <v>45</v>
      </c>
      <c r="H34" s="26">
        <v>56</v>
      </c>
      <c r="I34" s="26">
        <v>-11</v>
      </c>
      <c r="J34" s="42">
        <f t="shared" si="13"/>
        <v>-0.81061164333087687</v>
      </c>
      <c r="K34" s="41">
        <f t="shared" si="14"/>
        <v>1346</v>
      </c>
      <c r="L34" s="26">
        <v>53</v>
      </c>
      <c r="M34" s="26">
        <v>53</v>
      </c>
      <c r="N34" s="26">
        <v>0</v>
      </c>
      <c r="O34" s="42">
        <f t="shared" si="15"/>
        <v>0</v>
      </c>
      <c r="P34" s="41">
        <f t="shared" si="16"/>
        <v>1406</v>
      </c>
      <c r="Q34" s="26">
        <v>102</v>
      </c>
      <c r="R34" s="26">
        <v>42</v>
      </c>
      <c r="S34" s="26">
        <v>60</v>
      </c>
      <c r="T34" s="42">
        <f t="shared" si="17"/>
        <v>4.4576523031203568</v>
      </c>
      <c r="U34" s="41">
        <f t="shared" si="18"/>
        <v>1379</v>
      </c>
      <c r="V34" s="26">
        <v>16</v>
      </c>
      <c r="W34" s="26">
        <v>43</v>
      </c>
      <c r="X34" s="26">
        <v>-27</v>
      </c>
      <c r="Y34" s="42">
        <f t="shared" si="19"/>
        <v>-1.9203413940256047</v>
      </c>
      <c r="Z34" s="41">
        <f t="shared" si="20"/>
        <v>1378</v>
      </c>
      <c r="AA34" s="26">
        <v>25</v>
      </c>
      <c r="AB34" s="26">
        <v>26</v>
      </c>
      <c r="AC34" s="26">
        <v>-1</v>
      </c>
      <c r="AD34" s="42">
        <f t="shared" si="21"/>
        <v>-7.2516316171138503E-2</v>
      </c>
      <c r="AE34" s="41" t="s">
        <v>35</v>
      </c>
      <c r="AF34" s="26" t="s">
        <v>35</v>
      </c>
      <c r="AG34" s="26" t="s">
        <v>35</v>
      </c>
      <c r="AH34" s="26" t="s">
        <v>35</v>
      </c>
      <c r="AI34" s="34" t="s">
        <v>35</v>
      </c>
      <c r="AJ34" s="41" t="s">
        <v>35</v>
      </c>
      <c r="AK34" s="26" t="s">
        <v>35</v>
      </c>
      <c r="AL34" s="26" t="s">
        <v>35</v>
      </c>
      <c r="AM34" s="26" t="s">
        <v>35</v>
      </c>
      <c r="AN34" s="34" t="s">
        <v>35</v>
      </c>
      <c r="AO34" s="41" t="s">
        <v>35</v>
      </c>
      <c r="AP34" s="26" t="s">
        <v>35</v>
      </c>
      <c r="AQ34" s="26" t="s">
        <v>35</v>
      </c>
      <c r="AR34" s="26" t="s">
        <v>35</v>
      </c>
      <c r="AS34" s="34" t="s">
        <v>35</v>
      </c>
      <c r="AT34" s="41" t="s">
        <v>35</v>
      </c>
      <c r="AU34" s="26" t="s">
        <v>35</v>
      </c>
      <c r="AV34" s="26" t="s">
        <v>35</v>
      </c>
      <c r="AW34" s="26" t="s">
        <v>35</v>
      </c>
      <c r="AX34" s="34" t="s">
        <v>35</v>
      </c>
      <c r="AY34" s="41" t="s">
        <v>35</v>
      </c>
      <c r="AZ34" s="26" t="s">
        <v>35</v>
      </c>
      <c r="BA34" s="26" t="s">
        <v>35</v>
      </c>
      <c r="BB34" s="26" t="s">
        <v>35</v>
      </c>
      <c r="BC34" s="34" t="s">
        <v>35</v>
      </c>
      <c r="BD34" s="41" t="s">
        <v>35</v>
      </c>
      <c r="BE34" s="26" t="s">
        <v>35</v>
      </c>
      <c r="BF34" s="26" t="s">
        <v>35</v>
      </c>
      <c r="BG34" s="26" t="s">
        <v>35</v>
      </c>
      <c r="BH34" s="34" t="s">
        <v>35</v>
      </c>
      <c r="BI34" s="41" t="s">
        <v>35</v>
      </c>
      <c r="BJ34" s="26" t="s">
        <v>35</v>
      </c>
      <c r="BK34" s="26" t="s">
        <v>35</v>
      </c>
      <c r="BL34" s="26" t="s">
        <v>35</v>
      </c>
      <c r="BM34" s="34" t="s">
        <v>35</v>
      </c>
      <c r="BN34" s="41">
        <f t="shared" si="22"/>
        <v>241</v>
      </c>
      <c r="BO34" s="41">
        <f t="shared" si="22"/>
        <v>220</v>
      </c>
      <c r="BP34" s="41">
        <f t="shared" si="22"/>
        <v>21</v>
      </c>
      <c r="BQ34" s="42">
        <f t="shared" si="23"/>
        <v>1.5475313190862197</v>
      </c>
      <c r="BR34" s="25"/>
    </row>
    <row r="35" spans="1:70" s="7" customFormat="1" ht="18" customHeight="1">
      <c r="A35" s="25"/>
      <c r="B35" s="35" t="s">
        <v>47</v>
      </c>
      <c r="C35" s="35">
        <v>430150</v>
      </c>
      <c r="D35" s="27" t="s">
        <v>75</v>
      </c>
      <c r="E35" s="26">
        <v>1072</v>
      </c>
      <c r="F35" s="41">
        <f t="shared" si="12"/>
        <v>1087</v>
      </c>
      <c r="G35" s="26">
        <v>41</v>
      </c>
      <c r="H35" s="26">
        <v>26</v>
      </c>
      <c r="I35" s="26">
        <v>15</v>
      </c>
      <c r="J35" s="42">
        <f t="shared" si="13"/>
        <v>1.3992537313432836</v>
      </c>
      <c r="K35" s="41">
        <f t="shared" si="14"/>
        <v>1090</v>
      </c>
      <c r="L35" s="26">
        <v>37</v>
      </c>
      <c r="M35" s="26">
        <v>34</v>
      </c>
      <c r="N35" s="26">
        <v>3</v>
      </c>
      <c r="O35" s="42">
        <f t="shared" si="15"/>
        <v>0.27598896044158233</v>
      </c>
      <c r="P35" s="41">
        <f t="shared" si="16"/>
        <v>1101</v>
      </c>
      <c r="Q35" s="26">
        <v>45</v>
      </c>
      <c r="R35" s="26">
        <v>34</v>
      </c>
      <c r="S35" s="26">
        <v>11</v>
      </c>
      <c r="T35" s="42">
        <f t="shared" si="17"/>
        <v>1.0091743119266057</v>
      </c>
      <c r="U35" s="41">
        <f t="shared" si="18"/>
        <v>1099</v>
      </c>
      <c r="V35" s="26">
        <v>44</v>
      </c>
      <c r="W35" s="26">
        <v>46</v>
      </c>
      <c r="X35" s="26">
        <v>-2</v>
      </c>
      <c r="Y35" s="42">
        <f t="shared" si="19"/>
        <v>-0.18165304268846502</v>
      </c>
      <c r="Z35" s="41">
        <f t="shared" si="20"/>
        <v>1091</v>
      </c>
      <c r="AA35" s="26">
        <v>19</v>
      </c>
      <c r="AB35" s="26">
        <v>27</v>
      </c>
      <c r="AC35" s="26">
        <v>-8</v>
      </c>
      <c r="AD35" s="42">
        <f t="shared" si="21"/>
        <v>-0.72793448589626941</v>
      </c>
      <c r="AE35" s="41" t="s">
        <v>35</v>
      </c>
      <c r="AF35" s="26" t="s">
        <v>35</v>
      </c>
      <c r="AG35" s="26" t="s">
        <v>35</v>
      </c>
      <c r="AH35" s="26" t="s">
        <v>35</v>
      </c>
      <c r="AI35" s="34" t="s">
        <v>35</v>
      </c>
      <c r="AJ35" s="41" t="s">
        <v>35</v>
      </c>
      <c r="AK35" s="26" t="s">
        <v>35</v>
      </c>
      <c r="AL35" s="26" t="s">
        <v>35</v>
      </c>
      <c r="AM35" s="26" t="s">
        <v>35</v>
      </c>
      <c r="AN35" s="34" t="s">
        <v>35</v>
      </c>
      <c r="AO35" s="41" t="s">
        <v>35</v>
      </c>
      <c r="AP35" s="26" t="s">
        <v>35</v>
      </c>
      <c r="AQ35" s="26" t="s">
        <v>35</v>
      </c>
      <c r="AR35" s="26" t="s">
        <v>35</v>
      </c>
      <c r="AS35" s="34" t="s">
        <v>35</v>
      </c>
      <c r="AT35" s="41" t="s">
        <v>35</v>
      </c>
      <c r="AU35" s="26" t="s">
        <v>35</v>
      </c>
      <c r="AV35" s="26" t="s">
        <v>35</v>
      </c>
      <c r="AW35" s="26" t="s">
        <v>35</v>
      </c>
      <c r="AX35" s="34" t="s">
        <v>35</v>
      </c>
      <c r="AY35" s="41" t="s">
        <v>35</v>
      </c>
      <c r="AZ35" s="26" t="s">
        <v>35</v>
      </c>
      <c r="BA35" s="26" t="s">
        <v>35</v>
      </c>
      <c r="BB35" s="26" t="s">
        <v>35</v>
      </c>
      <c r="BC35" s="34" t="s">
        <v>35</v>
      </c>
      <c r="BD35" s="41" t="s">
        <v>35</v>
      </c>
      <c r="BE35" s="26" t="s">
        <v>35</v>
      </c>
      <c r="BF35" s="26" t="s">
        <v>35</v>
      </c>
      <c r="BG35" s="26" t="s">
        <v>35</v>
      </c>
      <c r="BH35" s="34" t="s">
        <v>35</v>
      </c>
      <c r="BI35" s="41" t="s">
        <v>35</v>
      </c>
      <c r="BJ35" s="26" t="s">
        <v>35</v>
      </c>
      <c r="BK35" s="26" t="s">
        <v>35</v>
      </c>
      <c r="BL35" s="26" t="s">
        <v>35</v>
      </c>
      <c r="BM35" s="34" t="s">
        <v>35</v>
      </c>
      <c r="BN35" s="41">
        <f t="shared" si="22"/>
        <v>186</v>
      </c>
      <c r="BO35" s="41">
        <f t="shared" si="22"/>
        <v>167</v>
      </c>
      <c r="BP35" s="41">
        <f t="shared" si="22"/>
        <v>19</v>
      </c>
      <c r="BQ35" s="42">
        <f t="shared" si="23"/>
        <v>1.7723880597014925</v>
      </c>
      <c r="BR35" s="25"/>
    </row>
    <row r="36" spans="1:70" s="7" customFormat="1" ht="18" customHeight="1">
      <c r="A36" s="25"/>
      <c r="B36" s="35" t="s">
        <v>47</v>
      </c>
      <c r="C36" s="35">
        <v>430155</v>
      </c>
      <c r="D36" s="27" t="s">
        <v>76</v>
      </c>
      <c r="E36" s="26">
        <v>288</v>
      </c>
      <c r="F36" s="41">
        <f t="shared" si="12"/>
        <v>290</v>
      </c>
      <c r="G36" s="26">
        <v>8</v>
      </c>
      <c r="H36" s="26">
        <v>6</v>
      </c>
      <c r="I36" s="26">
        <v>2</v>
      </c>
      <c r="J36" s="42">
        <f t="shared" si="13"/>
        <v>0.69444444444444442</v>
      </c>
      <c r="K36" s="41">
        <f t="shared" si="14"/>
        <v>286</v>
      </c>
      <c r="L36" s="26">
        <v>6</v>
      </c>
      <c r="M36" s="26">
        <v>10</v>
      </c>
      <c r="N36" s="26">
        <v>-4</v>
      </c>
      <c r="O36" s="42">
        <f t="shared" si="15"/>
        <v>-1.3793103448275863</v>
      </c>
      <c r="P36" s="41">
        <f t="shared" si="16"/>
        <v>286</v>
      </c>
      <c r="Q36" s="26">
        <v>6</v>
      </c>
      <c r="R36" s="26">
        <v>6</v>
      </c>
      <c r="S36" s="26">
        <v>0</v>
      </c>
      <c r="T36" s="42">
        <f t="shared" si="17"/>
        <v>0</v>
      </c>
      <c r="U36" s="41">
        <f t="shared" si="18"/>
        <v>285</v>
      </c>
      <c r="V36" s="26">
        <v>2</v>
      </c>
      <c r="W36" s="26">
        <v>3</v>
      </c>
      <c r="X36" s="26">
        <v>-1</v>
      </c>
      <c r="Y36" s="42">
        <f t="shared" si="19"/>
        <v>-0.34965034965034963</v>
      </c>
      <c r="Z36" s="41">
        <f t="shared" si="20"/>
        <v>282</v>
      </c>
      <c r="AA36" s="26">
        <v>4</v>
      </c>
      <c r="AB36" s="26">
        <v>7</v>
      </c>
      <c r="AC36" s="26">
        <v>-3</v>
      </c>
      <c r="AD36" s="42">
        <f t="shared" si="21"/>
        <v>-1.0526315789473684</v>
      </c>
      <c r="AE36" s="41" t="s">
        <v>35</v>
      </c>
      <c r="AF36" s="26" t="s">
        <v>35</v>
      </c>
      <c r="AG36" s="26" t="s">
        <v>35</v>
      </c>
      <c r="AH36" s="26" t="s">
        <v>35</v>
      </c>
      <c r="AI36" s="34" t="s">
        <v>35</v>
      </c>
      <c r="AJ36" s="41" t="s">
        <v>35</v>
      </c>
      <c r="AK36" s="26" t="s">
        <v>35</v>
      </c>
      <c r="AL36" s="26" t="s">
        <v>35</v>
      </c>
      <c r="AM36" s="26" t="s">
        <v>35</v>
      </c>
      <c r="AN36" s="34" t="s">
        <v>35</v>
      </c>
      <c r="AO36" s="41" t="s">
        <v>35</v>
      </c>
      <c r="AP36" s="26" t="s">
        <v>35</v>
      </c>
      <c r="AQ36" s="26" t="s">
        <v>35</v>
      </c>
      <c r="AR36" s="26" t="s">
        <v>35</v>
      </c>
      <c r="AS36" s="34" t="s">
        <v>35</v>
      </c>
      <c r="AT36" s="41" t="s">
        <v>35</v>
      </c>
      <c r="AU36" s="26" t="s">
        <v>35</v>
      </c>
      <c r="AV36" s="26" t="s">
        <v>35</v>
      </c>
      <c r="AW36" s="26" t="s">
        <v>35</v>
      </c>
      <c r="AX36" s="34" t="s">
        <v>35</v>
      </c>
      <c r="AY36" s="41" t="s">
        <v>35</v>
      </c>
      <c r="AZ36" s="26" t="s">
        <v>35</v>
      </c>
      <c r="BA36" s="26" t="s">
        <v>35</v>
      </c>
      <c r="BB36" s="26" t="s">
        <v>35</v>
      </c>
      <c r="BC36" s="34" t="s">
        <v>35</v>
      </c>
      <c r="BD36" s="41" t="s">
        <v>35</v>
      </c>
      <c r="BE36" s="26" t="s">
        <v>35</v>
      </c>
      <c r="BF36" s="26" t="s">
        <v>35</v>
      </c>
      <c r="BG36" s="26" t="s">
        <v>35</v>
      </c>
      <c r="BH36" s="34" t="s">
        <v>35</v>
      </c>
      <c r="BI36" s="41" t="s">
        <v>35</v>
      </c>
      <c r="BJ36" s="26" t="s">
        <v>35</v>
      </c>
      <c r="BK36" s="26" t="s">
        <v>35</v>
      </c>
      <c r="BL36" s="26" t="s">
        <v>35</v>
      </c>
      <c r="BM36" s="34" t="s">
        <v>35</v>
      </c>
      <c r="BN36" s="41">
        <f t="shared" si="22"/>
        <v>26</v>
      </c>
      <c r="BO36" s="41">
        <f t="shared" si="22"/>
        <v>32</v>
      </c>
      <c r="BP36" s="41">
        <f t="shared" si="22"/>
        <v>-6</v>
      </c>
      <c r="BQ36" s="42">
        <f t="shared" si="23"/>
        <v>-2.083333333333333</v>
      </c>
      <c r="BR36" s="25"/>
    </row>
    <row r="37" spans="1:70" s="7" customFormat="1" ht="18" customHeight="1">
      <c r="A37" s="25"/>
      <c r="B37" s="35" t="s">
        <v>47</v>
      </c>
      <c r="C37" s="35">
        <v>430160</v>
      </c>
      <c r="D37" s="27" t="s">
        <v>77</v>
      </c>
      <c r="E37" s="26">
        <v>17420</v>
      </c>
      <c r="F37" s="41">
        <f t="shared" si="12"/>
        <v>17347</v>
      </c>
      <c r="G37" s="26">
        <v>347</v>
      </c>
      <c r="H37" s="26">
        <v>420</v>
      </c>
      <c r="I37" s="26">
        <v>-73</v>
      </c>
      <c r="J37" s="42">
        <f t="shared" si="13"/>
        <v>-0.41905855338691156</v>
      </c>
      <c r="K37" s="41">
        <f t="shared" si="14"/>
        <v>17238</v>
      </c>
      <c r="L37" s="26">
        <v>424</v>
      </c>
      <c r="M37" s="26">
        <v>533</v>
      </c>
      <c r="N37" s="26">
        <v>-109</v>
      </c>
      <c r="O37" s="42">
        <f t="shared" si="15"/>
        <v>-0.62835072346803478</v>
      </c>
      <c r="P37" s="41">
        <f t="shared" si="16"/>
        <v>17292</v>
      </c>
      <c r="Q37" s="26">
        <v>524</v>
      </c>
      <c r="R37" s="26">
        <v>470</v>
      </c>
      <c r="S37" s="26">
        <v>54</v>
      </c>
      <c r="T37" s="42">
        <f t="shared" si="17"/>
        <v>0.31326139923424989</v>
      </c>
      <c r="U37" s="41">
        <f t="shared" si="18"/>
        <v>17052</v>
      </c>
      <c r="V37" s="26">
        <v>199</v>
      </c>
      <c r="W37" s="26">
        <v>439</v>
      </c>
      <c r="X37" s="26">
        <v>-240</v>
      </c>
      <c r="Y37" s="42">
        <f t="shared" si="19"/>
        <v>-1.3879250520471893</v>
      </c>
      <c r="Z37" s="41">
        <f t="shared" si="20"/>
        <v>16832</v>
      </c>
      <c r="AA37" s="26">
        <v>208</v>
      </c>
      <c r="AB37" s="26">
        <v>428</v>
      </c>
      <c r="AC37" s="26">
        <v>-220</v>
      </c>
      <c r="AD37" s="42">
        <f t="shared" si="21"/>
        <v>-1.2901712409101571</v>
      </c>
      <c r="AE37" s="41" t="s">
        <v>35</v>
      </c>
      <c r="AF37" s="26" t="s">
        <v>35</v>
      </c>
      <c r="AG37" s="26" t="s">
        <v>35</v>
      </c>
      <c r="AH37" s="26" t="s">
        <v>35</v>
      </c>
      <c r="AI37" s="34" t="s">
        <v>35</v>
      </c>
      <c r="AJ37" s="41" t="s">
        <v>35</v>
      </c>
      <c r="AK37" s="26" t="s">
        <v>35</v>
      </c>
      <c r="AL37" s="26" t="s">
        <v>35</v>
      </c>
      <c r="AM37" s="26" t="s">
        <v>35</v>
      </c>
      <c r="AN37" s="34" t="s">
        <v>35</v>
      </c>
      <c r="AO37" s="41" t="s">
        <v>35</v>
      </c>
      <c r="AP37" s="26" t="s">
        <v>35</v>
      </c>
      <c r="AQ37" s="26" t="s">
        <v>35</v>
      </c>
      <c r="AR37" s="26" t="s">
        <v>35</v>
      </c>
      <c r="AS37" s="34" t="s">
        <v>35</v>
      </c>
      <c r="AT37" s="41" t="s">
        <v>35</v>
      </c>
      <c r="AU37" s="26" t="s">
        <v>35</v>
      </c>
      <c r="AV37" s="26" t="s">
        <v>35</v>
      </c>
      <c r="AW37" s="26" t="s">
        <v>35</v>
      </c>
      <c r="AX37" s="34" t="s">
        <v>35</v>
      </c>
      <c r="AY37" s="41" t="s">
        <v>35</v>
      </c>
      <c r="AZ37" s="26" t="s">
        <v>35</v>
      </c>
      <c r="BA37" s="26" t="s">
        <v>35</v>
      </c>
      <c r="BB37" s="26" t="s">
        <v>35</v>
      </c>
      <c r="BC37" s="34" t="s">
        <v>35</v>
      </c>
      <c r="BD37" s="41" t="s">
        <v>35</v>
      </c>
      <c r="BE37" s="26" t="s">
        <v>35</v>
      </c>
      <c r="BF37" s="26" t="s">
        <v>35</v>
      </c>
      <c r="BG37" s="26" t="s">
        <v>35</v>
      </c>
      <c r="BH37" s="34" t="s">
        <v>35</v>
      </c>
      <c r="BI37" s="41" t="s">
        <v>35</v>
      </c>
      <c r="BJ37" s="26" t="s">
        <v>35</v>
      </c>
      <c r="BK37" s="26" t="s">
        <v>35</v>
      </c>
      <c r="BL37" s="26" t="s">
        <v>35</v>
      </c>
      <c r="BM37" s="34" t="s">
        <v>35</v>
      </c>
      <c r="BN37" s="41">
        <f t="shared" si="22"/>
        <v>1702</v>
      </c>
      <c r="BO37" s="41">
        <f t="shared" si="22"/>
        <v>2290</v>
      </c>
      <c r="BP37" s="41">
        <f t="shared" si="22"/>
        <v>-588</v>
      </c>
      <c r="BQ37" s="42">
        <f t="shared" si="23"/>
        <v>-3.3754305396096438</v>
      </c>
      <c r="BR37" s="25"/>
    </row>
    <row r="38" spans="1:70" s="7" customFormat="1" ht="18" customHeight="1">
      <c r="A38" s="25"/>
      <c r="B38" s="35" t="s">
        <v>47</v>
      </c>
      <c r="C38" s="35">
        <v>430163</v>
      </c>
      <c r="D38" s="27" t="s">
        <v>78</v>
      </c>
      <c r="E38" s="26">
        <v>938</v>
      </c>
      <c r="F38" s="41">
        <f t="shared" si="12"/>
        <v>960</v>
      </c>
      <c r="G38" s="26">
        <v>65</v>
      </c>
      <c r="H38" s="26">
        <v>43</v>
      </c>
      <c r="I38" s="26">
        <v>22</v>
      </c>
      <c r="J38" s="42">
        <f t="shared" si="13"/>
        <v>2.3454157782515992</v>
      </c>
      <c r="K38" s="41">
        <f t="shared" si="14"/>
        <v>949</v>
      </c>
      <c r="L38" s="26">
        <v>39</v>
      </c>
      <c r="M38" s="26">
        <v>50</v>
      </c>
      <c r="N38" s="26">
        <v>-11</v>
      </c>
      <c r="O38" s="42">
        <f t="shared" si="15"/>
        <v>-1.1458333333333333</v>
      </c>
      <c r="P38" s="41">
        <f t="shared" si="16"/>
        <v>889</v>
      </c>
      <c r="Q38" s="26">
        <v>21</v>
      </c>
      <c r="R38" s="26">
        <v>81</v>
      </c>
      <c r="S38" s="26">
        <v>-60</v>
      </c>
      <c r="T38" s="42">
        <f t="shared" si="17"/>
        <v>-6.3224446786090631</v>
      </c>
      <c r="U38" s="41">
        <f t="shared" si="18"/>
        <v>877</v>
      </c>
      <c r="V38" s="26">
        <v>22</v>
      </c>
      <c r="W38" s="26">
        <v>34</v>
      </c>
      <c r="X38" s="26">
        <v>-12</v>
      </c>
      <c r="Y38" s="42">
        <f t="shared" si="19"/>
        <v>-1.3498312710911136</v>
      </c>
      <c r="Z38" s="41">
        <f t="shared" si="20"/>
        <v>880</v>
      </c>
      <c r="AA38" s="26">
        <v>21</v>
      </c>
      <c r="AB38" s="26">
        <v>18</v>
      </c>
      <c r="AC38" s="26">
        <v>3</v>
      </c>
      <c r="AD38" s="42">
        <f t="shared" si="21"/>
        <v>0.34207525655644244</v>
      </c>
      <c r="AE38" s="41" t="s">
        <v>35</v>
      </c>
      <c r="AF38" s="26" t="s">
        <v>35</v>
      </c>
      <c r="AG38" s="26" t="s">
        <v>35</v>
      </c>
      <c r="AH38" s="26" t="s">
        <v>35</v>
      </c>
      <c r="AI38" s="34" t="s">
        <v>35</v>
      </c>
      <c r="AJ38" s="41" t="s">
        <v>35</v>
      </c>
      <c r="AK38" s="26" t="s">
        <v>35</v>
      </c>
      <c r="AL38" s="26" t="s">
        <v>35</v>
      </c>
      <c r="AM38" s="26" t="s">
        <v>35</v>
      </c>
      <c r="AN38" s="34" t="s">
        <v>35</v>
      </c>
      <c r="AO38" s="41" t="s">
        <v>35</v>
      </c>
      <c r="AP38" s="26" t="s">
        <v>35</v>
      </c>
      <c r="AQ38" s="26" t="s">
        <v>35</v>
      </c>
      <c r="AR38" s="26" t="s">
        <v>35</v>
      </c>
      <c r="AS38" s="34" t="s">
        <v>35</v>
      </c>
      <c r="AT38" s="41" t="s">
        <v>35</v>
      </c>
      <c r="AU38" s="26" t="s">
        <v>35</v>
      </c>
      <c r="AV38" s="26" t="s">
        <v>35</v>
      </c>
      <c r="AW38" s="26" t="s">
        <v>35</v>
      </c>
      <c r="AX38" s="34" t="s">
        <v>35</v>
      </c>
      <c r="AY38" s="41" t="s">
        <v>35</v>
      </c>
      <c r="AZ38" s="26" t="s">
        <v>35</v>
      </c>
      <c r="BA38" s="26" t="s">
        <v>35</v>
      </c>
      <c r="BB38" s="26" t="s">
        <v>35</v>
      </c>
      <c r="BC38" s="34" t="s">
        <v>35</v>
      </c>
      <c r="BD38" s="41" t="s">
        <v>35</v>
      </c>
      <c r="BE38" s="26" t="s">
        <v>35</v>
      </c>
      <c r="BF38" s="26" t="s">
        <v>35</v>
      </c>
      <c r="BG38" s="26" t="s">
        <v>35</v>
      </c>
      <c r="BH38" s="34" t="s">
        <v>35</v>
      </c>
      <c r="BI38" s="41" t="s">
        <v>35</v>
      </c>
      <c r="BJ38" s="26" t="s">
        <v>35</v>
      </c>
      <c r="BK38" s="26" t="s">
        <v>35</v>
      </c>
      <c r="BL38" s="26" t="s">
        <v>35</v>
      </c>
      <c r="BM38" s="34" t="s">
        <v>35</v>
      </c>
      <c r="BN38" s="41">
        <f t="shared" si="22"/>
        <v>168</v>
      </c>
      <c r="BO38" s="41">
        <f t="shared" si="22"/>
        <v>226</v>
      </c>
      <c r="BP38" s="41">
        <f t="shared" si="22"/>
        <v>-58</v>
      </c>
      <c r="BQ38" s="42">
        <f t="shared" si="23"/>
        <v>-6.1833688699360341</v>
      </c>
      <c r="BR38" s="25"/>
    </row>
    <row r="39" spans="1:70" s="7" customFormat="1" ht="18" customHeight="1">
      <c r="A39" s="25"/>
      <c r="B39" s="35" t="s">
        <v>47</v>
      </c>
      <c r="C39" s="35">
        <v>430165</v>
      </c>
      <c r="D39" s="27" t="s">
        <v>79</v>
      </c>
      <c r="E39" s="26">
        <v>1482</v>
      </c>
      <c r="F39" s="41">
        <f t="shared" si="12"/>
        <v>1466</v>
      </c>
      <c r="G39" s="26">
        <v>52</v>
      </c>
      <c r="H39" s="26">
        <v>68</v>
      </c>
      <c r="I39" s="26">
        <v>-16</v>
      </c>
      <c r="J39" s="42">
        <f t="shared" si="13"/>
        <v>-1.0796221322537112</v>
      </c>
      <c r="K39" s="41">
        <f t="shared" si="14"/>
        <v>1477</v>
      </c>
      <c r="L39" s="26">
        <v>77</v>
      </c>
      <c r="M39" s="26">
        <v>66</v>
      </c>
      <c r="N39" s="26">
        <v>11</v>
      </c>
      <c r="O39" s="42">
        <f t="shared" si="15"/>
        <v>0.75034106412005463</v>
      </c>
      <c r="P39" s="41">
        <f t="shared" si="16"/>
        <v>1516</v>
      </c>
      <c r="Q39" s="26">
        <v>78</v>
      </c>
      <c r="R39" s="26">
        <v>39</v>
      </c>
      <c r="S39" s="26">
        <v>39</v>
      </c>
      <c r="T39" s="42">
        <f t="shared" si="17"/>
        <v>2.6404874746106972</v>
      </c>
      <c r="U39" s="41">
        <f t="shared" si="18"/>
        <v>1451</v>
      </c>
      <c r="V39" s="26">
        <v>20</v>
      </c>
      <c r="W39" s="26">
        <v>85</v>
      </c>
      <c r="X39" s="26">
        <v>-65</v>
      </c>
      <c r="Y39" s="42">
        <f t="shared" si="19"/>
        <v>-4.2875989445910294</v>
      </c>
      <c r="Z39" s="41">
        <f t="shared" si="20"/>
        <v>1431</v>
      </c>
      <c r="AA39" s="26">
        <v>20</v>
      </c>
      <c r="AB39" s="26">
        <v>40</v>
      </c>
      <c r="AC39" s="26">
        <v>-20</v>
      </c>
      <c r="AD39" s="42">
        <f t="shared" si="21"/>
        <v>-1.3783597518952446</v>
      </c>
      <c r="AE39" s="41" t="s">
        <v>35</v>
      </c>
      <c r="AF39" s="26" t="s">
        <v>35</v>
      </c>
      <c r="AG39" s="26" t="s">
        <v>35</v>
      </c>
      <c r="AH39" s="26" t="s">
        <v>35</v>
      </c>
      <c r="AI39" s="34" t="s">
        <v>35</v>
      </c>
      <c r="AJ39" s="41" t="s">
        <v>35</v>
      </c>
      <c r="AK39" s="26" t="s">
        <v>35</v>
      </c>
      <c r="AL39" s="26" t="s">
        <v>35</v>
      </c>
      <c r="AM39" s="26" t="s">
        <v>35</v>
      </c>
      <c r="AN39" s="34" t="s">
        <v>35</v>
      </c>
      <c r="AO39" s="41" t="s">
        <v>35</v>
      </c>
      <c r="AP39" s="26" t="s">
        <v>35</v>
      </c>
      <c r="AQ39" s="26" t="s">
        <v>35</v>
      </c>
      <c r="AR39" s="26" t="s">
        <v>35</v>
      </c>
      <c r="AS39" s="34" t="s">
        <v>35</v>
      </c>
      <c r="AT39" s="41" t="s">
        <v>35</v>
      </c>
      <c r="AU39" s="26" t="s">
        <v>35</v>
      </c>
      <c r="AV39" s="26" t="s">
        <v>35</v>
      </c>
      <c r="AW39" s="26" t="s">
        <v>35</v>
      </c>
      <c r="AX39" s="34" t="s">
        <v>35</v>
      </c>
      <c r="AY39" s="41" t="s">
        <v>35</v>
      </c>
      <c r="AZ39" s="26" t="s">
        <v>35</v>
      </c>
      <c r="BA39" s="26" t="s">
        <v>35</v>
      </c>
      <c r="BB39" s="26" t="s">
        <v>35</v>
      </c>
      <c r="BC39" s="34" t="s">
        <v>35</v>
      </c>
      <c r="BD39" s="41" t="s">
        <v>35</v>
      </c>
      <c r="BE39" s="26" t="s">
        <v>35</v>
      </c>
      <c r="BF39" s="26" t="s">
        <v>35</v>
      </c>
      <c r="BG39" s="26" t="s">
        <v>35</v>
      </c>
      <c r="BH39" s="34" t="s">
        <v>35</v>
      </c>
      <c r="BI39" s="41" t="s">
        <v>35</v>
      </c>
      <c r="BJ39" s="26" t="s">
        <v>35</v>
      </c>
      <c r="BK39" s="26" t="s">
        <v>35</v>
      </c>
      <c r="BL39" s="26" t="s">
        <v>35</v>
      </c>
      <c r="BM39" s="34" t="s">
        <v>35</v>
      </c>
      <c r="BN39" s="41">
        <f t="shared" si="22"/>
        <v>247</v>
      </c>
      <c r="BO39" s="41">
        <f t="shared" si="22"/>
        <v>298</v>
      </c>
      <c r="BP39" s="41">
        <f t="shared" si="22"/>
        <v>-51</v>
      </c>
      <c r="BQ39" s="42">
        <f t="shared" si="23"/>
        <v>-3.4412955465587043</v>
      </c>
      <c r="BR39" s="25"/>
    </row>
    <row r="40" spans="1:70" s="7" customFormat="1" ht="18" customHeight="1">
      <c r="A40" s="25"/>
      <c r="B40" s="35" t="s">
        <v>47</v>
      </c>
      <c r="C40" s="35">
        <v>430170</v>
      </c>
      <c r="D40" s="27" t="s">
        <v>80</v>
      </c>
      <c r="E40" s="26">
        <v>1124</v>
      </c>
      <c r="F40" s="41">
        <f t="shared" si="12"/>
        <v>1129</v>
      </c>
      <c r="G40" s="26">
        <v>34</v>
      </c>
      <c r="H40" s="26">
        <v>29</v>
      </c>
      <c r="I40" s="26">
        <v>5</v>
      </c>
      <c r="J40" s="42">
        <f t="shared" si="13"/>
        <v>0.44483985765124562</v>
      </c>
      <c r="K40" s="41">
        <f t="shared" si="14"/>
        <v>1127</v>
      </c>
      <c r="L40" s="26">
        <v>39</v>
      </c>
      <c r="M40" s="26">
        <v>41</v>
      </c>
      <c r="N40" s="26">
        <v>-2</v>
      </c>
      <c r="O40" s="42">
        <f t="shared" si="15"/>
        <v>-0.17714791851195749</v>
      </c>
      <c r="P40" s="41">
        <f t="shared" si="16"/>
        <v>1135</v>
      </c>
      <c r="Q40" s="26">
        <v>35</v>
      </c>
      <c r="R40" s="26">
        <v>27</v>
      </c>
      <c r="S40" s="26">
        <v>8</v>
      </c>
      <c r="T40" s="42">
        <f t="shared" si="17"/>
        <v>0.70984915705412599</v>
      </c>
      <c r="U40" s="41">
        <f t="shared" si="18"/>
        <v>1119</v>
      </c>
      <c r="V40" s="26">
        <v>30</v>
      </c>
      <c r="W40" s="26">
        <v>46</v>
      </c>
      <c r="X40" s="26">
        <v>-16</v>
      </c>
      <c r="Y40" s="42">
        <f t="shared" si="19"/>
        <v>-1.4096916299559472</v>
      </c>
      <c r="Z40" s="41">
        <f t="shared" si="20"/>
        <v>1112</v>
      </c>
      <c r="AA40" s="26">
        <v>25</v>
      </c>
      <c r="AB40" s="26">
        <v>32</v>
      </c>
      <c r="AC40" s="26">
        <v>-7</v>
      </c>
      <c r="AD40" s="42">
        <f t="shared" si="21"/>
        <v>-0.6255585344057194</v>
      </c>
      <c r="AE40" s="41" t="s">
        <v>35</v>
      </c>
      <c r="AF40" s="26" t="s">
        <v>35</v>
      </c>
      <c r="AG40" s="26" t="s">
        <v>35</v>
      </c>
      <c r="AH40" s="26" t="s">
        <v>35</v>
      </c>
      <c r="AI40" s="34" t="s">
        <v>35</v>
      </c>
      <c r="AJ40" s="41" t="s">
        <v>35</v>
      </c>
      <c r="AK40" s="26" t="s">
        <v>35</v>
      </c>
      <c r="AL40" s="26" t="s">
        <v>35</v>
      </c>
      <c r="AM40" s="26" t="s">
        <v>35</v>
      </c>
      <c r="AN40" s="34" t="s">
        <v>35</v>
      </c>
      <c r="AO40" s="41" t="s">
        <v>35</v>
      </c>
      <c r="AP40" s="26" t="s">
        <v>35</v>
      </c>
      <c r="AQ40" s="26" t="s">
        <v>35</v>
      </c>
      <c r="AR40" s="26" t="s">
        <v>35</v>
      </c>
      <c r="AS40" s="34" t="s">
        <v>35</v>
      </c>
      <c r="AT40" s="41" t="s">
        <v>35</v>
      </c>
      <c r="AU40" s="26" t="s">
        <v>35</v>
      </c>
      <c r="AV40" s="26" t="s">
        <v>35</v>
      </c>
      <c r="AW40" s="26" t="s">
        <v>35</v>
      </c>
      <c r="AX40" s="34" t="s">
        <v>35</v>
      </c>
      <c r="AY40" s="41" t="s">
        <v>35</v>
      </c>
      <c r="AZ40" s="26" t="s">
        <v>35</v>
      </c>
      <c r="BA40" s="26" t="s">
        <v>35</v>
      </c>
      <c r="BB40" s="26" t="s">
        <v>35</v>
      </c>
      <c r="BC40" s="34" t="s">
        <v>35</v>
      </c>
      <c r="BD40" s="41" t="s">
        <v>35</v>
      </c>
      <c r="BE40" s="26" t="s">
        <v>35</v>
      </c>
      <c r="BF40" s="26" t="s">
        <v>35</v>
      </c>
      <c r="BG40" s="26" t="s">
        <v>35</v>
      </c>
      <c r="BH40" s="34" t="s">
        <v>35</v>
      </c>
      <c r="BI40" s="41" t="s">
        <v>35</v>
      </c>
      <c r="BJ40" s="26" t="s">
        <v>35</v>
      </c>
      <c r="BK40" s="26" t="s">
        <v>35</v>
      </c>
      <c r="BL40" s="26" t="s">
        <v>35</v>
      </c>
      <c r="BM40" s="34" t="s">
        <v>35</v>
      </c>
      <c r="BN40" s="41">
        <f t="shared" si="22"/>
        <v>163</v>
      </c>
      <c r="BO40" s="41">
        <f t="shared" si="22"/>
        <v>175</v>
      </c>
      <c r="BP40" s="41">
        <f t="shared" si="22"/>
        <v>-12</v>
      </c>
      <c r="BQ40" s="42">
        <f t="shared" si="23"/>
        <v>-1.0676156583629894</v>
      </c>
      <c r="BR40" s="25"/>
    </row>
    <row r="41" spans="1:70" s="7" customFormat="1" ht="18" customHeight="1">
      <c r="A41" s="25"/>
      <c r="B41" s="35" t="s">
        <v>47</v>
      </c>
      <c r="C41" s="35">
        <v>430175</v>
      </c>
      <c r="D41" s="27" t="s">
        <v>81</v>
      </c>
      <c r="E41" s="26">
        <v>158</v>
      </c>
      <c r="F41" s="41">
        <f t="shared" si="12"/>
        <v>157</v>
      </c>
      <c r="G41" s="26">
        <v>5</v>
      </c>
      <c r="H41" s="26">
        <v>6</v>
      </c>
      <c r="I41" s="26">
        <v>-1</v>
      </c>
      <c r="J41" s="42">
        <f t="shared" si="13"/>
        <v>-0.63291139240506333</v>
      </c>
      <c r="K41" s="41">
        <f t="shared" si="14"/>
        <v>169</v>
      </c>
      <c r="L41" s="26">
        <v>17</v>
      </c>
      <c r="M41" s="26">
        <v>5</v>
      </c>
      <c r="N41" s="26">
        <v>12</v>
      </c>
      <c r="O41" s="42">
        <f t="shared" si="15"/>
        <v>7.6433121019108281</v>
      </c>
      <c r="P41" s="41">
        <f t="shared" si="16"/>
        <v>174</v>
      </c>
      <c r="Q41" s="26">
        <v>9</v>
      </c>
      <c r="R41" s="26">
        <v>4</v>
      </c>
      <c r="S41" s="26">
        <v>5</v>
      </c>
      <c r="T41" s="42">
        <f t="shared" si="17"/>
        <v>2.9585798816568047</v>
      </c>
      <c r="U41" s="41">
        <f t="shared" si="18"/>
        <v>170</v>
      </c>
      <c r="V41" s="26">
        <v>2</v>
      </c>
      <c r="W41" s="26">
        <v>6</v>
      </c>
      <c r="X41" s="26">
        <v>-4</v>
      </c>
      <c r="Y41" s="42">
        <f t="shared" si="19"/>
        <v>-2.2988505747126435</v>
      </c>
      <c r="Z41" s="41">
        <f t="shared" si="20"/>
        <v>168</v>
      </c>
      <c r="AA41" s="26">
        <v>1</v>
      </c>
      <c r="AB41" s="26">
        <v>3</v>
      </c>
      <c r="AC41" s="26">
        <v>-2</v>
      </c>
      <c r="AD41" s="42">
        <f t="shared" si="21"/>
        <v>-1.1764705882352942</v>
      </c>
      <c r="AE41" s="41" t="s">
        <v>35</v>
      </c>
      <c r="AF41" s="26" t="s">
        <v>35</v>
      </c>
      <c r="AG41" s="26" t="s">
        <v>35</v>
      </c>
      <c r="AH41" s="26" t="s">
        <v>35</v>
      </c>
      <c r="AI41" s="34" t="s">
        <v>35</v>
      </c>
      <c r="AJ41" s="41" t="s">
        <v>35</v>
      </c>
      <c r="AK41" s="26" t="s">
        <v>35</v>
      </c>
      <c r="AL41" s="26" t="s">
        <v>35</v>
      </c>
      <c r="AM41" s="26" t="s">
        <v>35</v>
      </c>
      <c r="AN41" s="34" t="s">
        <v>35</v>
      </c>
      <c r="AO41" s="41" t="s">
        <v>35</v>
      </c>
      <c r="AP41" s="26" t="s">
        <v>35</v>
      </c>
      <c r="AQ41" s="26" t="s">
        <v>35</v>
      </c>
      <c r="AR41" s="26" t="s">
        <v>35</v>
      </c>
      <c r="AS41" s="34" t="s">
        <v>35</v>
      </c>
      <c r="AT41" s="41" t="s">
        <v>35</v>
      </c>
      <c r="AU41" s="26" t="s">
        <v>35</v>
      </c>
      <c r="AV41" s="26" t="s">
        <v>35</v>
      </c>
      <c r="AW41" s="26" t="s">
        <v>35</v>
      </c>
      <c r="AX41" s="34" t="s">
        <v>35</v>
      </c>
      <c r="AY41" s="41" t="s">
        <v>35</v>
      </c>
      <c r="AZ41" s="26" t="s">
        <v>35</v>
      </c>
      <c r="BA41" s="26" t="s">
        <v>35</v>
      </c>
      <c r="BB41" s="26" t="s">
        <v>35</v>
      </c>
      <c r="BC41" s="34" t="s">
        <v>35</v>
      </c>
      <c r="BD41" s="41" t="s">
        <v>35</v>
      </c>
      <c r="BE41" s="26" t="s">
        <v>35</v>
      </c>
      <c r="BF41" s="26" t="s">
        <v>35</v>
      </c>
      <c r="BG41" s="26" t="s">
        <v>35</v>
      </c>
      <c r="BH41" s="34" t="s">
        <v>35</v>
      </c>
      <c r="BI41" s="41" t="s">
        <v>35</v>
      </c>
      <c r="BJ41" s="26" t="s">
        <v>35</v>
      </c>
      <c r="BK41" s="26" t="s">
        <v>35</v>
      </c>
      <c r="BL41" s="26" t="s">
        <v>35</v>
      </c>
      <c r="BM41" s="34" t="s">
        <v>35</v>
      </c>
      <c r="BN41" s="41">
        <f t="shared" si="22"/>
        <v>34</v>
      </c>
      <c r="BO41" s="41">
        <f t="shared" si="22"/>
        <v>24</v>
      </c>
      <c r="BP41" s="41">
        <f t="shared" si="22"/>
        <v>10</v>
      </c>
      <c r="BQ41" s="42">
        <f t="shared" si="23"/>
        <v>6.3291139240506329</v>
      </c>
      <c r="BR41" s="25"/>
    </row>
    <row r="42" spans="1:70" s="7" customFormat="1" ht="18" customHeight="1">
      <c r="A42" s="25"/>
      <c r="B42" s="35" t="s">
        <v>47</v>
      </c>
      <c r="C42" s="35">
        <v>430180</v>
      </c>
      <c r="D42" s="27" t="s">
        <v>82</v>
      </c>
      <c r="E42" s="26">
        <v>404</v>
      </c>
      <c r="F42" s="41">
        <f t="shared" si="12"/>
        <v>412</v>
      </c>
      <c r="G42" s="26">
        <v>12</v>
      </c>
      <c r="H42" s="26">
        <v>4</v>
      </c>
      <c r="I42" s="26">
        <v>8</v>
      </c>
      <c r="J42" s="42">
        <f t="shared" si="13"/>
        <v>1.9801980198019802</v>
      </c>
      <c r="K42" s="41">
        <f t="shared" si="14"/>
        <v>412</v>
      </c>
      <c r="L42" s="26">
        <v>11</v>
      </c>
      <c r="M42" s="26">
        <v>11</v>
      </c>
      <c r="N42" s="26">
        <v>0</v>
      </c>
      <c r="O42" s="42">
        <f t="shared" si="15"/>
        <v>0</v>
      </c>
      <c r="P42" s="41">
        <f t="shared" si="16"/>
        <v>421</v>
      </c>
      <c r="Q42" s="26">
        <v>21</v>
      </c>
      <c r="R42" s="26">
        <v>12</v>
      </c>
      <c r="S42" s="26">
        <v>9</v>
      </c>
      <c r="T42" s="42">
        <f t="shared" si="17"/>
        <v>2.1844660194174756</v>
      </c>
      <c r="U42" s="41">
        <f t="shared" si="18"/>
        <v>406</v>
      </c>
      <c r="V42" s="26">
        <v>8</v>
      </c>
      <c r="W42" s="26">
        <v>23</v>
      </c>
      <c r="X42" s="26">
        <v>-15</v>
      </c>
      <c r="Y42" s="42">
        <f t="shared" si="19"/>
        <v>-3.5629453681710213</v>
      </c>
      <c r="Z42" s="41">
        <f t="shared" si="20"/>
        <v>403</v>
      </c>
      <c r="AA42" s="26">
        <v>2</v>
      </c>
      <c r="AB42" s="26">
        <v>5</v>
      </c>
      <c r="AC42" s="26">
        <v>-3</v>
      </c>
      <c r="AD42" s="42">
        <f t="shared" si="21"/>
        <v>-0.73891625615763545</v>
      </c>
      <c r="AE42" s="41" t="s">
        <v>35</v>
      </c>
      <c r="AF42" s="26" t="s">
        <v>35</v>
      </c>
      <c r="AG42" s="26" t="s">
        <v>35</v>
      </c>
      <c r="AH42" s="26" t="s">
        <v>35</v>
      </c>
      <c r="AI42" s="34" t="s">
        <v>35</v>
      </c>
      <c r="AJ42" s="41" t="s">
        <v>35</v>
      </c>
      <c r="AK42" s="26" t="s">
        <v>35</v>
      </c>
      <c r="AL42" s="26" t="s">
        <v>35</v>
      </c>
      <c r="AM42" s="26" t="s">
        <v>35</v>
      </c>
      <c r="AN42" s="34" t="s">
        <v>35</v>
      </c>
      <c r="AO42" s="41" t="s">
        <v>35</v>
      </c>
      <c r="AP42" s="26" t="s">
        <v>35</v>
      </c>
      <c r="AQ42" s="26" t="s">
        <v>35</v>
      </c>
      <c r="AR42" s="26" t="s">
        <v>35</v>
      </c>
      <c r="AS42" s="34" t="s">
        <v>35</v>
      </c>
      <c r="AT42" s="41" t="s">
        <v>35</v>
      </c>
      <c r="AU42" s="26" t="s">
        <v>35</v>
      </c>
      <c r="AV42" s="26" t="s">
        <v>35</v>
      </c>
      <c r="AW42" s="26" t="s">
        <v>35</v>
      </c>
      <c r="AX42" s="34" t="s">
        <v>35</v>
      </c>
      <c r="AY42" s="41" t="s">
        <v>35</v>
      </c>
      <c r="AZ42" s="26" t="s">
        <v>35</v>
      </c>
      <c r="BA42" s="26" t="s">
        <v>35</v>
      </c>
      <c r="BB42" s="26" t="s">
        <v>35</v>
      </c>
      <c r="BC42" s="34" t="s">
        <v>35</v>
      </c>
      <c r="BD42" s="41" t="s">
        <v>35</v>
      </c>
      <c r="BE42" s="26" t="s">
        <v>35</v>
      </c>
      <c r="BF42" s="26" t="s">
        <v>35</v>
      </c>
      <c r="BG42" s="26" t="s">
        <v>35</v>
      </c>
      <c r="BH42" s="34" t="s">
        <v>35</v>
      </c>
      <c r="BI42" s="41" t="s">
        <v>35</v>
      </c>
      <c r="BJ42" s="26" t="s">
        <v>35</v>
      </c>
      <c r="BK42" s="26" t="s">
        <v>35</v>
      </c>
      <c r="BL42" s="26" t="s">
        <v>35</v>
      </c>
      <c r="BM42" s="34" t="s">
        <v>35</v>
      </c>
      <c r="BN42" s="41">
        <f t="shared" si="22"/>
        <v>54</v>
      </c>
      <c r="BO42" s="41">
        <f t="shared" si="22"/>
        <v>55</v>
      </c>
      <c r="BP42" s="41">
        <f t="shared" si="22"/>
        <v>-1</v>
      </c>
      <c r="BQ42" s="42">
        <f t="shared" si="23"/>
        <v>-0.24752475247524752</v>
      </c>
      <c r="BR42" s="25"/>
    </row>
    <row r="43" spans="1:70" s="7" customFormat="1" ht="18" customHeight="1">
      <c r="A43" s="25"/>
      <c r="B43" s="35" t="s">
        <v>47</v>
      </c>
      <c r="C43" s="35">
        <v>430185</v>
      </c>
      <c r="D43" s="27" t="s">
        <v>83</v>
      </c>
      <c r="E43" s="26">
        <v>69</v>
      </c>
      <c r="F43" s="41">
        <f t="shared" si="12"/>
        <v>66</v>
      </c>
      <c r="G43" s="26">
        <v>1</v>
      </c>
      <c r="H43" s="26">
        <v>4</v>
      </c>
      <c r="I43" s="26">
        <v>-3</v>
      </c>
      <c r="J43" s="42">
        <f t="shared" si="13"/>
        <v>-4.3478260869565215</v>
      </c>
      <c r="K43" s="41">
        <f t="shared" si="14"/>
        <v>68</v>
      </c>
      <c r="L43" s="26">
        <v>2</v>
      </c>
      <c r="M43" s="26">
        <v>0</v>
      </c>
      <c r="N43" s="26">
        <v>2</v>
      </c>
      <c r="O43" s="42">
        <f t="shared" si="15"/>
        <v>3.0303030303030303</v>
      </c>
      <c r="P43" s="41">
        <f t="shared" si="16"/>
        <v>69</v>
      </c>
      <c r="Q43" s="26">
        <v>2</v>
      </c>
      <c r="R43" s="26">
        <v>1</v>
      </c>
      <c r="S43" s="26">
        <v>1</v>
      </c>
      <c r="T43" s="42">
        <f t="shared" si="17"/>
        <v>1.4705882352941175</v>
      </c>
      <c r="U43" s="41">
        <f t="shared" si="18"/>
        <v>67</v>
      </c>
      <c r="V43" s="26">
        <v>1</v>
      </c>
      <c r="W43" s="26">
        <v>3</v>
      </c>
      <c r="X43" s="26">
        <v>-2</v>
      </c>
      <c r="Y43" s="42">
        <f t="shared" si="19"/>
        <v>-2.8985507246376812</v>
      </c>
      <c r="Z43" s="41">
        <f t="shared" si="20"/>
        <v>68</v>
      </c>
      <c r="AA43" s="26">
        <v>1</v>
      </c>
      <c r="AB43" s="26">
        <v>0</v>
      </c>
      <c r="AC43" s="26">
        <v>1</v>
      </c>
      <c r="AD43" s="42">
        <f t="shared" si="21"/>
        <v>1.4925373134328357</v>
      </c>
      <c r="AE43" s="41" t="s">
        <v>35</v>
      </c>
      <c r="AF43" s="26" t="s">
        <v>35</v>
      </c>
      <c r="AG43" s="26" t="s">
        <v>35</v>
      </c>
      <c r="AH43" s="26" t="s">
        <v>35</v>
      </c>
      <c r="AI43" s="34" t="s">
        <v>35</v>
      </c>
      <c r="AJ43" s="41" t="s">
        <v>35</v>
      </c>
      <c r="AK43" s="26" t="s">
        <v>35</v>
      </c>
      <c r="AL43" s="26" t="s">
        <v>35</v>
      </c>
      <c r="AM43" s="26" t="s">
        <v>35</v>
      </c>
      <c r="AN43" s="34" t="s">
        <v>35</v>
      </c>
      <c r="AO43" s="41" t="s">
        <v>35</v>
      </c>
      <c r="AP43" s="26" t="s">
        <v>35</v>
      </c>
      <c r="AQ43" s="26" t="s">
        <v>35</v>
      </c>
      <c r="AR43" s="26" t="s">
        <v>35</v>
      </c>
      <c r="AS43" s="34" t="s">
        <v>35</v>
      </c>
      <c r="AT43" s="41" t="s">
        <v>35</v>
      </c>
      <c r="AU43" s="26" t="s">
        <v>35</v>
      </c>
      <c r="AV43" s="26" t="s">
        <v>35</v>
      </c>
      <c r="AW43" s="26" t="s">
        <v>35</v>
      </c>
      <c r="AX43" s="34" t="s">
        <v>35</v>
      </c>
      <c r="AY43" s="41" t="s">
        <v>35</v>
      </c>
      <c r="AZ43" s="26" t="s">
        <v>35</v>
      </c>
      <c r="BA43" s="26" t="s">
        <v>35</v>
      </c>
      <c r="BB43" s="26" t="s">
        <v>35</v>
      </c>
      <c r="BC43" s="34" t="s">
        <v>35</v>
      </c>
      <c r="BD43" s="41" t="s">
        <v>35</v>
      </c>
      <c r="BE43" s="26" t="s">
        <v>35</v>
      </c>
      <c r="BF43" s="26" t="s">
        <v>35</v>
      </c>
      <c r="BG43" s="26" t="s">
        <v>35</v>
      </c>
      <c r="BH43" s="34" t="s">
        <v>35</v>
      </c>
      <c r="BI43" s="41" t="s">
        <v>35</v>
      </c>
      <c r="BJ43" s="26" t="s">
        <v>35</v>
      </c>
      <c r="BK43" s="26" t="s">
        <v>35</v>
      </c>
      <c r="BL43" s="26" t="s">
        <v>35</v>
      </c>
      <c r="BM43" s="34" t="s">
        <v>35</v>
      </c>
      <c r="BN43" s="41">
        <f t="shared" si="22"/>
        <v>7</v>
      </c>
      <c r="BO43" s="41">
        <f t="shared" si="22"/>
        <v>8</v>
      </c>
      <c r="BP43" s="41">
        <f t="shared" si="22"/>
        <v>-1</v>
      </c>
      <c r="BQ43" s="42">
        <f t="shared" si="23"/>
        <v>-1.4492753623188406</v>
      </c>
      <c r="BR43" s="25"/>
    </row>
    <row r="44" spans="1:70" s="7" customFormat="1" ht="18" customHeight="1">
      <c r="A44" s="25"/>
      <c r="B44" s="35" t="s">
        <v>47</v>
      </c>
      <c r="C44" s="35">
        <v>430187</v>
      </c>
      <c r="D44" s="27" t="s">
        <v>84</v>
      </c>
      <c r="E44" s="26">
        <v>509</v>
      </c>
      <c r="F44" s="41">
        <f t="shared" si="12"/>
        <v>536</v>
      </c>
      <c r="G44" s="26">
        <v>36</v>
      </c>
      <c r="H44" s="26">
        <v>9</v>
      </c>
      <c r="I44" s="26">
        <v>27</v>
      </c>
      <c r="J44" s="42">
        <f t="shared" si="13"/>
        <v>5.3045186640471513</v>
      </c>
      <c r="K44" s="41">
        <f t="shared" si="14"/>
        <v>528</v>
      </c>
      <c r="L44" s="26">
        <v>8</v>
      </c>
      <c r="M44" s="26">
        <v>16</v>
      </c>
      <c r="N44" s="26">
        <v>-8</v>
      </c>
      <c r="O44" s="42">
        <f t="shared" si="15"/>
        <v>-1.4925373134328357</v>
      </c>
      <c r="P44" s="41">
        <f t="shared" si="16"/>
        <v>524</v>
      </c>
      <c r="Q44" s="26">
        <v>13</v>
      </c>
      <c r="R44" s="26">
        <v>17</v>
      </c>
      <c r="S44" s="26">
        <v>-4</v>
      </c>
      <c r="T44" s="42">
        <f t="shared" si="17"/>
        <v>-0.75757575757575757</v>
      </c>
      <c r="U44" s="41">
        <f t="shared" si="18"/>
        <v>504</v>
      </c>
      <c r="V44" s="26">
        <v>3</v>
      </c>
      <c r="W44" s="26">
        <v>23</v>
      </c>
      <c r="X44" s="26">
        <v>-20</v>
      </c>
      <c r="Y44" s="42">
        <f t="shared" si="19"/>
        <v>-3.8167938931297711</v>
      </c>
      <c r="Z44" s="41">
        <f t="shared" si="20"/>
        <v>503</v>
      </c>
      <c r="AA44" s="26">
        <v>9</v>
      </c>
      <c r="AB44" s="26">
        <v>10</v>
      </c>
      <c r="AC44" s="26">
        <v>-1</v>
      </c>
      <c r="AD44" s="42">
        <f t="shared" si="21"/>
        <v>-0.1984126984126984</v>
      </c>
      <c r="AE44" s="41" t="s">
        <v>35</v>
      </c>
      <c r="AF44" s="26" t="s">
        <v>35</v>
      </c>
      <c r="AG44" s="26" t="s">
        <v>35</v>
      </c>
      <c r="AH44" s="26" t="s">
        <v>35</v>
      </c>
      <c r="AI44" s="34" t="s">
        <v>35</v>
      </c>
      <c r="AJ44" s="41" t="s">
        <v>35</v>
      </c>
      <c r="AK44" s="26" t="s">
        <v>35</v>
      </c>
      <c r="AL44" s="26" t="s">
        <v>35</v>
      </c>
      <c r="AM44" s="26" t="s">
        <v>35</v>
      </c>
      <c r="AN44" s="34" t="s">
        <v>35</v>
      </c>
      <c r="AO44" s="41" t="s">
        <v>35</v>
      </c>
      <c r="AP44" s="26" t="s">
        <v>35</v>
      </c>
      <c r="AQ44" s="26" t="s">
        <v>35</v>
      </c>
      <c r="AR44" s="26" t="s">
        <v>35</v>
      </c>
      <c r="AS44" s="34" t="s">
        <v>35</v>
      </c>
      <c r="AT44" s="41" t="s">
        <v>35</v>
      </c>
      <c r="AU44" s="26" t="s">
        <v>35</v>
      </c>
      <c r="AV44" s="26" t="s">
        <v>35</v>
      </c>
      <c r="AW44" s="26" t="s">
        <v>35</v>
      </c>
      <c r="AX44" s="34" t="s">
        <v>35</v>
      </c>
      <c r="AY44" s="41" t="s">
        <v>35</v>
      </c>
      <c r="AZ44" s="26" t="s">
        <v>35</v>
      </c>
      <c r="BA44" s="26" t="s">
        <v>35</v>
      </c>
      <c r="BB44" s="26" t="s">
        <v>35</v>
      </c>
      <c r="BC44" s="34" t="s">
        <v>35</v>
      </c>
      <c r="BD44" s="41" t="s">
        <v>35</v>
      </c>
      <c r="BE44" s="26" t="s">
        <v>35</v>
      </c>
      <c r="BF44" s="26" t="s">
        <v>35</v>
      </c>
      <c r="BG44" s="26" t="s">
        <v>35</v>
      </c>
      <c r="BH44" s="34" t="s">
        <v>35</v>
      </c>
      <c r="BI44" s="41" t="s">
        <v>35</v>
      </c>
      <c r="BJ44" s="26" t="s">
        <v>35</v>
      </c>
      <c r="BK44" s="26" t="s">
        <v>35</v>
      </c>
      <c r="BL44" s="26" t="s">
        <v>35</v>
      </c>
      <c r="BM44" s="34" t="s">
        <v>35</v>
      </c>
      <c r="BN44" s="41">
        <f t="shared" si="22"/>
        <v>69</v>
      </c>
      <c r="BO44" s="41">
        <f t="shared" si="22"/>
        <v>75</v>
      </c>
      <c r="BP44" s="41">
        <f t="shared" si="22"/>
        <v>-6</v>
      </c>
      <c r="BQ44" s="42">
        <f t="shared" si="23"/>
        <v>-1.1787819253438114</v>
      </c>
      <c r="BR44" s="25"/>
    </row>
    <row r="45" spans="1:70" s="7" customFormat="1" ht="18" customHeight="1">
      <c r="A45" s="25"/>
      <c r="B45" s="35" t="s">
        <v>47</v>
      </c>
      <c r="C45" s="35">
        <v>430190</v>
      </c>
      <c r="D45" s="27" t="s">
        <v>85</v>
      </c>
      <c r="E45" s="26">
        <v>1853</v>
      </c>
      <c r="F45" s="41">
        <f t="shared" si="12"/>
        <v>1850</v>
      </c>
      <c r="G45" s="26">
        <v>35</v>
      </c>
      <c r="H45" s="26">
        <v>38</v>
      </c>
      <c r="I45" s="26">
        <v>-3</v>
      </c>
      <c r="J45" s="42">
        <f t="shared" si="13"/>
        <v>-0.16189962223421478</v>
      </c>
      <c r="K45" s="41">
        <f t="shared" si="14"/>
        <v>1869</v>
      </c>
      <c r="L45" s="26">
        <v>67</v>
      </c>
      <c r="M45" s="26">
        <v>48</v>
      </c>
      <c r="N45" s="26">
        <v>19</v>
      </c>
      <c r="O45" s="42">
        <f t="shared" si="15"/>
        <v>1.027027027027027</v>
      </c>
      <c r="P45" s="41">
        <f t="shared" si="16"/>
        <v>1833</v>
      </c>
      <c r="Q45" s="26">
        <v>49</v>
      </c>
      <c r="R45" s="26">
        <v>85</v>
      </c>
      <c r="S45" s="26">
        <v>-36</v>
      </c>
      <c r="T45" s="42">
        <f t="shared" si="17"/>
        <v>-1.9261637239165328</v>
      </c>
      <c r="U45" s="41">
        <f t="shared" si="18"/>
        <v>1784</v>
      </c>
      <c r="V45" s="26">
        <v>14</v>
      </c>
      <c r="W45" s="26">
        <v>63</v>
      </c>
      <c r="X45" s="26">
        <v>-49</v>
      </c>
      <c r="Y45" s="42">
        <f t="shared" si="19"/>
        <v>-2.673213311511184</v>
      </c>
      <c r="Z45" s="41">
        <f t="shared" si="20"/>
        <v>1785</v>
      </c>
      <c r="AA45" s="26">
        <v>24</v>
      </c>
      <c r="AB45" s="26">
        <v>23</v>
      </c>
      <c r="AC45" s="26">
        <v>1</v>
      </c>
      <c r="AD45" s="42">
        <f t="shared" si="21"/>
        <v>5.6053811659192827E-2</v>
      </c>
      <c r="AE45" s="41" t="s">
        <v>35</v>
      </c>
      <c r="AF45" s="26" t="s">
        <v>35</v>
      </c>
      <c r="AG45" s="26" t="s">
        <v>35</v>
      </c>
      <c r="AH45" s="26" t="s">
        <v>35</v>
      </c>
      <c r="AI45" s="34" t="s">
        <v>35</v>
      </c>
      <c r="AJ45" s="41" t="s">
        <v>35</v>
      </c>
      <c r="AK45" s="26" t="s">
        <v>35</v>
      </c>
      <c r="AL45" s="26" t="s">
        <v>35</v>
      </c>
      <c r="AM45" s="26" t="s">
        <v>35</v>
      </c>
      <c r="AN45" s="34" t="s">
        <v>35</v>
      </c>
      <c r="AO45" s="41" t="s">
        <v>35</v>
      </c>
      <c r="AP45" s="26" t="s">
        <v>35</v>
      </c>
      <c r="AQ45" s="26" t="s">
        <v>35</v>
      </c>
      <c r="AR45" s="26" t="s">
        <v>35</v>
      </c>
      <c r="AS45" s="34" t="s">
        <v>35</v>
      </c>
      <c r="AT45" s="41" t="s">
        <v>35</v>
      </c>
      <c r="AU45" s="26" t="s">
        <v>35</v>
      </c>
      <c r="AV45" s="26" t="s">
        <v>35</v>
      </c>
      <c r="AW45" s="26" t="s">
        <v>35</v>
      </c>
      <c r="AX45" s="34" t="s">
        <v>35</v>
      </c>
      <c r="AY45" s="41" t="s">
        <v>35</v>
      </c>
      <c r="AZ45" s="26" t="s">
        <v>35</v>
      </c>
      <c r="BA45" s="26" t="s">
        <v>35</v>
      </c>
      <c r="BB45" s="26" t="s">
        <v>35</v>
      </c>
      <c r="BC45" s="34" t="s">
        <v>35</v>
      </c>
      <c r="BD45" s="41" t="s">
        <v>35</v>
      </c>
      <c r="BE45" s="26" t="s">
        <v>35</v>
      </c>
      <c r="BF45" s="26" t="s">
        <v>35</v>
      </c>
      <c r="BG45" s="26" t="s">
        <v>35</v>
      </c>
      <c r="BH45" s="34" t="s">
        <v>35</v>
      </c>
      <c r="BI45" s="41" t="s">
        <v>35</v>
      </c>
      <c r="BJ45" s="26" t="s">
        <v>35</v>
      </c>
      <c r="BK45" s="26" t="s">
        <v>35</v>
      </c>
      <c r="BL45" s="26" t="s">
        <v>35</v>
      </c>
      <c r="BM45" s="34" t="s">
        <v>35</v>
      </c>
      <c r="BN45" s="41">
        <f t="shared" si="22"/>
        <v>189</v>
      </c>
      <c r="BO45" s="41">
        <f t="shared" si="22"/>
        <v>257</v>
      </c>
      <c r="BP45" s="41">
        <f t="shared" si="22"/>
        <v>-68</v>
      </c>
      <c r="BQ45" s="42">
        <f t="shared" si="23"/>
        <v>-3.669724770642202</v>
      </c>
      <c r="BR45" s="25"/>
    </row>
    <row r="46" spans="1:70" s="7" customFormat="1" ht="18" customHeight="1">
      <c r="A46" s="25"/>
      <c r="B46" s="35" t="s">
        <v>47</v>
      </c>
      <c r="C46" s="35">
        <v>430192</v>
      </c>
      <c r="D46" s="27" t="s">
        <v>86</v>
      </c>
      <c r="E46" s="26">
        <v>92</v>
      </c>
      <c r="F46" s="41">
        <f t="shared" si="12"/>
        <v>92</v>
      </c>
      <c r="G46" s="26">
        <v>2</v>
      </c>
      <c r="H46" s="26">
        <v>2</v>
      </c>
      <c r="I46" s="26">
        <v>0</v>
      </c>
      <c r="J46" s="42">
        <f t="shared" si="13"/>
        <v>0</v>
      </c>
      <c r="K46" s="41">
        <f t="shared" si="14"/>
        <v>94</v>
      </c>
      <c r="L46" s="26">
        <v>2</v>
      </c>
      <c r="M46" s="26">
        <v>0</v>
      </c>
      <c r="N46" s="26">
        <v>2</v>
      </c>
      <c r="O46" s="42">
        <f t="shared" si="15"/>
        <v>2.1739130434782608</v>
      </c>
      <c r="P46" s="41">
        <f t="shared" si="16"/>
        <v>94</v>
      </c>
      <c r="Q46" s="26">
        <v>4</v>
      </c>
      <c r="R46" s="26">
        <v>4</v>
      </c>
      <c r="S46" s="26">
        <v>0</v>
      </c>
      <c r="T46" s="42">
        <f t="shared" si="17"/>
        <v>0</v>
      </c>
      <c r="U46" s="41">
        <f t="shared" si="18"/>
        <v>93</v>
      </c>
      <c r="V46" s="26">
        <v>1</v>
      </c>
      <c r="W46" s="26">
        <v>2</v>
      </c>
      <c r="X46" s="26">
        <v>-1</v>
      </c>
      <c r="Y46" s="42">
        <f t="shared" si="19"/>
        <v>-1.0638297872340425</v>
      </c>
      <c r="Z46" s="41">
        <f t="shared" si="20"/>
        <v>93</v>
      </c>
      <c r="AA46" s="26">
        <v>0</v>
      </c>
      <c r="AB46" s="26">
        <v>0</v>
      </c>
      <c r="AC46" s="26">
        <v>0</v>
      </c>
      <c r="AD46" s="42">
        <f t="shared" si="21"/>
        <v>0</v>
      </c>
      <c r="AE46" s="41" t="s">
        <v>35</v>
      </c>
      <c r="AF46" s="26" t="s">
        <v>35</v>
      </c>
      <c r="AG46" s="26" t="s">
        <v>35</v>
      </c>
      <c r="AH46" s="26" t="s">
        <v>35</v>
      </c>
      <c r="AI46" s="34" t="s">
        <v>35</v>
      </c>
      <c r="AJ46" s="41" t="s">
        <v>35</v>
      </c>
      <c r="AK46" s="26" t="s">
        <v>35</v>
      </c>
      <c r="AL46" s="26" t="s">
        <v>35</v>
      </c>
      <c r="AM46" s="26" t="s">
        <v>35</v>
      </c>
      <c r="AN46" s="34" t="s">
        <v>35</v>
      </c>
      <c r="AO46" s="41" t="s">
        <v>35</v>
      </c>
      <c r="AP46" s="26" t="s">
        <v>35</v>
      </c>
      <c r="AQ46" s="26" t="s">
        <v>35</v>
      </c>
      <c r="AR46" s="26" t="s">
        <v>35</v>
      </c>
      <c r="AS46" s="34" t="s">
        <v>35</v>
      </c>
      <c r="AT46" s="41" t="s">
        <v>35</v>
      </c>
      <c r="AU46" s="26" t="s">
        <v>35</v>
      </c>
      <c r="AV46" s="26" t="s">
        <v>35</v>
      </c>
      <c r="AW46" s="26" t="s">
        <v>35</v>
      </c>
      <c r="AX46" s="34" t="s">
        <v>35</v>
      </c>
      <c r="AY46" s="41" t="s">
        <v>35</v>
      </c>
      <c r="AZ46" s="26" t="s">
        <v>35</v>
      </c>
      <c r="BA46" s="26" t="s">
        <v>35</v>
      </c>
      <c r="BB46" s="26" t="s">
        <v>35</v>
      </c>
      <c r="BC46" s="34" t="s">
        <v>35</v>
      </c>
      <c r="BD46" s="41" t="s">
        <v>35</v>
      </c>
      <c r="BE46" s="26" t="s">
        <v>35</v>
      </c>
      <c r="BF46" s="26" t="s">
        <v>35</v>
      </c>
      <c r="BG46" s="26" t="s">
        <v>35</v>
      </c>
      <c r="BH46" s="34" t="s">
        <v>35</v>
      </c>
      <c r="BI46" s="41" t="s">
        <v>35</v>
      </c>
      <c r="BJ46" s="26" t="s">
        <v>35</v>
      </c>
      <c r="BK46" s="26" t="s">
        <v>35</v>
      </c>
      <c r="BL46" s="26" t="s">
        <v>35</v>
      </c>
      <c r="BM46" s="34" t="s">
        <v>35</v>
      </c>
      <c r="BN46" s="41">
        <f t="shared" si="22"/>
        <v>9</v>
      </c>
      <c r="BO46" s="41">
        <f t="shared" si="22"/>
        <v>8</v>
      </c>
      <c r="BP46" s="41">
        <f t="shared" si="22"/>
        <v>1</v>
      </c>
      <c r="BQ46" s="42">
        <f t="shared" si="23"/>
        <v>1.0869565217391304</v>
      </c>
      <c r="BR46" s="25"/>
    </row>
    <row r="47" spans="1:70" s="7" customFormat="1" ht="18" customHeight="1">
      <c r="A47" s="25"/>
      <c r="B47" s="35" t="s">
        <v>47</v>
      </c>
      <c r="C47" s="35">
        <v>430195</v>
      </c>
      <c r="D47" s="27" t="s">
        <v>87</v>
      </c>
      <c r="E47" s="26">
        <v>737</v>
      </c>
      <c r="F47" s="41">
        <f t="shared" si="12"/>
        <v>740</v>
      </c>
      <c r="G47" s="26">
        <v>17</v>
      </c>
      <c r="H47" s="26">
        <v>14</v>
      </c>
      <c r="I47" s="26">
        <v>3</v>
      </c>
      <c r="J47" s="42">
        <f t="shared" si="13"/>
        <v>0.40705563093622793</v>
      </c>
      <c r="K47" s="41">
        <f t="shared" si="14"/>
        <v>752</v>
      </c>
      <c r="L47" s="26">
        <v>23</v>
      </c>
      <c r="M47" s="26">
        <v>11</v>
      </c>
      <c r="N47" s="26">
        <v>12</v>
      </c>
      <c r="O47" s="42">
        <f t="shared" si="15"/>
        <v>1.6216216216216217</v>
      </c>
      <c r="P47" s="41">
        <f t="shared" si="16"/>
        <v>751</v>
      </c>
      <c r="Q47" s="26">
        <v>13</v>
      </c>
      <c r="R47" s="26">
        <v>14</v>
      </c>
      <c r="S47" s="26">
        <v>-1</v>
      </c>
      <c r="T47" s="42">
        <f t="shared" si="17"/>
        <v>-0.13297872340425532</v>
      </c>
      <c r="U47" s="41">
        <f t="shared" si="18"/>
        <v>739</v>
      </c>
      <c r="V47" s="26">
        <v>6</v>
      </c>
      <c r="W47" s="26">
        <v>18</v>
      </c>
      <c r="X47" s="26">
        <v>-12</v>
      </c>
      <c r="Y47" s="42">
        <f t="shared" si="19"/>
        <v>-1.5978695073235687</v>
      </c>
      <c r="Z47" s="41">
        <f t="shared" si="20"/>
        <v>739</v>
      </c>
      <c r="AA47" s="26">
        <v>11</v>
      </c>
      <c r="AB47" s="26">
        <v>11</v>
      </c>
      <c r="AC47" s="26">
        <v>0</v>
      </c>
      <c r="AD47" s="42">
        <f t="shared" si="21"/>
        <v>0</v>
      </c>
      <c r="AE47" s="41" t="s">
        <v>35</v>
      </c>
      <c r="AF47" s="26" t="s">
        <v>35</v>
      </c>
      <c r="AG47" s="26" t="s">
        <v>35</v>
      </c>
      <c r="AH47" s="26" t="s">
        <v>35</v>
      </c>
      <c r="AI47" s="34" t="s">
        <v>35</v>
      </c>
      <c r="AJ47" s="41" t="s">
        <v>35</v>
      </c>
      <c r="AK47" s="26" t="s">
        <v>35</v>
      </c>
      <c r="AL47" s="26" t="s">
        <v>35</v>
      </c>
      <c r="AM47" s="26" t="s">
        <v>35</v>
      </c>
      <c r="AN47" s="34" t="s">
        <v>35</v>
      </c>
      <c r="AO47" s="41" t="s">
        <v>35</v>
      </c>
      <c r="AP47" s="26" t="s">
        <v>35</v>
      </c>
      <c r="AQ47" s="26" t="s">
        <v>35</v>
      </c>
      <c r="AR47" s="26" t="s">
        <v>35</v>
      </c>
      <c r="AS47" s="34" t="s">
        <v>35</v>
      </c>
      <c r="AT47" s="41" t="s">
        <v>35</v>
      </c>
      <c r="AU47" s="26" t="s">
        <v>35</v>
      </c>
      <c r="AV47" s="26" t="s">
        <v>35</v>
      </c>
      <c r="AW47" s="26" t="s">
        <v>35</v>
      </c>
      <c r="AX47" s="34" t="s">
        <v>35</v>
      </c>
      <c r="AY47" s="41" t="s">
        <v>35</v>
      </c>
      <c r="AZ47" s="26" t="s">
        <v>35</v>
      </c>
      <c r="BA47" s="26" t="s">
        <v>35</v>
      </c>
      <c r="BB47" s="26" t="s">
        <v>35</v>
      </c>
      <c r="BC47" s="34" t="s">
        <v>35</v>
      </c>
      <c r="BD47" s="41" t="s">
        <v>35</v>
      </c>
      <c r="BE47" s="26" t="s">
        <v>35</v>
      </c>
      <c r="BF47" s="26" t="s">
        <v>35</v>
      </c>
      <c r="BG47" s="26" t="s">
        <v>35</v>
      </c>
      <c r="BH47" s="34" t="s">
        <v>35</v>
      </c>
      <c r="BI47" s="41" t="s">
        <v>35</v>
      </c>
      <c r="BJ47" s="26" t="s">
        <v>35</v>
      </c>
      <c r="BK47" s="26" t="s">
        <v>35</v>
      </c>
      <c r="BL47" s="26" t="s">
        <v>35</v>
      </c>
      <c r="BM47" s="34" t="s">
        <v>35</v>
      </c>
      <c r="BN47" s="41">
        <f t="shared" si="22"/>
        <v>70</v>
      </c>
      <c r="BO47" s="41">
        <f t="shared" si="22"/>
        <v>68</v>
      </c>
      <c r="BP47" s="41">
        <f t="shared" si="22"/>
        <v>2</v>
      </c>
      <c r="BQ47" s="42">
        <f t="shared" si="23"/>
        <v>0.27137042062415195</v>
      </c>
      <c r="BR47" s="25"/>
    </row>
    <row r="48" spans="1:70" s="7" customFormat="1" ht="18" customHeight="1">
      <c r="A48" s="25"/>
      <c r="B48" s="35" t="s">
        <v>47</v>
      </c>
      <c r="C48" s="35">
        <v>430200</v>
      </c>
      <c r="D48" s="27" t="s">
        <v>88</v>
      </c>
      <c r="E48" s="26">
        <v>479</v>
      </c>
      <c r="F48" s="41">
        <f t="shared" si="12"/>
        <v>481</v>
      </c>
      <c r="G48" s="26">
        <v>18</v>
      </c>
      <c r="H48" s="26">
        <v>16</v>
      </c>
      <c r="I48" s="26">
        <v>2</v>
      </c>
      <c r="J48" s="42">
        <f t="shared" si="13"/>
        <v>0.41753653444676403</v>
      </c>
      <c r="K48" s="41">
        <f t="shared" si="14"/>
        <v>492</v>
      </c>
      <c r="L48" s="26">
        <v>19</v>
      </c>
      <c r="M48" s="26">
        <v>8</v>
      </c>
      <c r="N48" s="26">
        <v>11</v>
      </c>
      <c r="O48" s="42">
        <f t="shared" si="15"/>
        <v>2.2869022869022873</v>
      </c>
      <c r="P48" s="41">
        <f t="shared" si="16"/>
        <v>494</v>
      </c>
      <c r="Q48" s="26">
        <v>12</v>
      </c>
      <c r="R48" s="26">
        <v>10</v>
      </c>
      <c r="S48" s="26">
        <v>2</v>
      </c>
      <c r="T48" s="42">
        <f t="shared" si="17"/>
        <v>0.40650406504065045</v>
      </c>
      <c r="U48" s="41">
        <f t="shared" si="18"/>
        <v>496</v>
      </c>
      <c r="V48" s="26">
        <v>10</v>
      </c>
      <c r="W48" s="26">
        <v>8</v>
      </c>
      <c r="X48" s="26">
        <v>2</v>
      </c>
      <c r="Y48" s="42">
        <f t="shared" si="19"/>
        <v>0.40485829959514169</v>
      </c>
      <c r="Z48" s="41">
        <f t="shared" si="20"/>
        <v>484</v>
      </c>
      <c r="AA48" s="26">
        <v>1</v>
      </c>
      <c r="AB48" s="26">
        <v>13</v>
      </c>
      <c r="AC48" s="26">
        <v>-12</v>
      </c>
      <c r="AD48" s="42">
        <f t="shared" si="21"/>
        <v>-2.4193548387096775</v>
      </c>
      <c r="AE48" s="41" t="s">
        <v>35</v>
      </c>
      <c r="AF48" s="26" t="s">
        <v>35</v>
      </c>
      <c r="AG48" s="26" t="s">
        <v>35</v>
      </c>
      <c r="AH48" s="26" t="s">
        <v>35</v>
      </c>
      <c r="AI48" s="34" t="s">
        <v>35</v>
      </c>
      <c r="AJ48" s="41" t="s">
        <v>35</v>
      </c>
      <c r="AK48" s="26" t="s">
        <v>35</v>
      </c>
      <c r="AL48" s="26" t="s">
        <v>35</v>
      </c>
      <c r="AM48" s="26" t="s">
        <v>35</v>
      </c>
      <c r="AN48" s="34" t="s">
        <v>35</v>
      </c>
      <c r="AO48" s="41" t="s">
        <v>35</v>
      </c>
      <c r="AP48" s="26" t="s">
        <v>35</v>
      </c>
      <c r="AQ48" s="26" t="s">
        <v>35</v>
      </c>
      <c r="AR48" s="26" t="s">
        <v>35</v>
      </c>
      <c r="AS48" s="34" t="s">
        <v>35</v>
      </c>
      <c r="AT48" s="41" t="s">
        <v>35</v>
      </c>
      <c r="AU48" s="26" t="s">
        <v>35</v>
      </c>
      <c r="AV48" s="26" t="s">
        <v>35</v>
      </c>
      <c r="AW48" s="26" t="s">
        <v>35</v>
      </c>
      <c r="AX48" s="34" t="s">
        <v>35</v>
      </c>
      <c r="AY48" s="41" t="s">
        <v>35</v>
      </c>
      <c r="AZ48" s="26" t="s">
        <v>35</v>
      </c>
      <c r="BA48" s="26" t="s">
        <v>35</v>
      </c>
      <c r="BB48" s="26" t="s">
        <v>35</v>
      </c>
      <c r="BC48" s="34" t="s">
        <v>35</v>
      </c>
      <c r="BD48" s="41" t="s">
        <v>35</v>
      </c>
      <c r="BE48" s="26" t="s">
        <v>35</v>
      </c>
      <c r="BF48" s="26" t="s">
        <v>35</v>
      </c>
      <c r="BG48" s="26" t="s">
        <v>35</v>
      </c>
      <c r="BH48" s="34" t="s">
        <v>35</v>
      </c>
      <c r="BI48" s="41" t="s">
        <v>35</v>
      </c>
      <c r="BJ48" s="26" t="s">
        <v>35</v>
      </c>
      <c r="BK48" s="26" t="s">
        <v>35</v>
      </c>
      <c r="BL48" s="26" t="s">
        <v>35</v>
      </c>
      <c r="BM48" s="34" t="s">
        <v>35</v>
      </c>
      <c r="BN48" s="41">
        <f t="shared" si="22"/>
        <v>60</v>
      </c>
      <c r="BO48" s="41">
        <f t="shared" si="22"/>
        <v>55</v>
      </c>
      <c r="BP48" s="41">
        <f t="shared" si="22"/>
        <v>5</v>
      </c>
      <c r="BQ48" s="42">
        <f t="shared" si="23"/>
        <v>1.0438413361169103</v>
      </c>
      <c r="BR48" s="25"/>
    </row>
    <row r="49" spans="1:70" s="7" customFormat="1" ht="18" customHeight="1">
      <c r="A49" s="25"/>
      <c r="B49" s="35" t="s">
        <v>47</v>
      </c>
      <c r="C49" s="35">
        <v>430205</v>
      </c>
      <c r="D49" s="27" t="s">
        <v>89</v>
      </c>
      <c r="E49" s="26">
        <v>55</v>
      </c>
      <c r="F49" s="41">
        <f t="shared" si="12"/>
        <v>57</v>
      </c>
      <c r="G49" s="26">
        <v>3</v>
      </c>
      <c r="H49" s="26">
        <v>1</v>
      </c>
      <c r="I49" s="26">
        <v>2</v>
      </c>
      <c r="J49" s="42">
        <f t="shared" si="13"/>
        <v>3.6363636363636362</v>
      </c>
      <c r="K49" s="41">
        <f t="shared" si="14"/>
        <v>59</v>
      </c>
      <c r="L49" s="26">
        <v>3</v>
      </c>
      <c r="M49" s="26">
        <v>1</v>
      </c>
      <c r="N49" s="26">
        <v>2</v>
      </c>
      <c r="O49" s="42">
        <f t="shared" si="15"/>
        <v>3.5087719298245612</v>
      </c>
      <c r="P49" s="41">
        <f t="shared" si="16"/>
        <v>64</v>
      </c>
      <c r="Q49" s="26">
        <v>6</v>
      </c>
      <c r="R49" s="26">
        <v>1</v>
      </c>
      <c r="S49" s="26">
        <v>5</v>
      </c>
      <c r="T49" s="42">
        <f t="shared" si="17"/>
        <v>8.4745762711864394</v>
      </c>
      <c r="U49" s="41">
        <f t="shared" si="18"/>
        <v>67</v>
      </c>
      <c r="V49" s="26">
        <v>3</v>
      </c>
      <c r="W49" s="26">
        <v>0</v>
      </c>
      <c r="X49" s="26">
        <v>3</v>
      </c>
      <c r="Y49" s="42">
        <f t="shared" si="19"/>
        <v>4.6875</v>
      </c>
      <c r="Z49" s="41">
        <f t="shared" si="20"/>
        <v>65</v>
      </c>
      <c r="AA49" s="26">
        <v>1</v>
      </c>
      <c r="AB49" s="26">
        <v>3</v>
      </c>
      <c r="AC49" s="26">
        <v>-2</v>
      </c>
      <c r="AD49" s="42">
        <f t="shared" si="21"/>
        <v>-2.9850746268656714</v>
      </c>
      <c r="AE49" s="41" t="s">
        <v>35</v>
      </c>
      <c r="AF49" s="26" t="s">
        <v>35</v>
      </c>
      <c r="AG49" s="26" t="s">
        <v>35</v>
      </c>
      <c r="AH49" s="26" t="s">
        <v>35</v>
      </c>
      <c r="AI49" s="34" t="s">
        <v>35</v>
      </c>
      <c r="AJ49" s="41" t="s">
        <v>35</v>
      </c>
      <c r="AK49" s="26" t="s">
        <v>35</v>
      </c>
      <c r="AL49" s="26" t="s">
        <v>35</v>
      </c>
      <c r="AM49" s="26" t="s">
        <v>35</v>
      </c>
      <c r="AN49" s="34" t="s">
        <v>35</v>
      </c>
      <c r="AO49" s="41" t="s">
        <v>35</v>
      </c>
      <c r="AP49" s="26" t="s">
        <v>35</v>
      </c>
      <c r="AQ49" s="26" t="s">
        <v>35</v>
      </c>
      <c r="AR49" s="26" t="s">
        <v>35</v>
      </c>
      <c r="AS49" s="34" t="s">
        <v>35</v>
      </c>
      <c r="AT49" s="41" t="s">
        <v>35</v>
      </c>
      <c r="AU49" s="26" t="s">
        <v>35</v>
      </c>
      <c r="AV49" s="26" t="s">
        <v>35</v>
      </c>
      <c r="AW49" s="26" t="s">
        <v>35</v>
      </c>
      <c r="AX49" s="34" t="s">
        <v>35</v>
      </c>
      <c r="AY49" s="41" t="s">
        <v>35</v>
      </c>
      <c r="AZ49" s="26" t="s">
        <v>35</v>
      </c>
      <c r="BA49" s="26" t="s">
        <v>35</v>
      </c>
      <c r="BB49" s="26" t="s">
        <v>35</v>
      </c>
      <c r="BC49" s="34" t="s">
        <v>35</v>
      </c>
      <c r="BD49" s="41" t="s">
        <v>35</v>
      </c>
      <c r="BE49" s="26" t="s">
        <v>35</v>
      </c>
      <c r="BF49" s="26" t="s">
        <v>35</v>
      </c>
      <c r="BG49" s="26" t="s">
        <v>35</v>
      </c>
      <c r="BH49" s="34" t="s">
        <v>35</v>
      </c>
      <c r="BI49" s="41" t="s">
        <v>35</v>
      </c>
      <c r="BJ49" s="26" t="s">
        <v>35</v>
      </c>
      <c r="BK49" s="26" t="s">
        <v>35</v>
      </c>
      <c r="BL49" s="26" t="s">
        <v>35</v>
      </c>
      <c r="BM49" s="34" t="s">
        <v>35</v>
      </c>
      <c r="BN49" s="41">
        <f t="shared" si="22"/>
        <v>16</v>
      </c>
      <c r="BO49" s="41">
        <f t="shared" si="22"/>
        <v>6</v>
      </c>
      <c r="BP49" s="41">
        <f t="shared" si="22"/>
        <v>10</v>
      </c>
      <c r="BQ49" s="42">
        <f t="shared" si="23"/>
        <v>18.181818181818183</v>
      </c>
      <c r="BR49" s="25"/>
    </row>
    <row r="50" spans="1:70" s="7" customFormat="1" ht="18" customHeight="1">
      <c r="A50" s="25"/>
      <c r="B50" s="35" t="s">
        <v>47</v>
      </c>
      <c r="C50" s="35">
        <v>430210</v>
      </c>
      <c r="D50" s="27" t="s">
        <v>90</v>
      </c>
      <c r="E50" s="26">
        <v>39695</v>
      </c>
      <c r="F50" s="41">
        <f t="shared" si="12"/>
        <v>40341</v>
      </c>
      <c r="G50" s="26">
        <v>1929</v>
      </c>
      <c r="H50" s="26">
        <v>1283</v>
      </c>
      <c r="I50" s="26">
        <v>646</v>
      </c>
      <c r="J50" s="42">
        <f t="shared" si="13"/>
        <v>1.6274089935760172</v>
      </c>
      <c r="K50" s="41">
        <f t="shared" si="14"/>
        <v>40827</v>
      </c>
      <c r="L50" s="26">
        <v>2039</v>
      </c>
      <c r="M50" s="26">
        <v>1553</v>
      </c>
      <c r="N50" s="26">
        <v>486</v>
      </c>
      <c r="O50" s="42">
        <f t="shared" si="15"/>
        <v>1.2047296794824125</v>
      </c>
      <c r="P50" s="41">
        <f t="shared" si="16"/>
        <v>40641</v>
      </c>
      <c r="Q50" s="26">
        <v>1687</v>
      </c>
      <c r="R50" s="26">
        <v>1873</v>
      </c>
      <c r="S50" s="26">
        <v>-186</v>
      </c>
      <c r="T50" s="42">
        <f t="shared" si="17"/>
        <v>-0.45558086560364464</v>
      </c>
      <c r="U50" s="41">
        <f t="shared" si="18"/>
        <v>39203</v>
      </c>
      <c r="V50" s="26">
        <v>525</v>
      </c>
      <c r="W50" s="26">
        <v>1963</v>
      </c>
      <c r="X50" s="26">
        <v>-1438</v>
      </c>
      <c r="Y50" s="42">
        <f t="shared" si="19"/>
        <v>-3.538298762333604</v>
      </c>
      <c r="Z50" s="41">
        <f t="shared" si="20"/>
        <v>38560</v>
      </c>
      <c r="AA50" s="26">
        <v>695</v>
      </c>
      <c r="AB50" s="26">
        <v>1338</v>
      </c>
      <c r="AC50" s="26">
        <v>-643</v>
      </c>
      <c r="AD50" s="42">
        <f t="shared" si="21"/>
        <v>-1.64018059842359</v>
      </c>
      <c r="AE50" s="41" t="s">
        <v>35</v>
      </c>
      <c r="AF50" s="26" t="s">
        <v>35</v>
      </c>
      <c r="AG50" s="26" t="s">
        <v>35</v>
      </c>
      <c r="AH50" s="26" t="s">
        <v>35</v>
      </c>
      <c r="AI50" s="34" t="s">
        <v>35</v>
      </c>
      <c r="AJ50" s="41" t="s">
        <v>35</v>
      </c>
      <c r="AK50" s="26" t="s">
        <v>35</v>
      </c>
      <c r="AL50" s="26" t="s">
        <v>35</v>
      </c>
      <c r="AM50" s="26" t="s">
        <v>35</v>
      </c>
      <c r="AN50" s="34" t="s">
        <v>35</v>
      </c>
      <c r="AO50" s="41" t="s">
        <v>35</v>
      </c>
      <c r="AP50" s="26" t="s">
        <v>35</v>
      </c>
      <c r="AQ50" s="26" t="s">
        <v>35</v>
      </c>
      <c r="AR50" s="26" t="s">
        <v>35</v>
      </c>
      <c r="AS50" s="34" t="s">
        <v>35</v>
      </c>
      <c r="AT50" s="41" t="s">
        <v>35</v>
      </c>
      <c r="AU50" s="26" t="s">
        <v>35</v>
      </c>
      <c r="AV50" s="26" t="s">
        <v>35</v>
      </c>
      <c r="AW50" s="26" t="s">
        <v>35</v>
      </c>
      <c r="AX50" s="34" t="s">
        <v>35</v>
      </c>
      <c r="AY50" s="41" t="s">
        <v>35</v>
      </c>
      <c r="AZ50" s="26" t="s">
        <v>35</v>
      </c>
      <c r="BA50" s="26" t="s">
        <v>35</v>
      </c>
      <c r="BB50" s="26" t="s">
        <v>35</v>
      </c>
      <c r="BC50" s="34" t="s">
        <v>35</v>
      </c>
      <c r="BD50" s="41" t="s">
        <v>35</v>
      </c>
      <c r="BE50" s="26" t="s">
        <v>35</v>
      </c>
      <c r="BF50" s="26" t="s">
        <v>35</v>
      </c>
      <c r="BG50" s="26" t="s">
        <v>35</v>
      </c>
      <c r="BH50" s="34" t="s">
        <v>35</v>
      </c>
      <c r="BI50" s="41" t="s">
        <v>35</v>
      </c>
      <c r="BJ50" s="26" t="s">
        <v>35</v>
      </c>
      <c r="BK50" s="26" t="s">
        <v>35</v>
      </c>
      <c r="BL50" s="26" t="s">
        <v>35</v>
      </c>
      <c r="BM50" s="34" t="s">
        <v>35</v>
      </c>
      <c r="BN50" s="41">
        <f t="shared" si="22"/>
        <v>6875</v>
      </c>
      <c r="BO50" s="41">
        <f t="shared" si="22"/>
        <v>8010</v>
      </c>
      <c r="BP50" s="41">
        <f t="shared" si="22"/>
        <v>-1135</v>
      </c>
      <c r="BQ50" s="42">
        <f t="shared" si="23"/>
        <v>-2.8593021791157578</v>
      </c>
      <c r="BR50" s="25"/>
    </row>
    <row r="51" spans="1:70" s="7" customFormat="1" ht="18" customHeight="1">
      <c r="A51" s="25"/>
      <c r="B51" s="35" t="s">
        <v>47</v>
      </c>
      <c r="C51" s="35">
        <v>430215</v>
      </c>
      <c r="D51" s="27" t="s">
        <v>91</v>
      </c>
      <c r="E51" s="26">
        <v>204</v>
      </c>
      <c r="F51" s="41">
        <f t="shared" si="12"/>
        <v>205</v>
      </c>
      <c r="G51" s="26">
        <v>7</v>
      </c>
      <c r="H51" s="26">
        <v>6</v>
      </c>
      <c r="I51" s="26">
        <v>1</v>
      </c>
      <c r="J51" s="42">
        <f t="shared" si="13"/>
        <v>0.49019607843137253</v>
      </c>
      <c r="K51" s="41">
        <f t="shared" si="14"/>
        <v>200</v>
      </c>
      <c r="L51" s="26">
        <v>1</v>
      </c>
      <c r="M51" s="26">
        <v>6</v>
      </c>
      <c r="N51" s="26">
        <v>-5</v>
      </c>
      <c r="O51" s="42">
        <f t="shared" si="15"/>
        <v>-2.4390243902439024</v>
      </c>
      <c r="P51" s="41">
        <f t="shared" si="16"/>
        <v>197</v>
      </c>
      <c r="Q51" s="26">
        <v>8</v>
      </c>
      <c r="R51" s="26">
        <v>11</v>
      </c>
      <c r="S51" s="26">
        <v>-3</v>
      </c>
      <c r="T51" s="42">
        <f t="shared" si="17"/>
        <v>-1.5</v>
      </c>
      <c r="U51" s="41">
        <f t="shared" si="18"/>
        <v>192</v>
      </c>
      <c r="V51" s="26">
        <v>3</v>
      </c>
      <c r="W51" s="26">
        <v>8</v>
      </c>
      <c r="X51" s="26">
        <v>-5</v>
      </c>
      <c r="Y51" s="42">
        <f t="shared" si="19"/>
        <v>-2.5380710659898478</v>
      </c>
      <c r="Z51" s="41">
        <f t="shared" si="20"/>
        <v>196</v>
      </c>
      <c r="AA51" s="26">
        <v>8</v>
      </c>
      <c r="AB51" s="26">
        <v>4</v>
      </c>
      <c r="AC51" s="26">
        <v>4</v>
      </c>
      <c r="AD51" s="42">
        <f t="shared" si="21"/>
        <v>2.083333333333333</v>
      </c>
      <c r="AE51" s="41" t="s">
        <v>35</v>
      </c>
      <c r="AF51" s="26" t="s">
        <v>35</v>
      </c>
      <c r="AG51" s="26" t="s">
        <v>35</v>
      </c>
      <c r="AH51" s="26" t="s">
        <v>35</v>
      </c>
      <c r="AI51" s="34" t="s">
        <v>35</v>
      </c>
      <c r="AJ51" s="41" t="s">
        <v>35</v>
      </c>
      <c r="AK51" s="26" t="s">
        <v>35</v>
      </c>
      <c r="AL51" s="26" t="s">
        <v>35</v>
      </c>
      <c r="AM51" s="26" t="s">
        <v>35</v>
      </c>
      <c r="AN51" s="34" t="s">
        <v>35</v>
      </c>
      <c r="AO51" s="41" t="s">
        <v>35</v>
      </c>
      <c r="AP51" s="26" t="s">
        <v>35</v>
      </c>
      <c r="AQ51" s="26" t="s">
        <v>35</v>
      </c>
      <c r="AR51" s="26" t="s">
        <v>35</v>
      </c>
      <c r="AS51" s="34" t="s">
        <v>35</v>
      </c>
      <c r="AT51" s="41" t="s">
        <v>35</v>
      </c>
      <c r="AU51" s="26" t="s">
        <v>35</v>
      </c>
      <c r="AV51" s="26" t="s">
        <v>35</v>
      </c>
      <c r="AW51" s="26" t="s">
        <v>35</v>
      </c>
      <c r="AX51" s="34" t="s">
        <v>35</v>
      </c>
      <c r="AY51" s="41" t="s">
        <v>35</v>
      </c>
      <c r="AZ51" s="26" t="s">
        <v>35</v>
      </c>
      <c r="BA51" s="26" t="s">
        <v>35</v>
      </c>
      <c r="BB51" s="26" t="s">
        <v>35</v>
      </c>
      <c r="BC51" s="34" t="s">
        <v>35</v>
      </c>
      <c r="BD51" s="41" t="s">
        <v>35</v>
      </c>
      <c r="BE51" s="26" t="s">
        <v>35</v>
      </c>
      <c r="BF51" s="26" t="s">
        <v>35</v>
      </c>
      <c r="BG51" s="26" t="s">
        <v>35</v>
      </c>
      <c r="BH51" s="34" t="s">
        <v>35</v>
      </c>
      <c r="BI51" s="41" t="s">
        <v>35</v>
      </c>
      <c r="BJ51" s="26" t="s">
        <v>35</v>
      </c>
      <c r="BK51" s="26" t="s">
        <v>35</v>
      </c>
      <c r="BL51" s="26" t="s">
        <v>35</v>
      </c>
      <c r="BM51" s="34" t="s">
        <v>35</v>
      </c>
      <c r="BN51" s="41">
        <f t="shared" si="22"/>
        <v>27</v>
      </c>
      <c r="BO51" s="41">
        <f t="shared" si="22"/>
        <v>35</v>
      </c>
      <c r="BP51" s="41">
        <f t="shared" si="22"/>
        <v>-8</v>
      </c>
      <c r="BQ51" s="42">
        <f t="shared" si="23"/>
        <v>-3.9215686274509802</v>
      </c>
      <c r="BR51" s="25"/>
    </row>
    <row r="52" spans="1:70" s="7" customFormat="1" ht="18" customHeight="1">
      <c r="A52" s="25"/>
      <c r="B52" s="35" t="s">
        <v>47</v>
      </c>
      <c r="C52" s="35">
        <v>430220</v>
      </c>
      <c r="D52" s="27" t="s">
        <v>92</v>
      </c>
      <c r="E52" s="26">
        <v>1424</v>
      </c>
      <c r="F52" s="41">
        <f t="shared" si="12"/>
        <v>1439</v>
      </c>
      <c r="G52" s="26">
        <v>54</v>
      </c>
      <c r="H52" s="26">
        <v>39</v>
      </c>
      <c r="I52" s="26">
        <v>15</v>
      </c>
      <c r="J52" s="42">
        <f t="shared" si="13"/>
        <v>1.053370786516854</v>
      </c>
      <c r="K52" s="41">
        <f t="shared" si="14"/>
        <v>1434</v>
      </c>
      <c r="L52" s="26">
        <v>42</v>
      </c>
      <c r="M52" s="26">
        <v>47</v>
      </c>
      <c r="N52" s="26">
        <v>-5</v>
      </c>
      <c r="O52" s="42">
        <f t="shared" si="15"/>
        <v>-0.34746351633078526</v>
      </c>
      <c r="P52" s="41">
        <f t="shared" si="16"/>
        <v>1432</v>
      </c>
      <c r="Q52" s="26">
        <v>51</v>
      </c>
      <c r="R52" s="26">
        <v>53</v>
      </c>
      <c r="S52" s="26">
        <v>-2</v>
      </c>
      <c r="T52" s="42">
        <f t="shared" si="17"/>
        <v>-0.1394700139470014</v>
      </c>
      <c r="U52" s="41">
        <f t="shared" si="18"/>
        <v>1372</v>
      </c>
      <c r="V52" s="26">
        <v>9</v>
      </c>
      <c r="W52" s="26">
        <v>69</v>
      </c>
      <c r="X52" s="26">
        <v>-60</v>
      </c>
      <c r="Y52" s="42">
        <f t="shared" si="19"/>
        <v>-4.1899441340782122</v>
      </c>
      <c r="Z52" s="41">
        <f t="shared" si="20"/>
        <v>1369</v>
      </c>
      <c r="AA52" s="26">
        <v>35</v>
      </c>
      <c r="AB52" s="26">
        <v>38</v>
      </c>
      <c r="AC52" s="26">
        <v>-3</v>
      </c>
      <c r="AD52" s="42">
        <f t="shared" si="21"/>
        <v>-0.21865889212827988</v>
      </c>
      <c r="AE52" s="41" t="s">
        <v>35</v>
      </c>
      <c r="AF52" s="26" t="s">
        <v>35</v>
      </c>
      <c r="AG52" s="26" t="s">
        <v>35</v>
      </c>
      <c r="AH52" s="26" t="s">
        <v>35</v>
      </c>
      <c r="AI52" s="34" t="s">
        <v>35</v>
      </c>
      <c r="AJ52" s="41" t="s">
        <v>35</v>
      </c>
      <c r="AK52" s="26" t="s">
        <v>35</v>
      </c>
      <c r="AL52" s="26" t="s">
        <v>35</v>
      </c>
      <c r="AM52" s="26" t="s">
        <v>35</v>
      </c>
      <c r="AN52" s="34" t="s">
        <v>35</v>
      </c>
      <c r="AO52" s="41" t="s">
        <v>35</v>
      </c>
      <c r="AP52" s="26" t="s">
        <v>35</v>
      </c>
      <c r="AQ52" s="26" t="s">
        <v>35</v>
      </c>
      <c r="AR52" s="26" t="s">
        <v>35</v>
      </c>
      <c r="AS52" s="34" t="s">
        <v>35</v>
      </c>
      <c r="AT52" s="41" t="s">
        <v>35</v>
      </c>
      <c r="AU52" s="26" t="s">
        <v>35</v>
      </c>
      <c r="AV52" s="26" t="s">
        <v>35</v>
      </c>
      <c r="AW52" s="26" t="s">
        <v>35</v>
      </c>
      <c r="AX52" s="34" t="s">
        <v>35</v>
      </c>
      <c r="AY52" s="41" t="s">
        <v>35</v>
      </c>
      <c r="AZ52" s="26" t="s">
        <v>35</v>
      </c>
      <c r="BA52" s="26" t="s">
        <v>35</v>
      </c>
      <c r="BB52" s="26" t="s">
        <v>35</v>
      </c>
      <c r="BC52" s="34" t="s">
        <v>35</v>
      </c>
      <c r="BD52" s="41" t="s">
        <v>35</v>
      </c>
      <c r="BE52" s="26" t="s">
        <v>35</v>
      </c>
      <c r="BF52" s="26" t="s">
        <v>35</v>
      </c>
      <c r="BG52" s="26" t="s">
        <v>35</v>
      </c>
      <c r="BH52" s="34" t="s">
        <v>35</v>
      </c>
      <c r="BI52" s="41" t="s">
        <v>35</v>
      </c>
      <c r="BJ52" s="26" t="s">
        <v>35</v>
      </c>
      <c r="BK52" s="26" t="s">
        <v>35</v>
      </c>
      <c r="BL52" s="26" t="s">
        <v>35</v>
      </c>
      <c r="BM52" s="34" t="s">
        <v>35</v>
      </c>
      <c r="BN52" s="41">
        <f t="shared" si="22"/>
        <v>191</v>
      </c>
      <c r="BO52" s="41">
        <f t="shared" si="22"/>
        <v>246</v>
      </c>
      <c r="BP52" s="41">
        <f t="shared" si="22"/>
        <v>-55</v>
      </c>
      <c r="BQ52" s="42">
        <f t="shared" si="23"/>
        <v>-3.8623595505617976</v>
      </c>
      <c r="BR52" s="25"/>
    </row>
    <row r="53" spans="1:70" s="7" customFormat="1" ht="18" customHeight="1">
      <c r="A53" s="25"/>
      <c r="B53" s="35" t="s">
        <v>47</v>
      </c>
      <c r="C53" s="35">
        <v>430222</v>
      </c>
      <c r="D53" s="27" t="s">
        <v>93</v>
      </c>
      <c r="E53" s="26">
        <v>218</v>
      </c>
      <c r="F53" s="41">
        <f t="shared" si="12"/>
        <v>227</v>
      </c>
      <c r="G53" s="26">
        <v>12</v>
      </c>
      <c r="H53" s="26">
        <v>3</v>
      </c>
      <c r="I53" s="26">
        <v>9</v>
      </c>
      <c r="J53" s="42">
        <f t="shared" si="13"/>
        <v>4.1284403669724776</v>
      </c>
      <c r="K53" s="41">
        <f t="shared" si="14"/>
        <v>229</v>
      </c>
      <c r="L53" s="26">
        <v>9</v>
      </c>
      <c r="M53" s="26">
        <v>7</v>
      </c>
      <c r="N53" s="26">
        <v>2</v>
      </c>
      <c r="O53" s="42">
        <f t="shared" si="15"/>
        <v>0.88105726872246704</v>
      </c>
      <c r="P53" s="41">
        <f t="shared" si="16"/>
        <v>250</v>
      </c>
      <c r="Q53" s="26">
        <v>30</v>
      </c>
      <c r="R53" s="26">
        <v>9</v>
      </c>
      <c r="S53" s="26">
        <v>21</v>
      </c>
      <c r="T53" s="42">
        <f t="shared" si="17"/>
        <v>9.1703056768558966</v>
      </c>
      <c r="U53" s="41">
        <f t="shared" si="18"/>
        <v>242</v>
      </c>
      <c r="V53" s="26">
        <v>5</v>
      </c>
      <c r="W53" s="26">
        <v>13</v>
      </c>
      <c r="X53" s="26">
        <v>-8</v>
      </c>
      <c r="Y53" s="42">
        <f t="shared" si="19"/>
        <v>-3.2</v>
      </c>
      <c r="Z53" s="41">
        <f t="shared" si="20"/>
        <v>245</v>
      </c>
      <c r="AA53" s="26">
        <v>5</v>
      </c>
      <c r="AB53" s="26">
        <v>2</v>
      </c>
      <c r="AC53" s="26">
        <v>3</v>
      </c>
      <c r="AD53" s="42">
        <f t="shared" si="21"/>
        <v>1.2396694214876034</v>
      </c>
      <c r="AE53" s="41" t="s">
        <v>35</v>
      </c>
      <c r="AF53" s="26" t="s">
        <v>35</v>
      </c>
      <c r="AG53" s="26" t="s">
        <v>35</v>
      </c>
      <c r="AH53" s="26" t="s">
        <v>35</v>
      </c>
      <c r="AI53" s="34" t="s">
        <v>35</v>
      </c>
      <c r="AJ53" s="41" t="s">
        <v>35</v>
      </c>
      <c r="AK53" s="26" t="s">
        <v>35</v>
      </c>
      <c r="AL53" s="26" t="s">
        <v>35</v>
      </c>
      <c r="AM53" s="26" t="s">
        <v>35</v>
      </c>
      <c r="AN53" s="34" t="s">
        <v>35</v>
      </c>
      <c r="AO53" s="41" t="s">
        <v>35</v>
      </c>
      <c r="AP53" s="26" t="s">
        <v>35</v>
      </c>
      <c r="AQ53" s="26" t="s">
        <v>35</v>
      </c>
      <c r="AR53" s="26" t="s">
        <v>35</v>
      </c>
      <c r="AS53" s="34" t="s">
        <v>35</v>
      </c>
      <c r="AT53" s="41" t="s">
        <v>35</v>
      </c>
      <c r="AU53" s="26" t="s">
        <v>35</v>
      </c>
      <c r="AV53" s="26" t="s">
        <v>35</v>
      </c>
      <c r="AW53" s="26" t="s">
        <v>35</v>
      </c>
      <c r="AX53" s="34" t="s">
        <v>35</v>
      </c>
      <c r="AY53" s="41" t="s">
        <v>35</v>
      </c>
      <c r="AZ53" s="26" t="s">
        <v>35</v>
      </c>
      <c r="BA53" s="26" t="s">
        <v>35</v>
      </c>
      <c r="BB53" s="26" t="s">
        <v>35</v>
      </c>
      <c r="BC53" s="34" t="s">
        <v>35</v>
      </c>
      <c r="BD53" s="41" t="s">
        <v>35</v>
      </c>
      <c r="BE53" s="26" t="s">
        <v>35</v>
      </c>
      <c r="BF53" s="26" t="s">
        <v>35</v>
      </c>
      <c r="BG53" s="26" t="s">
        <v>35</v>
      </c>
      <c r="BH53" s="34" t="s">
        <v>35</v>
      </c>
      <c r="BI53" s="41" t="s">
        <v>35</v>
      </c>
      <c r="BJ53" s="26" t="s">
        <v>35</v>
      </c>
      <c r="BK53" s="26" t="s">
        <v>35</v>
      </c>
      <c r="BL53" s="26" t="s">
        <v>35</v>
      </c>
      <c r="BM53" s="34" t="s">
        <v>35</v>
      </c>
      <c r="BN53" s="41">
        <f t="shared" si="22"/>
        <v>61</v>
      </c>
      <c r="BO53" s="41">
        <f t="shared" si="22"/>
        <v>34</v>
      </c>
      <c r="BP53" s="41">
        <f t="shared" si="22"/>
        <v>27</v>
      </c>
      <c r="BQ53" s="42">
        <f t="shared" si="23"/>
        <v>12.385321100917432</v>
      </c>
      <c r="BR53" s="25"/>
    </row>
    <row r="54" spans="1:70" s="7" customFormat="1" ht="18" customHeight="1">
      <c r="A54" s="25"/>
      <c r="B54" s="35" t="s">
        <v>47</v>
      </c>
      <c r="C54" s="35">
        <v>430223</v>
      </c>
      <c r="D54" s="27" t="s">
        <v>94</v>
      </c>
      <c r="E54" s="26">
        <v>260</v>
      </c>
      <c r="F54" s="41">
        <f t="shared" si="12"/>
        <v>268</v>
      </c>
      <c r="G54" s="26">
        <v>13</v>
      </c>
      <c r="H54" s="26">
        <v>5</v>
      </c>
      <c r="I54" s="26">
        <v>8</v>
      </c>
      <c r="J54" s="42">
        <f t="shared" si="13"/>
        <v>3.0769230769230771</v>
      </c>
      <c r="K54" s="41">
        <f t="shared" si="14"/>
        <v>269</v>
      </c>
      <c r="L54" s="26">
        <v>4</v>
      </c>
      <c r="M54" s="26">
        <v>3</v>
      </c>
      <c r="N54" s="26">
        <v>1</v>
      </c>
      <c r="O54" s="42">
        <f t="shared" si="15"/>
        <v>0.37313432835820892</v>
      </c>
      <c r="P54" s="41">
        <f t="shared" si="16"/>
        <v>272</v>
      </c>
      <c r="Q54" s="26">
        <v>12</v>
      </c>
      <c r="R54" s="26">
        <v>9</v>
      </c>
      <c r="S54" s="26">
        <v>3</v>
      </c>
      <c r="T54" s="42">
        <f t="shared" si="17"/>
        <v>1.1152416356877324</v>
      </c>
      <c r="U54" s="41">
        <f t="shared" si="18"/>
        <v>267</v>
      </c>
      <c r="V54" s="26">
        <v>5</v>
      </c>
      <c r="W54" s="26">
        <v>10</v>
      </c>
      <c r="X54" s="26">
        <v>-5</v>
      </c>
      <c r="Y54" s="42">
        <f t="shared" si="19"/>
        <v>-1.8382352941176472</v>
      </c>
      <c r="Z54" s="41">
        <f t="shared" si="20"/>
        <v>266</v>
      </c>
      <c r="AA54" s="26">
        <v>0</v>
      </c>
      <c r="AB54" s="26">
        <v>1</v>
      </c>
      <c r="AC54" s="26">
        <v>-1</v>
      </c>
      <c r="AD54" s="42">
        <f t="shared" si="21"/>
        <v>-0.37453183520599254</v>
      </c>
      <c r="AE54" s="41" t="s">
        <v>35</v>
      </c>
      <c r="AF54" s="26" t="s">
        <v>35</v>
      </c>
      <c r="AG54" s="26" t="s">
        <v>35</v>
      </c>
      <c r="AH54" s="26" t="s">
        <v>35</v>
      </c>
      <c r="AI54" s="34" t="s">
        <v>35</v>
      </c>
      <c r="AJ54" s="41" t="s">
        <v>35</v>
      </c>
      <c r="AK54" s="26" t="s">
        <v>35</v>
      </c>
      <c r="AL54" s="26" t="s">
        <v>35</v>
      </c>
      <c r="AM54" s="26" t="s">
        <v>35</v>
      </c>
      <c r="AN54" s="34" t="s">
        <v>35</v>
      </c>
      <c r="AO54" s="41" t="s">
        <v>35</v>
      </c>
      <c r="AP54" s="26" t="s">
        <v>35</v>
      </c>
      <c r="AQ54" s="26" t="s">
        <v>35</v>
      </c>
      <c r="AR54" s="26" t="s">
        <v>35</v>
      </c>
      <c r="AS54" s="34" t="s">
        <v>35</v>
      </c>
      <c r="AT54" s="41" t="s">
        <v>35</v>
      </c>
      <c r="AU54" s="26" t="s">
        <v>35</v>
      </c>
      <c r="AV54" s="26" t="s">
        <v>35</v>
      </c>
      <c r="AW54" s="26" t="s">
        <v>35</v>
      </c>
      <c r="AX54" s="34" t="s">
        <v>35</v>
      </c>
      <c r="AY54" s="41" t="s">
        <v>35</v>
      </c>
      <c r="AZ54" s="26" t="s">
        <v>35</v>
      </c>
      <c r="BA54" s="26" t="s">
        <v>35</v>
      </c>
      <c r="BB54" s="26" t="s">
        <v>35</v>
      </c>
      <c r="BC54" s="34" t="s">
        <v>35</v>
      </c>
      <c r="BD54" s="41" t="s">
        <v>35</v>
      </c>
      <c r="BE54" s="26" t="s">
        <v>35</v>
      </c>
      <c r="BF54" s="26" t="s">
        <v>35</v>
      </c>
      <c r="BG54" s="26" t="s">
        <v>35</v>
      </c>
      <c r="BH54" s="34" t="s">
        <v>35</v>
      </c>
      <c r="BI54" s="41" t="s">
        <v>35</v>
      </c>
      <c r="BJ54" s="26" t="s">
        <v>35</v>
      </c>
      <c r="BK54" s="26" t="s">
        <v>35</v>
      </c>
      <c r="BL54" s="26" t="s">
        <v>35</v>
      </c>
      <c r="BM54" s="34" t="s">
        <v>35</v>
      </c>
      <c r="BN54" s="41">
        <f t="shared" si="22"/>
        <v>34</v>
      </c>
      <c r="BO54" s="41">
        <f t="shared" si="22"/>
        <v>28</v>
      </c>
      <c r="BP54" s="41">
        <f t="shared" si="22"/>
        <v>6</v>
      </c>
      <c r="BQ54" s="42">
        <f t="shared" si="23"/>
        <v>2.3076923076923079</v>
      </c>
      <c r="BR54" s="25"/>
    </row>
    <row r="55" spans="1:70" s="7" customFormat="1" ht="18" customHeight="1">
      <c r="A55" s="25"/>
      <c r="B55" s="35" t="s">
        <v>47</v>
      </c>
      <c r="C55" s="35">
        <v>430225</v>
      </c>
      <c r="D55" s="27" t="s">
        <v>95</v>
      </c>
      <c r="E55" s="26">
        <v>518</v>
      </c>
      <c r="F55" s="41">
        <f t="shared" si="12"/>
        <v>524</v>
      </c>
      <c r="G55" s="26">
        <v>25</v>
      </c>
      <c r="H55" s="26">
        <v>19</v>
      </c>
      <c r="I55" s="26">
        <v>6</v>
      </c>
      <c r="J55" s="42">
        <f t="shared" si="13"/>
        <v>1.1583011583011582</v>
      </c>
      <c r="K55" s="41">
        <f t="shared" si="14"/>
        <v>511</v>
      </c>
      <c r="L55" s="26">
        <v>11</v>
      </c>
      <c r="M55" s="26">
        <v>24</v>
      </c>
      <c r="N55" s="26">
        <v>-13</v>
      </c>
      <c r="O55" s="42">
        <f t="shared" si="15"/>
        <v>-2.4809160305343512</v>
      </c>
      <c r="P55" s="41">
        <f t="shared" si="16"/>
        <v>529</v>
      </c>
      <c r="Q55" s="26">
        <v>41</v>
      </c>
      <c r="R55" s="26">
        <v>23</v>
      </c>
      <c r="S55" s="26">
        <v>18</v>
      </c>
      <c r="T55" s="42">
        <f t="shared" si="17"/>
        <v>3.5225048923679059</v>
      </c>
      <c r="U55" s="41">
        <f t="shared" si="18"/>
        <v>519</v>
      </c>
      <c r="V55" s="26">
        <v>12</v>
      </c>
      <c r="W55" s="26">
        <v>22</v>
      </c>
      <c r="X55" s="26">
        <v>-10</v>
      </c>
      <c r="Y55" s="42">
        <f t="shared" si="19"/>
        <v>-1.890359168241966</v>
      </c>
      <c r="Z55" s="41">
        <f t="shared" si="20"/>
        <v>518</v>
      </c>
      <c r="AA55" s="26">
        <v>17</v>
      </c>
      <c r="AB55" s="26">
        <v>18</v>
      </c>
      <c r="AC55" s="26">
        <v>-1</v>
      </c>
      <c r="AD55" s="42">
        <f t="shared" si="21"/>
        <v>-0.19267822736030829</v>
      </c>
      <c r="AE55" s="41" t="s">
        <v>35</v>
      </c>
      <c r="AF55" s="26" t="s">
        <v>35</v>
      </c>
      <c r="AG55" s="26" t="s">
        <v>35</v>
      </c>
      <c r="AH55" s="26" t="s">
        <v>35</v>
      </c>
      <c r="AI55" s="34" t="s">
        <v>35</v>
      </c>
      <c r="AJ55" s="41" t="s">
        <v>35</v>
      </c>
      <c r="AK55" s="26" t="s">
        <v>35</v>
      </c>
      <c r="AL55" s="26" t="s">
        <v>35</v>
      </c>
      <c r="AM55" s="26" t="s">
        <v>35</v>
      </c>
      <c r="AN55" s="34" t="s">
        <v>35</v>
      </c>
      <c r="AO55" s="41" t="s">
        <v>35</v>
      </c>
      <c r="AP55" s="26" t="s">
        <v>35</v>
      </c>
      <c r="AQ55" s="26" t="s">
        <v>35</v>
      </c>
      <c r="AR55" s="26" t="s">
        <v>35</v>
      </c>
      <c r="AS55" s="34" t="s">
        <v>35</v>
      </c>
      <c r="AT55" s="41" t="s">
        <v>35</v>
      </c>
      <c r="AU55" s="26" t="s">
        <v>35</v>
      </c>
      <c r="AV55" s="26" t="s">
        <v>35</v>
      </c>
      <c r="AW55" s="26" t="s">
        <v>35</v>
      </c>
      <c r="AX55" s="34" t="s">
        <v>35</v>
      </c>
      <c r="AY55" s="41" t="s">
        <v>35</v>
      </c>
      <c r="AZ55" s="26" t="s">
        <v>35</v>
      </c>
      <c r="BA55" s="26" t="s">
        <v>35</v>
      </c>
      <c r="BB55" s="26" t="s">
        <v>35</v>
      </c>
      <c r="BC55" s="34" t="s">
        <v>35</v>
      </c>
      <c r="BD55" s="41" t="s">
        <v>35</v>
      </c>
      <c r="BE55" s="26" t="s">
        <v>35</v>
      </c>
      <c r="BF55" s="26" t="s">
        <v>35</v>
      </c>
      <c r="BG55" s="26" t="s">
        <v>35</v>
      </c>
      <c r="BH55" s="34" t="s">
        <v>35</v>
      </c>
      <c r="BI55" s="41" t="s">
        <v>35</v>
      </c>
      <c r="BJ55" s="26" t="s">
        <v>35</v>
      </c>
      <c r="BK55" s="26" t="s">
        <v>35</v>
      </c>
      <c r="BL55" s="26" t="s">
        <v>35</v>
      </c>
      <c r="BM55" s="34" t="s">
        <v>35</v>
      </c>
      <c r="BN55" s="41">
        <f t="shared" si="22"/>
        <v>106</v>
      </c>
      <c r="BO55" s="41">
        <f t="shared" si="22"/>
        <v>106</v>
      </c>
      <c r="BP55" s="41">
        <f t="shared" si="22"/>
        <v>0</v>
      </c>
      <c r="BQ55" s="42">
        <f t="shared" si="23"/>
        <v>0</v>
      </c>
      <c r="BR55" s="25"/>
    </row>
    <row r="56" spans="1:70" s="7" customFormat="1" ht="18" customHeight="1">
      <c r="A56" s="25"/>
      <c r="B56" s="35" t="s">
        <v>47</v>
      </c>
      <c r="C56" s="35">
        <v>430230</v>
      </c>
      <c r="D56" s="27" t="s">
        <v>96</v>
      </c>
      <c r="E56" s="26">
        <v>2154</v>
      </c>
      <c r="F56" s="41">
        <f t="shared" si="12"/>
        <v>2769</v>
      </c>
      <c r="G56" s="26">
        <v>776</v>
      </c>
      <c r="H56" s="26">
        <v>161</v>
      </c>
      <c r="I56" s="26">
        <v>615</v>
      </c>
      <c r="J56" s="42">
        <f t="shared" si="13"/>
        <v>28.551532033426184</v>
      </c>
      <c r="K56" s="41">
        <f t="shared" si="14"/>
        <v>3137</v>
      </c>
      <c r="L56" s="26">
        <v>701</v>
      </c>
      <c r="M56" s="26">
        <v>333</v>
      </c>
      <c r="N56" s="26">
        <v>368</v>
      </c>
      <c r="O56" s="42">
        <f t="shared" si="15"/>
        <v>13.289996388587937</v>
      </c>
      <c r="P56" s="41">
        <f t="shared" si="16"/>
        <v>2812</v>
      </c>
      <c r="Q56" s="26">
        <v>312</v>
      </c>
      <c r="R56" s="26">
        <v>637</v>
      </c>
      <c r="S56" s="26">
        <v>-325</v>
      </c>
      <c r="T56" s="42">
        <f t="shared" si="17"/>
        <v>-10.360216767612368</v>
      </c>
      <c r="U56" s="41">
        <f t="shared" si="18"/>
        <v>2675</v>
      </c>
      <c r="V56" s="26">
        <v>209</v>
      </c>
      <c r="W56" s="26">
        <v>346</v>
      </c>
      <c r="X56" s="26">
        <v>-137</v>
      </c>
      <c r="Y56" s="42">
        <f t="shared" si="19"/>
        <v>-4.8719772403982935</v>
      </c>
      <c r="Z56" s="41">
        <f t="shared" si="20"/>
        <v>2181</v>
      </c>
      <c r="AA56" s="26">
        <v>55</v>
      </c>
      <c r="AB56" s="26">
        <v>549</v>
      </c>
      <c r="AC56" s="26">
        <v>-494</v>
      </c>
      <c r="AD56" s="42">
        <f t="shared" si="21"/>
        <v>-18.467289719626166</v>
      </c>
      <c r="AE56" s="41" t="s">
        <v>35</v>
      </c>
      <c r="AF56" s="26" t="s">
        <v>35</v>
      </c>
      <c r="AG56" s="26" t="s">
        <v>35</v>
      </c>
      <c r="AH56" s="26" t="s">
        <v>35</v>
      </c>
      <c r="AI56" s="34" t="s">
        <v>35</v>
      </c>
      <c r="AJ56" s="41" t="s">
        <v>35</v>
      </c>
      <c r="AK56" s="26" t="s">
        <v>35</v>
      </c>
      <c r="AL56" s="26" t="s">
        <v>35</v>
      </c>
      <c r="AM56" s="26" t="s">
        <v>35</v>
      </c>
      <c r="AN56" s="34" t="s">
        <v>35</v>
      </c>
      <c r="AO56" s="41" t="s">
        <v>35</v>
      </c>
      <c r="AP56" s="26" t="s">
        <v>35</v>
      </c>
      <c r="AQ56" s="26" t="s">
        <v>35</v>
      </c>
      <c r="AR56" s="26" t="s">
        <v>35</v>
      </c>
      <c r="AS56" s="34" t="s">
        <v>35</v>
      </c>
      <c r="AT56" s="41" t="s">
        <v>35</v>
      </c>
      <c r="AU56" s="26" t="s">
        <v>35</v>
      </c>
      <c r="AV56" s="26" t="s">
        <v>35</v>
      </c>
      <c r="AW56" s="26" t="s">
        <v>35</v>
      </c>
      <c r="AX56" s="34" t="s">
        <v>35</v>
      </c>
      <c r="AY56" s="41" t="s">
        <v>35</v>
      </c>
      <c r="AZ56" s="26" t="s">
        <v>35</v>
      </c>
      <c r="BA56" s="26" t="s">
        <v>35</v>
      </c>
      <c r="BB56" s="26" t="s">
        <v>35</v>
      </c>
      <c r="BC56" s="34" t="s">
        <v>35</v>
      </c>
      <c r="BD56" s="41" t="s">
        <v>35</v>
      </c>
      <c r="BE56" s="26" t="s">
        <v>35</v>
      </c>
      <c r="BF56" s="26" t="s">
        <v>35</v>
      </c>
      <c r="BG56" s="26" t="s">
        <v>35</v>
      </c>
      <c r="BH56" s="34" t="s">
        <v>35</v>
      </c>
      <c r="BI56" s="41" t="s">
        <v>35</v>
      </c>
      <c r="BJ56" s="26" t="s">
        <v>35</v>
      </c>
      <c r="BK56" s="26" t="s">
        <v>35</v>
      </c>
      <c r="BL56" s="26" t="s">
        <v>35</v>
      </c>
      <c r="BM56" s="34" t="s">
        <v>35</v>
      </c>
      <c r="BN56" s="41">
        <f t="shared" si="22"/>
        <v>2053</v>
      </c>
      <c r="BO56" s="41">
        <f t="shared" si="22"/>
        <v>2026</v>
      </c>
      <c r="BP56" s="41">
        <f t="shared" si="22"/>
        <v>27</v>
      </c>
      <c r="BQ56" s="42">
        <f t="shared" si="23"/>
        <v>1.2534818941504178</v>
      </c>
      <c r="BR56" s="25"/>
    </row>
    <row r="57" spans="1:70" s="7" customFormat="1" ht="18" customHeight="1">
      <c r="A57" s="25"/>
      <c r="B57" s="35" t="s">
        <v>47</v>
      </c>
      <c r="C57" s="35">
        <v>430235</v>
      </c>
      <c r="D57" s="27" t="s">
        <v>97</v>
      </c>
      <c r="E57" s="26">
        <v>4471</v>
      </c>
      <c r="F57" s="41">
        <f t="shared" si="12"/>
        <v>4538</v>
      </c>
      <c r="G57" s="26">
        <v>213</v>
      </c>
      <c r="H57" s="26">
        <v>146</v>
      </c>
      <c r="I57" s="26">
        <v>67</v>
      </c>
      <c r="J57" s="42">
        <f t="shared" si="13"/>
        <v>1.4985461865354508</v>
      </c>
      <c r="K57" s="41">
        <f t="shared" si="14"/>
        <v>4621</v>
      </c>
      <c r="L57" s="26">
        <v>254</v>
      </c>
      <c r="M57" s="26">
        <v>171</v>
      </c>
      <c r="N57" s="26">
        <v>83</v>
      </c>
      <c r="O57" s="42">
        <f t="shared" si="15"/>
        <v>1.8289995592772148</v>
      </c>
      <c r="P57" s="41">
        <f t="shared" si="16"/>
        <v>4612</v>
      </c>
      <c r="Q57" s="26">
        <v>169</v>
      </c>
      <c r="R57" s="26">
        <v>178</v>
      </c>
      <c r="S57" s="26">
        <v>-9</v>
      </c>
      <c r="T57" s="42">
        <f t="shared" si="17"/>
        <v>-0.19476303830339753</v>
      </c>
      <c r="U57" s="41">
        <f t="shared" si="18"/>
        <v>4410</v>
      </c>
      <c r="V57" s="26">
        <v>44</v>
      </c>
      <c r="W57" s="26">
        <v>246</v>
      </c>
      <c r="X57" s="26">
        <v>-202</v>
      </c>
      <c r="Y57" s="42">
        <f t="shared" si="19"/>
        <v>-4.3798785776235905</v>
      </c>
      <c r="Z57" s="41">
        <f t="shared" si="20"/>
        <v>4406</v>
      </c>
      <c r="AA57" s="26">
        <v>88</v>
      </c>
      <c r="AB57" s="26">
        <v>92</v>
      </c>
      <c r="AC57" s="26">
        <v>-4</v>
      </c>
      <c r="AD57" s="42">
        <f t="shared" si="21"/>
        <v>-9.0702947845804988E-2</v>
      </c>
      <c r="AE57" s="41" t="s">
        <v>35</v>
      </c>
      <c r="AF57" s="26" t="s">
        <v>35</v>
      </c>
      <c r="AG57" s="26" t="s">
        <v>35</v>
      </c>
      <c r="AH57" s="26" t="s">
        <v>35</v>
      </c>
      <c r="AI57" s="34" t="s">
        <v>35</v>
      </c>
      <c r="AJ57" s="41" t="s">
        <v>35</v>
      </c>
      <c r="AK57" s="26" t="s">
        <v>35</v>
      </c>
      <c r="AL57" s="26" t="s">
        <v>35</v>
      </c>
      <c r="AM57" s="26" t="s">
        <v>35</v>
      </c>
      <c r="AN57" s="34" t="s">
        <v>35</v>
      </c>
      <c r="AO57" s="41" t="s">
        <v>35</v>
      </c>
      <c r="AP57" s="26" t="s">
        <v>35</v>
      </c>
      <c r="AQ57" s="26" t="s">
        <v>35</v>
      </c>
      <c r="AR57" s="26" t="s">
        <v>35</v>
      </c>
      <c r="AS57" s="34" t="s">
        <v>35</v>
      </c>
      <c r="AT57" s="41" t="s">
        <v>35</v>
      </c>
      <c r="AU57" s="26" t="s">
        <v>35</v>
      </c>
      <c r="AV57" s="26" t="s">
        <v>35</v>
      </c>
      <c r="AW57" s="26" t="s">
        <v>35</v>
      </c>
      <c r="AX57" s="34" t="s">
        <v>35</v>
      </c>
      <c r="AY57" s="41" t="s">
        <v>35</v>
      </c>
      <c r="AZ57" s="26" t="s">
        <v>35</v>
      </c>
      <c r="BA57" s="26" t="s">
        <v>35</v>
      </c>
      <c r="BB57" s="26" t="s">
        <v>35</v>
      </c>
      <c r="BC57" s="34" t="s">
        <v>35</v>
      </c>
      <c r="BD57" s="41" t="s">
        <v>35</v>
      </c>
      <c r="BE57" s="26" t="s">
        <v>35</v>
      </c>
      <c r="BF57" s="26" t="s">
        <v>35</v>
      </c>
      <c r="BG57" s="26" t="s">
        <v>35</v>
      </c>
      <c r="BH57" s="34" t="s">
        <v>35</v>
      </c>
      <c r="BI57" s="41" t="s">
        <v>35</v>
      </c>
      <c r="BJ57" s="26" t="s">
        <v>35</v>
      </c>
      <c r="BK57" s="26" t="s">
        <v>35</v>
      </c>
      <c r="BL57" s="26" t="s">
        <v>35</v>
      </c>
      <c r="BM57" s="34" t="s">
        <v>35</v>
      </c>
      <c r="BN57" s="41">
        <f t="shared" si="22"/>
        <v>768</v>
      </c>
      <c r="BO57" s="41">
        <f t="shared" si="22"/>
        <v>833</v>
      </c>
      <c r="BP57" s="41">
        <f t="shared" si="22"/>
        <v>-65</v>
      </c>
      <c r="BQ57" s="42">
        <f t="shared" si="23"/>
        <v>-1.4538134645493177</v>
      </c>
      <c r="BR57" s="25"/>
    </row>
    <row r="58" spans="1:70" s="7" customFormat="1" ht="18" customHeight="1">
      <c r="A58" s="25"/>
      <c r="B58" s="35" t="s">
        <v>47</v>
      </c>
      <c r="C58" s="35">
        <v>430237</v>
      </c>
      <c r="D58" s="27" t="s">
        <v>98</v>
      </c>
      <c r="E58" s="26">
        <v>142</v>
      </c>
      <c r="F58" s="41">
        <f t="shared" si="12"/>
        <v>153</v>
      </c>
      <c r="G58" s="26">
        <v>12</v>
      </c>
      <c r="H58" s="26">
        <v>1</v>
      </c>
      <c r="I58" s="26">
        <v>11</v>
      </c>
      <c r="J58" s="42">
        <f t="shared" si="13"/>
        <v>7.7464788732394361</v>
      </c>
      <c r="K58" s="41">
        <f t="shared" si="14"/>
        <v>153</v>
      </c>
      <c r="L58" s="26">
        <v>4</v>
      </c>
      <c r="M58" s="26">
        <v>4</v>
      </c>
      <c r="N58" s="26">
        <v>0</v>
      </c>
      <c r="O58" s="42">
        <f t="shared" si="15"/>
        <v>0</v>
      </c>
      <c r="P58" s="41">
        <f t="shared" si="16"/>
        <v>153</v>
      </c>
      <c r="Q58" s="26">
        <v>4</v>
      </c>
      <c r="R58" s="26">
        <v>4</v>
      </c>
      <c r="S58" s="26">
        <v>0</v>
      </c>
      <c r="T58" s="42">
        <f t="shared" si="17"/>
        <v>0</v>
      </c>
      <c r="U58" s="41">
        <f t="shared" si="18"/>
        <v>144</v>
      </c>
      <c r="V58" s="26">
        <v>1</v>
      </c>
      <c r="W58" s="26">
        <v>10</v>
      </c>
      <c r="X58" s="26">
        <v>-9</v>
      </c>
      <c r="Y58" s="42">
        <f t="shared" si="19"/>
        <v>-5.8823529411764701</v>
      </c>
      <c r="Z58" s="41">
        <f t="shared" si="20"/>
        <v>140</v>
      </c>
      <c r="AA58" s="26">
        <v>0</v>
      </c>
      <c r="AB58" s="26">
        <v>4</v>
      </c>
      <c r="AC58" s="26">
        <v>-4</v>
      </c>
      <c r="AD58" s="42">
        <f t="shared" si="21"/>
        <v>-2.7777777777777777</v>
      </c>
      <c r="AE58" s="41" t="s">
        <v>35</v>
      </c>
      <c r="AF58" s="26" t="s">
        <v>35</v>
      </c>
      <c r="AG58" s="26" t="s">
        <v>35</v>
      </c>
      <c r="AH58" s="26" t="s">
        <v>35</v>
      </c>
      <c r="AI58" s="34" t="s">
        <v>35</v>
      </c>
      <c r="AJ58" s="41" t="s">
        <v>35</v>
      </c>
      <c r="AK58" s="26" t="s">
        <v>35</v>
      </c>
      <c r="AL58" s="26" t="s">
        <v>35</v>
      </c>
      <c r="AM58" s="26" t="s">
        <v>35</v>
      </c>
      <c r="AN58" s="34" t="s">
        <v>35</v>
      </c>
      <c r="AO58" s="41" t="s">
        <v>35</v>
      </c>
      <c r="AP58" s="26" t="s">
        <v>35</v>
      </c>
      <c r="AQ58" s="26" t="s">
        <v>35</v>
      </c>
      <c r="AR58" s="26" t="s">
        <v>35</v>
      </c>
      <c r="AS58" s="34" t="s">
        <v>35</v>
      </c>
      <c r="AT58" s="41" t="s">
        <v>35</v>
      </c>
      <c r="AU58" s="26" t="s">
        <v>35</v>
      </c>
      <c r="AV58" s="26" t="s">
        <v>35</v>
      </c>
      <c r="AW58" s="26" t="s">
        <v>35</v>
      </c>
      <c r="AX58" s="34" t="s">
        <v>35</v>
      </c>
      <c r="AY58" s="41" t="s">
        <v>35</v>
      </c>
      <c r="AZ58" s="26" t="s">
        <v>35</v>
      </c>
      <c r="BA58" s="26" t="s">
        <v>35</v>
      </c>
      <c r="BB58" s="26" t="s">
        <v>35</v>
      </c>
      <c r="BC58" s="34" t="s">
        <v>35</v>
      </c>
      <c r="BD58" s="41" t="s">
        <v>35</v>
      </c>
      <c r="BE58" s="26" t="s">
        <v>35</v>
      </c>
      <c r="BF58" s="26" t="s">
        <v>35</v>
      </c>
      <c r="BG58" s="26" t="s">
        <v>35</v>
      </c>
      <c r="BH58" s="34" t="s">
        <v>35</v>
      </c>
      <c r="BI58" s="41" t="s">
        <v>35</v>
      </c>
      <c r="BJ58" s="26" t="s">
        <v>35</v>
      </c>
      <c r="BK58" s="26" t="s">
        <v>35</v>
      </c>
      <c r="BL58" s="26" t="s">
        <v>35</v>
      </c>
      <c r="BM58" s="34" t="s">
        <v>35</v>
      </c>
      <c r="BN58" s="41">
        <f t="shared" si="22"/>
        <v>21</v>
      </c>
      <c r="BO58" s="41">
        <f t="shared" si="22"/>
        <v>23</v>
      </c>
      <c r="BP58" s="41">
        <f t="shared" si="22"/>
        <v>-2</v>
      </c>
      <c r="BQ58" s="42">
        <f t="shared" si="23"/>
        <v>-1.4084507042253522</v>
      </c>
      <c r="BR58" s="25"/>
    </row>
    <row r="59" spans="1:70" s="7" customFormat="1" ht="18" customHeight="1">
      <c r="A59" s="25"/>
      <c r="B59" s="35" t="s">
        <v>47</v>
      </c>
      <c r="C59" s="35">
        <v>430240</v>
      </c>
      <c r="D59" s="27" t="s">
        <v>99</v>
      </c>
      <c r="E59" s="26">
        <v>2806</v>
      </c>
      <c r="F59" s="41">
        <f t="shared" si="12"/>
        <v>2897</v>
      </c>
      <c r="G59" s="26">
        <v>190</v>
      </c>
      <c r="H59" s="26">
        <v>99</v>
      </c>
      <c r="I59" s="26">
        <v>91</v>
      </c>
      <c r="J59" s="42">
        <f t="shared" si="13"/>
        <v>3.2430506058446191</v>
      </c>
      <c r="K59" s="41">
        <f t="shared" si="14"/>
        <v>2946</v>
      </c>
      <c r="L59" s="26">
        <v>175</v>
      </c>
      <c r="M59" s="26">
        <v>126</v>
      </c>
      <c r="N59" s="26">
        <v>49</v>
      </c>
      <c r="O59" s="42">
        <f t="shared" si="15"/>
        <v>1.691404901622368</v>
      </c>
      <c r="P59" s="41">
        <f t="shared" si="16"/>
        <v>2955</v>
      </c>
      <c r="Q59" s="26">
        <v>175</v>
      </c>
      <c r="R59" s="26">
        <v>166</v>
      </c>
      <c r="S59" s="26">
        <v>9</v>
      </c>
      <c r="T59" s="42">
        <f t="shared" si="17"/>
        <v>0.30549898167006106</v>
      </c>
      <c r="U59" s="41">
        <f t="shared" si="18"/>
        <v>2906</v>
      </c>
      <c r="V59" s="26">
        <v>77</v>
      </c>
      <c r="W59" s="26">
        <v>126</v>
      </c>
      <c r="X59" s="26">
        <v>-49</v>
      </c>
      <c r="Y59" s="42">
        <f t="shared" si="19"/>
        <v>-1.6582064297800336</v>
      </c>
      <c r="Z59" s="41">
        <f t="shared" si="20"/>
        <v>2845</v>
      </c>
      <c r="AA59" s="26">
        <v>45</v>
      </c>
      <c r="AB59" s="26">
        <v>106</v>
      </c>
      <c r="AC59" s="26">
        <v>-61</v>
      </c>
      <c r="AD59" s="42">
        <f t="shared" si="21"/>
        <v>-2.0991052993805921</v>
      </c>
      <c r="AE59" s="41" t="s">
        <v>35</v>
      </c>
      <c r="AF59" s="26" t="s">
        <v>35</v>
      </c>
      <c r="AG59" s="26" t="s">
        <v>35</v>
      </c>
      <c r="AH59" s="26" t="s">
        <v>35</v>
      </c>
      <c r="AI59" s="34" t="s">
        <v>35</v>
      </c>
      <c r="AJ59" s="41" t="s">
        <v>35</v>
      </c>
      <c r="AK59" s="26" t="s">
        <v>35</v>
      </c>
      <c r="AL59" s="26" t="s">
        <v>35</v>
      </c>
      <c r="AM59" s="26" t="s">
        <v>35</v>
      </c>
      <c r="AN59" s="34" t="s">
        <v>35</v>
      </c>
      <c r="AO59" s="41" t="s">
        <v>35</v>
      </c>
      <c r="AP59" s="26" t="s">
        <v>35</v>
      </c>
      <c r="AQ59" s="26" t="s">
        <v>35</v>
      </c>
      <c r="AR59" s="26" t="s">
        <v>35</v>
      </c>
      <c r="AS59" s="34" t="s">
        <v>35</v>
      </c>
      <c r="AT59" s="41" t="s">
        <v>35</v>
      </c>
      <c r="AU59" s="26" t="s">
        <v>35</v>
      </c>
      <c r="AV59" s="26" t="s">
        <v>35</v>
      </c>
      <c r="AW59" s="26" t="s">
        <v>35</v>
      </c>
      <c r="AX59" s="34" t="s">
        <v>35</v>
      </c>
      <c r="AY59" s="41" t="s">
        <v>35</v>
      </c>
      <c r="AZ59" s="26" t="s">
        <v>35</v>
      </c>
      <c r="BA59" s="26" t="s">
        <v>35</v>
      </c>
      <c r="BB59" s="26" t="s">
        <v>35</v>
      </c>
      <c r="BC59" s="34" t="s">
        <v>35</v>
      </c>
      <c r="BD59" s="41" t="s">
        <v>35</v>
      </c>
      <c r="BE59" s="26" t="s">
        <v>35</v>
      </c>
      <c r="BF59" s="26" t="s">
        <v>35</v>
      </c>
      <c r="BG59" s="26" t="s">
        <v>35</v>
      </c>
      <c r="BH59" s="34" t="s">
        <v>35</v>
      </c>
      <c r="BI59" s="41" t="s">
        <v>35</v>
      </c>
      <c r="BJ59" s="26" t="s">
        <v>35</v>
      </c>
      <c r="BK59" s="26" t="s">
        <v>35</v>
      </c>
      <c r="BL59" s="26" t="s">
        <v>35</v>
      </c>
      <c r="BM59" s="34" t="s">
        <v>35</v>
      </c>
      <c r="BN59" s="41">
        <f t="shared" si="22"/>
        <v>662</v>
      </c>
      <c r="BO59" s="41">
        <f t="shared" si="22"/>
        <v>623</v>
      </c>
      <c r="BP59" s="41">
        <f t="shared" si="22"/>
        <v>39</v>
      </c>
      <c r="BQ59" s="42">
        <f t="shared" si="23"/>
        <v>1.3898788310762653</v>
      </c>
      <c r="BR59" s="25"/>
    </row>
    <row r="60" spans="1:70" s="7" customFormat="1" ht="18" customHeight="1">
      <c r="A60" s="25"/>
      <c r="B60" s="35" t="s">
        <v>47</v>
      </c>
      <c r="C60" s="35">
        <v>430245</v>
      </c>
      <c r="D60" s="27" t="s">
        <v>100</v>
      </c>
      <c r="E60" s="26">
        <v>415</v>
      </c>
      <c r="F60" s="41">
        <f t="shared" si="12"/>
        <v>409</v>
      </c>
      <c r="G60" s="26">
        <v>5</v>
      </c>
      <c r="H60" s="26">
        <v>11</v>
      </c>
      <c r="I60" s="26">
        <v>-6</v>
      </c>
      <c r="J60" s="42">
        <f t="shared" si="13"/>
        <v>-1.4457831325301205</v>
      </c>
      <c r="K60" s="41">
        <f t="shared" si="14"/>
        <v>403</v>
      </c>
      <c r="L60" s="26">
        <v>12</v>
      </c>
      <c r="M60" s="26">
        <v>18</v>
      </c>
      <c r="N60" s="26">
        <v>-6</v>
      </c>
      <c r="O60" s="42">
        <f t="shared" si="15"/>
        <v>-1.4669926650366749</v>
      </c>
      <c r="P60" s="41">
        <f t="shared" si="16"/>
        <v>405</v>
      </c>
      <c r="Q60" s="26">
        <v>9</v>
      </c>
      <c r="R60" s="26">
        <v>7</v>
      </c>
      <c r="S60" s="26">
        <v>2</v>
      </c>
      <c r="T60" s="42">
        <f t="shared" si="17"/>
        <v>0.49627791563275436</v>
      </c>
      <c r="U60" s="41">
        <f t="shared" si="18"/>
        <v>401</v>
      </c>
      <c r="V60" s="26">
        <v>4</v>
      </c>
      <c r="W60" s="26">
        <v>8</v>
      </c>
      <c r="X60" s="26">
        <v>-4</v>
      </c>
      <c r="Y60" s="42">
        <f t="shared" si="19"/>
        <v>-0.98765432098765427</v>
      </c>
      <c r="Z60" s="41">
        <f t="shared" si="20"/>
        <v>397</v>
      </c>
      <c r="AA60" s="26">
        <v>4</v>
      </c>
      <c r="AB60" s="26">
        <v>8</v>
      </c>
      <c r="AC60" s="26">
        <v>-4</v>
      </c>
      <c r="AD60" s="42">
        <f t="shared" si="21"/>
        <v>-0.99750623441396502</v>
      </c>
      <c r="AE60" s="41" t="s">
        <v>35</v>
      </c>
      <c r="AF60" s="26" t="s">
        <v>35</v>
      </c>
      <c r="AG60" s="26" t="s">
        <v>35</v>
      </c>
      <c r="AH60" s="26" t="s">
        <v>35</v>
      </c>
      <c r="AI60" s="34" t="s">
        <v>35</v>
      </c>
      <c r="AJ60" s="41" t="s">
        <v>35</v>
      </c>
      <c r="AK60" s="26" t="s">
        <v>35</v>
      </c>
      <c r="AL60" s="26" t="s">
        <v>35</v>
      </c>
      <c r="AM60" s="26" t="s">
        <v>35</v>
      </c>
      <c r="AN60" s="34" t="s">
        <v>35</v>
      </c>
      <c r="AO60" s="41" t="s">
        <v>35</v>
      </c>
      <c r="AP60" s="26" t="s">
        <v>35</v>
      </c>
      <c r="AQ60" s="26" t="s">
        <v>35</v>
      </c>
      <c r="AR60" s="26" t="s">
        <v>35</v>
      </c>
      <c r="AS60" s="34" t="s">
        <v>35</v>
      </c>
      <c r="AT60" s="41" t="s">
        <v>35</v>
      </c>
      <c r="AU60" s="26" t="s">
        <v>35</v>
      </c>
      <c r="AV60" s="26" t="s">
        <v>35</v>
      </c>
      <c r="AW60" s="26" t="s">
        <v>35</v>
      </c>
      <c r="AX60" s="34" t="s">
        <v>35</v>
      </c>
      <c r="AY60" s="41" t="s">
        <v>35</v>
      </c>
      <c r="AZ60" s="26" t="s">
        <v>35</v>
      </c>
      <c r="BA60" s="26" t="s">
        <v>35</v>
      </c>
      <c r="BB60" s="26" t="s">
        <v>35</v>
      </c>
      <c r="BC60" s="34" t="s">
        <v>35</v>
      </c>
      <c r="BD60" s="41" t="s">
        <v>35</v>
      </c>
      <c r="BE60" s="26" t="s">
        <v>35</v>
      </c>
      <c r="BF60" s="26" t="s">
        <v>35</v>
      </c>
      <c r="BG60" s="26" t="s">
        <v>35</v>
      </c>
      <c r="BH60" s="34" t="s">
        <v>35</v>
      </c>
      <c r="BI60" s="41" t="s">
        <v>35</v>
      </c>
      <c r="BJ60" s="26" t="s">
        <v>35</v>
      </c>
      <c r="BK60" s="26" t="s">
        <v>35</v>
      </c>
      <c r="BL60" s="26" t="s">
        <v>35</v>
      </c>
      <c r="BM60" s="34" t="s">
        <v>35</v>
      </c>
      <c r="BN60" s="41">
        <f t="shared" si="22"/>
        <v>34</v>
      </c>
      <c r="BO60" s="41">
        <f t="shared" si="22"/>
        <v>52</v>
      </c>
      <c r="BP60" s="41">
        <f t="shared" si="22"/>
        <v>-18</v>
      </c>
      <c r="BQ60" s="42">
        <f t="shared" si="23"/>
        <v>-4.3373493975903612</v>
      </c>
      <c r="BR60" s="25"/>
    </row>
    <row r="61" spans="1:70" s="7" customFormat="1" ht="18" customHeight="1">
      <c r="A61" s="25"/>
      <c r="B61" s="35" t="s">
        <v>47</v>
      </c>
      <c r="C61" s="35">
        <v>430250</v>
      </c>
      <c r="D61" s="27" t="s">
        <v>101</v>
      </c>
      <c r="E61" s="26">
        <v>615</v>
      </c>
      <c r="F61" s="41">
        <f t="shared" si="12"/>
        <v>611</v>
      </c>
      <c r="G61" s="26">
        <v>5</v>
      </c>
      <c r="H61" s="26">
        <v>9</v>
      </c>
      <c r="I61" s="26">
        <v>-4</v>
      </c>
      <c r="J61" s="42">
        <f t="shared" si="13"/>
        <v>-0.65040650406504064</v>
      </c>
      <c r="K61" s="41">
        <f t="shared" si="14"/>
        <v>615</v>
      </c>
      <c r="L61" s="26">
        <v>9</v>
      </c>
      <c r="M61" s="26">
        <v>5</v>
      </c>
      <c r="N61" s="26">
        <v>4</v>
      </c>
      <c r="O61" s="42">
        <f t="shared" si="15"/>
        <v>0.65466448445171854</v>
      </c>
      <c r="P61" s="41">
        <f t="shared" si="16"/>
        <v>627</v>
      </c>
      <c r="Q61" s="26">
        <v>17</v>
      </c>
      <c r="R61" s="26">
        <v>5</v>
      </c>
      <c r="S61" s="26">
        <v>12</v>
      </c>
      <c r="T61" s="42">
        <f t="shared" si="17"/>
        <v>1.9512195121951219</v>
      </c>
      <c r="U61" s="41">
        <f t="shared" si="18"/>
        <v>615</v>
      </c>
      <c r="V61" s="26">
        <v>3</v>
      </c>
      <c r="W61" s="26">
        <v>15</v>
      </c>
      <c r="X61" s="26">
        <v>-12</v>
      </c>
      <c r="Y61" s="42">
        <f t="shared" si="19"/>
        <v>-1.9138755980861244</v>
      </c>
      <c r="Z61" s="41">
        <f t="shared" si="20"/>
        <v>610</v>
      </c>
      <c r="AA61" s="26">
        <v>1</v>
      </c>
      <c r="AB61" s="26">
        <v>6</v>
      </c>
      <c r="AC61" s="26">
        <v>-5</v>
      </c>
      <c r="AD61" s="42">
        <f t="shared" si="21"/>
        <v>-0.81300813008130091</v>
      </c>
      <c r="AE61" s="41" t="s">
        <v>35</v>
      </c>
      <c r="AF61" s="26" t="s">
        <v>35</v>
      </c>
      <c r="AG61" s="26" t="s">
        <v>35</v>
      </c>
      <c r="AH61" s="26" t="s">
        <v>35</v>
      </c>
      <c r="AI61" s="34" t="s">
        <v>35</v>
      </c>
      <c r="AJ61" s="41" t="s">
        <v>35</v>
      </c>
      <c r="AK61" s="26" t="s">
        <v>35</v>
      </c>
      <c r="AL61" s="26" t="s">
        <v>35</v>
      </c>
      <c r="AM61" s="26" t="s">
        <v>35</v>
      </c>
      <c r="AN61" s="34" t="s">
        <v>35</v>
      </c>
      <c r="AO61" s="41" t="s">
        <v>35</v>
      </c>
      <c r="AP61" s="26" t="s">
        <v>35</v>
      </c>
      <c r="AQ61" s="26" t="s">
        <v>35</v>
      </c>
      <c r="AR61" s="26" t="s">
        <v>35</v>
      </c>
      <c r="AS61" s="34" t="s">
        <v>35</v>
      </c>
      <c r="AT61" s="41" t="s">
        <v>35</v>
      </c>
      <c r="AU61" s="26" t="s">
        <v>35</v>
      </c>
      <c r="AV61" s="26" t="s">
        <v>35</v>
      </c>
      <c r="AW61" s="26" t="s">
        <v>35</v>
      </c>
      <c r="AX61" s="34" t="s">
        <v>35</v>
      </c>
      <c r="AY61" s="41" t="s">
        <v>35</v>
      </c>
      <c r="AZ61" s="26" t="s">
        <v>35</v>
      </c>
      <c r="BA61" s="26" t="s">
        <v>35</v>
      </c>
      <c r="BB61" s="26" t="s">
        <v>35</v>
      </c>
      <c r="BC61" s="34" t="s">
        <v>35</v>
      </c>
      <c r="BD61" s="41" t="s">
        <v>35</v>
      </c>
      <c r="BE61" s="26" t="s">
        <v>35</v>
      </c>
      <c r="BF61" s="26" t="s">
        <v>35</v>
      </c>
      <c r="BG61" s="26" t="s">
        <v>35</v>
      </c>
      <c r="BH61" s="34" t="s">
        <v>35</v>
      </c>
      <c r="BI61" s="41" t="s">
        <v>35</v>
      </c>
      <c r="BJ61" s="26" t="s">
        <v>35</v>
      </c>
      <c r="BK61" s="26" t="s">
        <v>35</v>
      </c>
      <c r="BL61" s="26" t="s">
        <v>35</v>
      </c>
      <c r="BM61" s="34" t="s">
        <v>35</v>
      </c>
      <c r="BN61" s="41">
        <f t="shared" si="22"/>
        <v>35</v>
      </c>
      <c r="BO61" s="41">
        <f t="shared" si="22"/>
        <v>40</v>
      </c>
      <c r="BP61" s="41">
        <f t="shared" si="22"/>
        <v>-5</v>
      </c>
      <c r="BQ61" s="42">
        <f t="shared" si="23"/>
        <v>-0.81300813008130091</v>
      </c>
      <c r="BR61" s="25"/>
    </row>
    <row r="62" spans="1:70" s="7" customFormat="1" ht="18" customHeight="1">
      <c r="A62" s="25"/>
      <c r="B62" s="35" t="s">
        <v>47</v>
      </c>
      <c r="C62" s="35">
        <v>430258</v>
      </c>
      <c r="D62" s="27" t="s">
        <v>102</v>
      </c>
      <c r="E62" s="26">
        <v>114</v>
      </c>
      <c r="F62" s="41">
        <f t="shared" si="12"/>
        <v>114</v>
      </c>
      <c r="G62" s="26">
        <v>3</v>
      </c>
      <c r="H62" s="26">
        <v>3</v>
      </c>
      <c r="I62" s="26">
        <v>0</v>
      </c>
      <c r="J62" s="42">
        <f t="shared" si="13"/>
        <v>0</v>
      </c>
      <c r="K62" s="41">
        <f t="shared" si="14"/>
        <v>120</v>
      </c>
      <c r="L62" s="26">
        <v>8</v>
      </c>
      <c r="M62" s="26">
        <v>2</v>
      </c>
      <c r="N62" s="26">
        <v>6</v>
      </c>
      <c r="O62" s="42">
        <f t="shared" si="15"/>
        <v>5.2631578947368416</v>
      </c>
      <c r="P62" s="41">
        <f t="shared" si="16"/>
        <v>125</v>
      </c>
      <c r="Q62" s="26">
        <v>10</v>
      </c>
      <c r="R62" s="26">
        <v>5</v>
      </c>
      <c r="S62" s="26">
        <v>5</v>
      </c>
      <c r="T62" s="42">
        <f t="shared" si="17"/>
        <v>4.1666666666666661</v>
      </c>
      <c r="U62" s="41">
        <f t="shared" si="18"/>
        <v>113</v>
      </c>
      <c r="V62" s="26">
        <v>1</v>
      </c>
      <c r="W62" s="26">
        <v>13</v>
      </c>
      <c r="X62" s="26">
        <v>-12</v>
      </c>
      <c r="Y62" s="42">
        <f t="shared" si="19"/>
        <v>-9.6</v>
      </c>
      <c r="Z62" s="41">
        <f t="shared" si="20"/>
        <v>113</v>
      </c>
      <c r="AA62" s="26">
        <v>1</v>
      </c>
      <c r="AB62" s="26">
        <v>1</v>
      </c>
      <c r="AC62" s="26">
        <v>0</v>
      </c>
      <c r="AD62" s="42">
        <f t="shared" si="21"/>
        <v>0</v>
      </c>
      <c r="AE62" s="41" t="s">
        <v>35</v>
      </c>
      <c r="AF62" s="26" t="s">
        <v>35</v>
      </c>
      <c r="AG62" s="26" t="s">
        <v>35</v>
      </c>
      <c r="AH62" s="26" t="s">
        <v>35</v>
      </c>
      <c r="AI62" s="34" t="s">
        <v>35</v>
      </c>
      <c r="AJ62" s="41" t="s">
        <v>35</v>
      </c>
      <c r="AK62" s="26" t="s">
        <v>35</v>
      </c>
      <c r="AL62" s="26" t="s">
        <v>35</v>
      </c>
      <c r="AM62" s="26" t="s">
        <v>35</v>
      </c>
      <c r="AN62" s="34" t="s">
        <v>35</v>
      </c>
      <c r="AO62" s="41" t="s">
        <v>35</v>
      </c>
      <c r="AP62" s="26" t="s">
        <v>35</v>
      </c>
      <c r="AQ62" s="26" t="s">
        <v>35</v>
      </c>
      <c r="AR62" s="26" t="s">
        <v>35</v>
      </c>
      <c r="AS62" s="34" t="s">
        <v>35</v>
      </c>
      <c r="AT62" s="41" t="s">
        <v>35</v>
      </c>
      <c r="AU62" s="26" t="s">
        <v>35</v>
      </c>
      <c r="AV62" s="26" t="s">
        <v>35</v>
      </c>
      <c r="AW62" s="26" t="s">
        <v>35</v>
      </c>
      <c r="AX62" s="34" t="s">
        <v>35</v>
      </c>
      <c r="AY62" s="41" t="s">
        <v>35</v>
      </c>
      <c r="AZ62" s="26" t="s">
        <v>35</v>
      </c>
      <c r="BA62" s="26" t="s">
        <v>35</v>
      </c>
      <c r="BB62" s="26" t="s">
        <v>35</v>
      </c>
      <c r="BC62" s="34" t="s">
        <v>35</v>
      </c>
      <c r="BD62" s="41" t="s">
        <v>35</v>
      </c>
      <c r="BE62" s="26" t="s">
        <v>35</v>
      </c>
      <c r="BF62" s="26" t="s">
        <v>35</v>
      </c>
      <c r="BG62" s="26" t="s">
        <v>35</v>
      </c>
      <c r="BH62" s="34" t="s">
        <v>35</v>
      </c>
      <c r="BI62" s="41" t="s">
        <v>35</v>
      </c>
      <c r="BJ62" s="26" t="s">
        <v>35</v>
      </c>
      <c r="BK62" s="26" t="s">
        <v>35</v>
      </c>
      <c r="BL62" s="26" t="s">
        <v>35</v>
      </c>
      <c r="BM62" s="34" t="s">
        <v>35</v>
      </c>
      <c r="BN62" s="41">
        <f t="shared" si="22"/>
        <v>23</v>
      </c>
      <c r="BO62" s="41">
        <f t="shared" si="22"/>
        <v>24</v>
      </c>
      <c r="BP62" s="41">
        <f t="shared" si="22"/>
        <v>-1</v>
      </c>
      <c r="BQ62" s="42">
        <f t="shared" si="23"/>
        <v>-0.8771929824561403</v>
      </c>
      <c r="BR62" s="25"/>
    </row>
    <row r="63" spans="1:70" s="7" customFormat="1" ht="18" customHeight="1">
      <c r="A63" s="25"/>
      <c r="B63" s="35" t="s">
        <v>47</v>
      </c>
      <c r="C63" s="35">
        <v>430260</v>
      </c>
      <c r="D63" s="27" t="s">
        <v>103</v>
      </c>
      <c r="E63" s="26">
        <v>130</v>
      </c>
      <c r="F63" s="41">
        <f t="shared" si="12"/>
        <v>134</v>
      </c>
      <c r="G63" s="26">
        <v>6</v>
      </c>
      <c r="H63" s="26">
        <v>2</v>
      </c>
      <c r="I63" s="26">
        <v>4</v>
      </c>
      <c r="J63" s="42">
        <f t="shared" si="13"/>
        <v>3.0769230769230771</v>
      </c>
      <c r="K63" s="41">
        <f t="shared" si="14"/>
        <v>136</v>
      </c>
      <c r="L63" s="26">
        <v>5</v>
      </c>
      <c r="M63" s="26">
        <v>3</v>
      </c>
      <c r="N63" s="26">
        <v>2</v>
      </c>
      <c r="O63" s="42">
        <f t="shared" si="15"/>
        <v>1.4925373134328357</v>
      </c>
      <c r="P63" s="41">
        <f t="shared" si="16"/>
        <v>147</v>
      </c>
      <c r="Q63" s="26">
        <v>12</v>
      </c>
      <c r="R63" s="26">
        <v>1</v>
      </c>
      <c r="S63" s="26">
        <v>11</v>
      </c>
      <c r="T63" s="42">
        <f t="shared" si="17"/>
        <v>8.0882352941176467</v>
      </c>
      <c r="U63" s="41">
        <f t="shared" si="18"/>
        <v>134</v>
      </c>
      <c r="V63" s="26">
        <v>3</v>
      </c>
      <c r="W63" s="26">
        <v>16</v>
      </c>
      <c r="X63" s="26">
        <v>-13</v>
      </c>
      <c r="Y63" s="42">
        <f t="shared" si="19"/>
        <v>-8.8435374149659864</v>
      </c>
      <c r="Z63" s="41">
        <f t="shared" si="20"/>
        <v>137</v>
      </c>
      <c r="AA63" s="26">
        <v>4</v>
      </c>
      <c r="AB63" s="26">
        <v>1</v>
      </c>
      <c r="AC63" s="26">
        <v>3</v>
      </c>
      <c r="AD63" s="42">
        <f t="shared" si="21"/>
        <v>2.2388059701492535</v>
      </c>
      <c r="AE63" s="41" t="s">
        <v>35</v>
      </c>
      <c r="AF63" s="26" t="s">
        <v>35</v>
      </c>
      <c r="AG63" s="26" t="s">
        <v>35</v>
      </c>
      <c r="AH63" s="26" t="s">
        <v>35</v>
      </c>
      <c r="AI63" s="34" t="s">
        <v>35</v>
      </c>
      <c r="AJ63" s="41" t="s">
        <v>35</v>
      </c>
      <c r="AK63" s="26" t="s">
        <v>35</v>
      </c>
      <c r="AL63" s="26" t="s">
        <v>35</v>
      </c>
      <c r="AM63" s="26" t="s">
        <v>35</v>
      </c>
      <c r="AN63" s="34" t="s">
        <v>35</v>
      </c>
      <c r="AO63" s="41" t="s">
        <v>35</v>
      </c>
      <c r="AP63" s="26" t="s">
        <v>35</v>
      </c>
      <c r="AQ63" s="26" t="s">
        <v>35</v>
      </c>
      <c r="AR63" s="26" t="s">
        <v>35</v>
      </c>
      <c r="AS63" s="34" t="s">
        <v>35</v>
      </c>
      <c r="AT63" s="41" t="s">
        <v>35</v>
      </c>
      <c r="AU63" s="26" t="s">
        <v>35</v>
      </c>
      <c r="AV63" s="26" t="s">
        <v>35</v>
      </c>
      <c r="AW63" s="26" t="s">
        <v>35</v>
      </c>
      <c r="AX63" s="34" t="s">
        <v>35</v>
      </c>
      <c r="AY63" s="41" t="s">
        <v>35</v>
      </c>
      <c r="AZ63" s="26" t="s">
        <v>35</v>
      </c>
      <c r="BA63" s="26" t="s">
        <v>35</v>
      </c>
      <c r="BB63" s="26" t="s">
        <v>35</v>
      </c>
      <c r="BC63" s="34" t="s">
        <v>35</v>
      </c>
      <c r="BD63" s="41" t="s">
        <v>35</v>
      </c>
      <c r="BE63" s="26" t="s">
        <v>35</v>
      </c>
      <c r="BF63" s="26" t="s">
        <v>35</v>
      </c>
      <c r="BG63" s="26" t="s">
        <v>35</v>
      </c>
      <c r="BH63" s="34" t="s">
        <v>35</v>
      </c>
      <c r="BI63" s="41" t="s">
        <v>35</v>
      </c>
      <c r="BJ63" s="26" t="s">
        <v>35</v>
      </c>
      <c r="BK63" s="26" t="s">
        <v>35</v>
      </c>
      <c r="BL63" s="26" t="s">
        <v>35</v>
      </c>
      <c r="BM63" s="34" t="s">
        <v>35</v>
      </c>
      <c r="BN63" s="41">
        <f t="shared" si="22"/>
        <v>30</v>
      </c>
      <c r="BO63" s="41">
        <f t="shared" si="22"/>
        <v>23</v>
      </c>
      <c r="BP63" s="41">
        <f t="shared" si="22"/>
        <v>7</v>
      </c>
      <c r="BQ63" s="42">
        <f t="shared" si="23"/>
        <v>5.384615384615385</v>
      </c>
      <c r="BR63" s="25"/>
    </row>
    <row r="64" spans="1:70" s="7" customFormat="1" ht="18" customHeight="1">
      <c r="A64" s="25"/>
      <c r="B64" s="35" t="s">
        <v>47</v>
      </c>
      <c r="C64" s="35">
        <v>430265</v>
      </c>
      <c r="D64" s="27" t="s">
        <v>104</v>
      </c>
      <c r="E64" s="26">
        <v>507</v>
      </c>
      <c r="F64" s="41">
        <f t="shared" si="12"/>
        <v>500</v>
      </c>
      <c r="G64" s="26">
        <v>13</v>
      </c>
      <c r="H64" s="26">
        <v>20</v>
      </c>
      <c r="I64" s="26">
        <v>-7</v>
      </c>
      <c r="J64" s="42">
        <f t="shared" si="13"/>
        <v>-1.3806706114398422</v>
      </c>
      <c r="K64" s="41">
        <f t="shared" si="14"/>
        <v>512</v>
      </c>
      <c r="L64" s="26">
        <v>25</v>
      </c>
      <c r="M64" s="26">
        <v>13</v>
      </c>
      <c r="N64" s="26">
        <v>12</v>
      </c>
      <c r="O64" s="42">
        <f t="shared" si="15"/>
        <v>2.4</v>
      </c>
      <c r="P64" s="41">
        <f t="shared" si="16"/>
        <v>512</v>
      </c>
      <c r="Q64" s="26">
        <v>17</v>
      </c>
      <c r="R64" s="26">
        <v>17</v>
      </c>
      <c r="S64" s="26">
        <v>0</v>
      </c>
      <c r="T64" s="42">
        <f t="shared" si="17"/>
        <v>0</v>
      </c>
      <c r="U64" s="41">
        <f t="shared" si="18"/>
        <v>506</v>
      </c>
      <c r="V64" s="26">
        <v>5</v>
      </c>
      <c r="W64" s="26">
        <v>11</v>
      </c>
      <c r="X64" s="26">
        <v>-6</v>
      </c>
      <c r="Y64" s="42">
        <f t="shared" si="19"/>
        <v>-1.171875</v>
      </c>
      <c r="Z64" s="41">
        <f t="shared" si="20"/>
        <v>504</v>
      </c>
      <c r="AA64" s="26">
        <v>9</v>
      </c>
      <c r="AB64" s="26">
        <v>11</v>
      </c>
      <c r="AC64" s="26">
        <v>-2</v>
      </c>
      <c r="AD64" s="42">
        <f t="shared" si="21"/>
        <v>-0.39525691699604742</v>
      </c>
      <c r="AE64" s="41" t="s">
        <v>35</v>
      </c>
      <c r="AF64" s="26" t="s">
        <v>35</v>
      </c>
      <c r="AG64" s="26" t="s">
        <v>35</v>
      </c>
      <c r="AH64" s="26" t="s">
        <v>35</v>
      </c>
      <c r="AI64" s="34" t="s">
        <v>35</v>
      </c>
      <c r="AJ64" s="41" t="s">
        <v>35</v>
      </c>
      <c r="AK64" s="26" t="s">
        <v>35</v>
      </c>
      <c r="AL64" s="26" t="s">
        <v>35</v>
      </c>
      <c r="AM64" s="26" t="s">
        <v>35</v>
      </c>
      <c r="AN64" s="34" t="s">
        <v>35</v>
      </c>
      <c r="AO64" s="41" t="s">
        <v>35</v>
      </c>
      <c r="AP64" s="26" t="s">
        <v>35</v>
      </c>
      <c r="AQ64" s="26" t="s">
        <v>35</v>
      </c>
      <c r="AR64" s="26" t="s">
        <v>35</v>
      </c>
      <c r="AS64" s="34" t="s">
        <v>35</v>
      </c>
      <c r="AT64" s="41" t="s">
        <v>35</v>
      </c>
      <c r="AU64" s="26" t="s">
        <v>35</v>
      </c>
      <c r="AV64" s="26" t="s">
        <v>35</v>
      </c>
      <c r="AW64" s="26" t="s">
        <v>35</v>
      </c>
      <c r="AX64" s="34" t="s">
        <v>35</v>
      </c>
      <c r="AY64" s="41" t="s">
        <v>35</v>
      </c>
      <c r="AZ64" s="26" t="s">
        <v>35</v>
      </c>
      <c r="BA64" s="26" t="s">
        <v>35</v>
      </c>
      <c r="BB64" s="26" t="s">
        <v>35</v>
      </c>
      <c r="BC64" s="34" t="s">
        <v>35</v>
      </c>
      <c r="BD64" s="41" t="s">
        <v>35</v>
      </c>
      <c r="BE64" s="26" t="s">
        <v>35</v>
      </c>
      <c r="BF64" s="26" t="s">
        <v>35</v>
      </c>
      <c r="BG64" s="26" t="s">
        <v>35</v>
      </c>
      <c r="BH64" s="34" t="s">
        <v>35</v>
      </c>
      <c r="BI64" s="41" t="s">
        <v>35</v>
      </c>
      <c r="BJ64" s="26" t="s">
        <v>35</v>
      </c>
      <c r="BK64" s="26" t="s">
        <v>35</v>
      </c>
      <c r="BL64" s="26" t="s">
        <v>35</v>
      </c>
      <c r="BM64" s="34" t="s">
        <v>35</v>
      </c>
      <c r="BN64" s="41">
        <f t="shared" si="22"/>
        <v>69</v>
      </c>
      <c r="BO64" s="41">
        <f t="shared" si="22"/>
        <v>72</v>
      </c>
      <c r="BP64" s="41">
        <f t="shared" si="22"/>
        <v>-3</v>
      </c>
      <c r="BQ64" s="42">
        <f t="shared" si="23"/>
        <v>-0.59171597633136097</v>
      </c>
      <c r="BR64" s="25"/>
    </row>
    <row r="65" spans="1:70" s="7" customFormat="1" ht="18" customHeight="1">
      <c r="A65" s="25"/>
      <c r="B65" s="35" t="s">
        <v>47</v>
      </c>
      <c r="C65" s="35">
        <v>430270</v>
      </c>
      <c r="D65" s="27" t="s">
        <v>105</v>
      </c>
      <c r="E65" s="26">
        <v>3270</v>
      </c>
      <c r="F65" s="41">
        <f t="shared" si="12"/>
        <v>3271</v>
      </c>
      <c r="G65" s="26">
        <v>94</v>
      </c>
      <c r="H65" s="26">
        <v>93</v>
      </c>
      <c r="I65" s="26">
        <v>1</v>
      </c>
      <c r="J65" s="42">
        <f t="shared" si="13"/>
        <v>3.0581039755351681E-2</v>
      </c>
      <c r="K65" s="41">
        <f t="shared" si="14"/>
        <v>3274</v>
      </c>
      <c r="L65" s="26">
        <v>88</v>
      </c>
      <c r="M65" s="26">
        <v>85</v>
      </c>
      <c r="N65" s="26">
        <v>3</v>
      </c>
      <c r="O65" s="42">
        <f t="shared" si="15"/>
        <v>9.171507184347294E-2</v>
      </c>
      <c r="P65" s="41">
        <f t="shared" si="16"/>
        <v>3237</v>
      </c>
      <c r="Q65" s="26">
        <v>68</v>
      </c>
      <c r="R65" s="26">
        <v>105</v>
      </c>
      <c r="S65" s="26">
        <v>-37</v>
      </c>
      <c r="T65" s="42">
        <f t="shared" si="17"/>
        <v>-1.1301160659743432</v>
      </c>
      <c r="U65" s="41">
        <f t="shared" si="18"/>
        <v>3188</v>
      </c>
      <c r="V65" s="26">
        <v>30</v>
      </c>
      <c r="W65" s="26">
        <v>79</v>
      </c>
      <c r="X65" s="26">
        <v>-49</v>
      </c>
      <c r="Y65" s="42">
        <f t="shared" si="19"/>
        <v>-1.5137472968798269</v>
      </c>
      <c r="Z65" s="41">
        <f t="shared" si="20"/>
        <v>3134</v>
      </c>
      <c r="AA65" s="26">
        <v>55</v>
      </c>
      <c r="AB65" s="26">
        <v>109</v>
      </c>
      <c r="AC65" s="26">
        <v>-54</v>
      </c>
      <c r="AD65" s="42">
        <f t="shared" si="21"/>
        <v>-1.6938519447929739</v>
      </c>
      <c r="AE65" s="41" t="s">
        <v>35</v>
      </c>
      <c r="AF65" s="26" t="s">
        <v>35</v>
      </c>
      <c r="AG65" s="26" t="s">
        <v>35</v>
      </c>
      <c r="AH65" s="26" t="s">
        <v>35</v>
      </c>
      <c r="AI65" s="34" t="s">
        <v>35</v>
      </c>
      <c r="AJ65" s="41" t="s">
        <v>35</v>
      </c>
      <c r="AK65" s="26" t="s">
        <v>35</v>
      </c>
      <c r="AL65" s="26" t="s">
        <v>35</v>
      </c>
      <c r="AM65" s="26" t="s">
        <v>35</v>
      </c>
      <c r="AN65" s="34" t="s">
        <v>35</v>
      </c>
      <c r="AO65" s="41" t="s">
        <v>35</v>
      </c>
      <c r="AP65" s="26" t="s">
        <v>35</v>
      </c>
      <c r="AQ65" s="26" t="s">
        <v>35</v>
      </c>
      <c r="AR65" s="26" t="s">
        <v>35</v>
      </c>
      <c r="AS65" s="34" t="s">
        <v>35</v>
      </c>
      <c r="AT65" s="41" t="s">
        <v>35</v>
      </c>
      <c r="AU65" s="26" t="s">
        <v>35</v>
      </c>
      <c r="AV65" s="26" t="s">
        <v>35</v>
      </c>
      <c r="AW65" s="26" t="s">
        <v>35</v>
      </c>
      <c r="AX65" s="34" t="s">
        <v>35</v>
      </c>
      <c r="AY65" s="41" t="s">
        <v>35</v>
      </c>
      <c r="AZ65" s="26" t="s">
        <v>35</v>
      </c>
      <c r="BA65" s="26" t="s">
        <v>35</v>
      </c>
      <c r="BB65" s="26" t="s">
        <v>35</v>
      </c>
      <c r="BC65" s="34" t="s">
        <v>35</v>
      </c>
      <c r="BD65" s="41" t="s">
        <v>35</v>
      </c>
      <c r="BE65" s="26" t="s">
        <v>35</v>
      </c>
      <c r="BF65" s="26" t="s">
        <v>35</v>
      </c>
      <c r="BG65" s="26" t="s">
        <v>35</v>
      </c>
      <c r="BH65" s="34" t="s">
        <v>35</v>
      </c>
      <c r="BI65" s="41" t="s">
        <v>35</v>
      </c>
      <c r="BJ65" s="26" t="s">
        <v>35</v>
      </c>
      <c r="BK65" s="26" t="s">
        <v>35</v>
      </c>
      <c r="BL65" s="26" t="s">
        <v>35</v>
      </c>
      <c r="BM65" s="34" t="s">
        <v>35</v>
      </c>
      <c r="BN65" s="41">
        <f t="shared" si="22"/>
        <v>335</v>
      </c>
      <c r="BO65" s="41">
        <f t="shared" si="22"/>
        <v>471</v>
      </c>
      <c r="BP65" s="41">
        <f t="shared" si="22"/>
        <v>-136</v>
      </c>
      <c r="BQ65" s="42">
        <f t="shared" si="23"/>
        <v>-4.1590214067278284</v>
      </c>
      <c r="BR65" s="25"/>
    </row>
    <row r="66" spans="1:70" s="7" customFormat="1" ht="18" customHeight="1">
      <c r="A66" s="25"/>
      <c r="B66" s="35" t="s">
        <v>47</v>
      </c>
      <c r="C66" s="35">
        <v>430280</v>
      </c>
      <c r="D66" s="27" t="s">
        <v>106</v>
      </c>
      <c r="E66" s="26">
        <v>5362</v>
      </c>
      <c r="F66" s="41">
        <f t="shared" si="12"/>
        <v>5335</v>
      </c>
      <c r="G66" s="26">
        <v>118</v>
      </c>
      <c r="H66" s="26">
        <v>145</v>
      </c>
      <c r="I66" s="26">
        <v>-27</v>
      </c>
      <c r="J66" s="42">
        <f t="shared" si="13"/>
        <v>-0.50354345393509881</v>
      </c>
      <c r="K66" s="41">
        <f t="shared" si="14"/>
        <v>5376</v>
      </c>
      <c r="L66" s="26">
        <v>165</v>
      </c>
      <c r="M66" s="26">
        <v>124</v>
      </c>
      <c r="N66" s="26">
        <v>41</v>
      </c>
      <c r="O66" s="42">
        <f t="shared" si="15"/>
        <v>0.76850984067478911</v>
      </c>
      <c r="P66" s="41">
        <f t="shared" si="16"/>
        <v>5371</v>
      </c>
      <c r="Q66" s="26">
        <v>166</v>
      </c>
      <c r="R66" s="26">
        <v>171</v>
      </c>
      <c r="S66" s="26">
        <v>-5</v>
      </c>
      <c r="T66" s="42">
        <f t="shared" si="17"/>
        <v>-9.300595238095237E-2</v>
      </c>
      <c r="U66" s="41">
        <f t="shared" si="18"/>
        <v>5214</v>
      </c>
      <c r="V66" s="26">
        <v>53</v>
      </c>
      <c r="W66" s="26">
        <v>210</v>
      </c>
      <c r="X66" s="26">
        <v>-157</v>
      </c>
      <c r="Y66" s="42">
        <f t="shared" si="19"/>
        <v>-2.9231055669335317</v>
      </c>
      <c r="Z66" s="41">
        <f t="shared" si="20"/>
        <v>5001</v>
      </c>
      <c r="AA66" s="26">
        <v>96</v>
      </c>
      <c r="AB66" s="26">
        <v>309</v>
      </c>
      <c r="AC66" s="26">
        <v>-213</v>
      </c>
      <c r="AD66" s="42">
        <f t="shared" si="21"/>
        <v>-4.0851553509781358</v>
      </c>
      <c r="AE66" s="41" t="s">
        <v>35</v>
      </c>
      <c r="AF66" s="26" t="s">
        <v>35</v>
      </c>
      <c r="AG66" s="26" t="s">
        <v>35</v>
      </c>
      <c r="AH66" s="26" t="s">
        <v>35</v>
      </c>
      <c r="AI66" s="34" t="s">
        <v>35</v>
      </c>
      <c r="AJ66" s="41" t="s">
        <v>35</v>
      </c>
      <c r="AK66" s="26" t="s">
        <v>35</v>
      </c>
      <c r="AL66" s="26" t="s">
        <v>35</v>
      </c>
      <c r="AM66" s="26" t="s">
        <v>35</v>
      </c>
      <c r="AN66" s="34" t="s">
        <v>35</v>
      </c>
      <c r="AO66" s="41" t="s">
        <v>35</v>
      </c>
      <c r="AP66" s="26" t="s">
        <v>35</v>
      </c>
      <c r="AQ66" s="26" t="s">
        <v>35</v>
      </c>
      <c r="AR66" s="26" t="s">
        <v>35</v>
      </c>
      <c r="AS66" s="34" t="s">
        <v>35</v>
      </c>
      <c r="AT66" s="41" t="s">
        <v>35</v>
      </c>
      <c r="AU66" s="26" t="s">
        <v>35</v>
      </c>
      <c r="AV66" s="26" t="s">
        <v>35</v>
      </c>
      <c r="AW66" s="26" t="s">
        <v>35</v>
      </c>
      <c r="AX66" s="34" t="s">
        <v>35</v>
      </c>
      <c r="AY66" s="41" t="s">
        <v>35</v>
      </c>
      <c r="AZ66" s="26" t="s">
        <v>35</v>
      </c>
      <c r="BA66" s="26" t="s">
        <v>35</v>
      </c>
      <c r="BB66" s="26" t="s">
        <v>35</v>
      </c>
      <c r="BC66" s="34" t="s">
        <v>35</v>
      </c>
      <c r="BD66" s="41" t="s">
        <v>35</v>
      </c>
      <c r="BE66" s="26" t="s">
        <v>35</v>
      </c>
      <c r="BF66" s="26" t="s">
        <v>35</v>
      </c>
      <c r="BG66" s="26" t="s">
        <v>35</v>
      </c>
      <c r="BH66" s="34" t="s">
        <v>35</v>
      </c>
      <c r="BI66" s="41" t="s">
        <v>35</v>
      </c>
      <c r="BJ66" s="26" t="s">
        <v>35</v>
      </c>
      <c r="BK66" s="26" t="s">
        <v>35</v>
      </c>
      <c r="BL66" s="26" t="s">
        <v>35</v>
      </c>
      <c r="BM66" s="34" t="s">
        <v>35</v>
      </c>
      <c r="BN66" s="41">
        <f t="shared" si="22"/>
        <v>598</v>
      </c>
      <c r="BO66" s="41">
        <f t="shared" si="22"/>
        <v>959</v>
      </c>
      <c r="BP66" s="41">
        <f t="shared" si="22"/>
        <v>-361</v>
      </c>
      <c r="BQ66" s="42">
        <f t="shared" si="23"/>
        <v>-6.7325624766878036</v>
      </c>
      <c r="BR66" s="25"/>
    </row>
    <row r="67" spans="1:70" s="7" customFormat="1" ht="18" customHeight="1">
      <c r="A67" s="25"/>
      <c r="B67" s="35" t="s">
        <v>47</v>
      </c>
      <c r="C67" s="35">
        <v>430290</v>
      </c>
      <c r="D67" s="27" t="s">
        <v>107</v>
      </c>
      <c r="E67" s="26">
        <v>1120</v>
      </c>
      <c r="F67" s="41">
        <f t="shared" si="12"/>
        <v>1119</v>
      </c>
      <c r="G67" s="26">
        <v>19</v>
      </c>
      <c r="H67" s="26">
        <v>20</v>
      </c>
      <c r="I67" s="26">
        <v>-1</v>
      </c>
      <c r="J67" s="42">
        <f t="shared" si="13"/>
        <v>-8.9285714285714288E-2</v>
      </c>
      <c r="K67" s="41">
        <f t="shared" si="14"/>
        <v>1111</v>
      </c>
      <c r="L67" s="26">
        <v>7</v>
      </c>
      <c r="M67" s="26">
        <v>15</v>
      </c>
      <c r="N67" s="26">
        <v>-8</v>
      </c>
      <c r="O67" s="42">
        <f t="shared" si="15"/>
        <v>-0.71492403932082216</v>
      </c>
      <c r="P67" s="41">
        <f t="shared" si="16"/>
        <v>1102</v>
      </c>
      <c r="Q67" s="26">
        <v>21</v>
      </c>
      <c r="R67" s="26">
        <v>30</v>
      </c>
      <c r="S67" s="26">
        <v>-9</v>
      </c>
      <c r="T67" s="42">
        <f t="shared" si="17"/>
        <v>-0.81008100810081007</v>
      </c>
      <c r="U67" s="41">
        <f t="shared" si="18"/>
        <v>1091</v>
      </c>
      <c r="V67" s="26">
        <v>4</v>
      </c>
      <c r="W67" s="26">
        <v>15</v>
      </c>
      <c r="X67" s="26">
        <v>-11</v>
      </c>
      <c r="Y67" s="42">
        <f t="shared" si="19"/>
        <v>-0.99818511796733211</v>
      </c>
      <c r="Z67" s="41">
        <f t="shared" si="20"/>
        <v>1090</v>
      </c>
      <c r="AA67" s="26">
        <v>5</v>
      </c>
      <c r="AB67" s="26">
        <v>6</v>
      </c>
      <c r="AC67" s="26">
        <v>-1</v>
      </c>
      <c r="AD67" s="42">
        <f t="shared" si="21"/>
        <v>-9.1659028414298807E-2</v>
      </c>
      <c r="AE67" s="41" t="s">
        <v>35</v>
      </c>
      <c r="AF67" s="26" t="s">
        <v>35</v>
      </c>
      <c r="AG67" s="26" t="s">
        <v>35</v>
      </c>
      <c r="AH67" s="26" t="s">
        <v>35</v>
      </c>
      <c r="AI67" s="34" t="s">
        <v>35</v>
      </c>
      <c r="AJ67" s="41" t="s">
        <v>35</v>
      </c>
      <c r="AK67" s="26" t="s">
        <v>35</v>
      </c>
      <c r="AL67" s="26" t="s">
        <v>35</v>
      </c>
      <c r="AM67" s="26" t="s">
        <v>35</v>
      </c>
      <c r="AN67" s="34" t="s">
        <v>35</v>
      </c>
      <c r="AO67" s="41" t="s">
        <v>35</v>
      </c>
      <c r="AP67" s="26" t="s">
        <v>35</v>
      </c>
      <c r="AQ67" s="26" t="s">
        <v>35</v>
      </c>
      <c r="AR67" s="26" t="s">
        <v>35</v>
      </c>
      <c r="AS67" s="34" t="s">
        <v>35</v>
      </c>
      <c r="AT67" s="41" t="s">
        <v>35</v>
      </c>
      <c r="AU67" s="26" t="s">
        <v>35</v>
      </c>
      <c r="AV67" s="26" t="s">
        <v>35</v>
      </c>
      <c r="AW67" s="26" t="s">
        <v>35</v>
      </c>
      <c r="AX67" s="34" t="s">
        <v>35</v>
      </c>
      <c r="AY67" s="41" t="s">
        <v>35</v>
      </c>
      <c r="AZ67" s="26" t="s">
        <v>35</v>
      </c>
      <c r="BA67" s="26" t="s">
        <v>35</v>
      </c>
      <c r="BB67" s="26" t="s">
        <v>35</v>
      </c>
      <c r="BC67" s="34" t="s">
        <v>35</v>
      </c>
      <c r="BD67" s="41" t="s">
        <v>35</v>
      </c>
      <c r="BE67" s="26" t="s">
        <v>35</v>
      </c>
      <c r="BF67" s="26" t="s">
        <v>35</v>
      </c>
      <c r="BG67" s="26" t="s">
        <v>35</v>
      </c>
      <c r="BH67" s="34" t="s">
        <v>35</v>
      </c>
      <c r="BI67" s="41" t="s">
        <v>35</v>
      </c>
      <c r="BJ67" s="26" t="s">
        <v>35</v>
      </c>
      <c r="BK67" s="26" t="s">
        <v>35</v>
      </c>
      <c r="BL67" s="26" t="s">
        <v>35</v>
      </c>
      <c r="BM67" s="34" t="s">
        <v>35</v>
      </c>
      <c r="BN67" s="41">
        <f t="shared" si="22"/>
        <v>56</v>
      </c>
      <c r="BO67" s="41">
        <f t="shared" si="22"/>
        <v>86</v>
      </c>
      <c r="BP67" s="41">
        <f t="shared" si="22"/>
        <v>-30</v>
      </c>
      <c r="BQ67" s="42">
        <f t="shared" si="23"/>
        <v>-2.6785714285714284</v>
      </c>
      <c r="BR67" s="25"/>
    </row>
    <row r="68" spans="1:70" s="7" customFormat="1" ht="18" customHeight="1">
      <c r="A68" s="25"/>
      <c r="B68" s="35" t="s">
        <v>47</v>
      </c>
      <c r="C68" s="35">
        <v>430300</v>
      </c>
      <c r="D68" s="27" t="s">
        <v>108</v>
      </c>
      <c r="E68" s="26">
        <v>12425</v>
      </c>
      <c r="F68" s="41">
        <f t="shared" si="12"/>
        <v>12388</v>
      </c>
      <c r="G68" s="26">
        <v>250</v>
      </c>
      <c r="H68" s="26">
        <v>287</v>
      </c>
      <c r="I68" s="26">
        <v>-37</v>
      </c>
      <c r="J68" s="42">
        <f t="shared" si="13"/>
        <v>-0.2977867203219316</v>
      </c>
      <c r="K68" s="41">
        <f t="shared" si="14"/>
        <v>12422</v>
      </c>
      <c r="L68" s="26">
        <v>311</v>
      </c>
      <c r="M68" s="26">
        <v>277</v>
      </c>
      <c r="N68" s="26">
        <v>34</v>
      </c>
      <c r="O68" s="42">
        <f t="shared" si="15"/>
        <v>0.27445915402001936</v>
      </c>
      <c r="P68" s="41">
        <f t="shared" si="16"/>
        <v>12433</v>
      </c>
      <c r="Q68" s="26">
        <v>333</v>
      </c>
      <c r="R68" s="26">
        <v>322</v>
      </c>
      <c r="S68" s="26">
        <v>11</v>
      </c>
      <c r="T68" s="42">
        <f t="shared" si="17"/>
        <v>8.85525680244727E-2</v>
      </c>
      <c r="U68" s="41">
        <f t="shared" si="18"/>
        <v>12086</v>
      </c>
      <c r="V68" s="26">
        <v>118</v>
      </c>
      <c r="W68" s="26">
        <v>465</v>
      </c>
      <c r="X68" s="26">
        <v>-347</v>
      </c>
      <c r="Y68" s="42">
        <f t="shared" si="19"/>
        <v>-2.7909595431512906</v>
      </c>
      <c r="Z68" s="41">
        <f t="shared" si="20"/>
        <v>12072</v>
      </c>
      <c r="AA68" s="26">
        <v>245</v>
      </c>
      <c r="AB68" s="26">
        <v>259</v>
      </c>
      <c r="AC68" s="26">
        <v>-14</v>
      </c>
      <c r="AD68" s="42">
        <f t="shared" si="21"/>
        <v>-0.11583650504716202</v>
      </c>
      <c r="AE68" s="41" t="s">
        <v>35</v>
      </c>
      <c r="AF68" s="26" t="s">
        <v>35</v>
      </c>
      <c r="AG68" s="26" t="s">
        <v>35</v>
      </c>
      <c r="AH68" s="26" t="s">
        <v>35</v>
      </c>
      <c r="AI68" s="34" t="s">
        <v>35</v>
      </c>
      <c r="AJ68" s="41" t="s">
        <v>35</v>
      </c>
      <c r="AK68" s="26" t="s">
        <v>35</v>
      </c>
      <c r="AL68" s="26" t="s">
        <v>35</v>
      </c>
      <c r="AM68" s="26" t="s">
        <v>35</v>
      </c>
      <c r="AN68" s="34" t="s">
        <v>35</v>
      </c>
      <c r="AO68" s="41" t="s">
        <v>35</v>
      </c>
      <c r="AP68" s="26" t="s">
        <v>35</v>
      </c>
      <c r="AQ68" s="26" t="s">
        <v>35</v>
      </c>
      <c r="AR68" s="26" t="s">
        <v>35</v>
      </c>
      <c r="AS68" s="34" t="s">
        <v>35</v>
      </c>
      <c r="AT68" s="41" t="s">
        <v>35</v>
      </c>
      <c r="AU68" s="26" t="s">
        <v>35</v>
      </c>
      <c r="AV68" s="26" t="s">
        <v>35</v>
      </c>
      <c r="AW68" s="26" t="s">
        <v>35</v>
      </c>
      <c r="AX68" s="34" t="s">
        <v>35</v>
      </c>
      <c r="AY68" s="41" t="s">
        <v>35</v>
      </c>
      <c r="AZ68" s="26" t="s">
        <v>35</v>
      </c>
      <c r="BA68" s="26" t="s">
        <v>35</v>
      </c>
      <c r="BB68" s="26" t="s">
        <v>35</v>
      </c>
      <c r="BC68" s="34" t="s">
        <v>35</v>
      </c>
      <c r="BD68" s="41" t="s">
        <v>35</v>
      </c>
      <c r="BE68" s="26" t="s">
        <v>35</v>
      </c>
      <c r="BF68" s="26" t="s">
        <v>35</v>
      </c>
      <c r="BG68" s="26" t="s">
        <v>35</v>
      </c>
      <c r="BH68" s="34" t="s">
        <v>35</v>
      </c>
      <c r="BI68" s="41" t="s">
        <v>35</v>
      </c>
      <c r="BJ68" s="26" t="s">
        <v>35</v>
      </c>
      <c r="BK68" s="26" t="s">
        <v>35</v>
      </c>
      <c r="BL68" s="26" t="s">
        <v>35</v>
      </c>
      <c r="BM68" s="34" t="s">
        <v>35</v>
      </c>
      <c r="BN68" s="41">
        <f t="shared" si="22"/>
        <v>1257</v>
      </c>
      <c r="BO68" s="41">
        <f t="shared" si="22"/>
        <v>1610</v>
      </c>
      <c r="BP68" s="41">
        <f t="shared" si="22"/>
        <v>-353</v>
      </c>
      <c r="BQ68" s="42">
        <f t="shared" si="23"/>
        <v>-2.8410462776659959</v>
      </c>
      <c r="BR68" s="25"/>
    </row>
    <row r="69" spans="1:70" s="7" customFormat="1" ht="18" customHeight="1">
      <c r="A69" s="25"/>
      <c r="B69" s="35" t="s">
        <v>47</v>
      </c>
      <c r="C69" s="35">
        <v>430310</v>
      </c>
      <c r="D69" s="27" t="s">
        <v>109</v>
      </c>
      <c r="E69" s="26">
        <v>34992</v>
      </c>
      <c r="F69" s="41">
        <f t="shared" si="12"/>
        <v>35195</v>
      </c>
      <c r="G69" s="26">
        <v>1767</v>
      </c>
      <c r="H69" s="26">
        <v>1564</v>
      </c>
      <c r="I69" s="26">
        <v>203</v>
      </c>
      <c r="J69" s="42">
        <f t="shared" si="13"/>
        <v>0.58013260173754</v>
      </c>
      <c r="K69" s="41">
        <f t="shared" si="14"/>
        <v>35342</v>
      </c>
      <c r="L69" s="26">
        <v>1491</v>
      </c>
      <c r="M69" s="26">
        <v>1344</v>
      </c>
      <c r="N69" s="26">
        <v>147</v>
      </c>
      <c r="O69" s="42">
        <f t="shared" si="15"/>
        <v>0.41767296490978834</v>
      </c>
      <c r="P69" s="41">
        <f t="shared" si="16"/>
        <v>35127</v>
      </c>
      <c r="Q69" s="26">
        <v>1552</v>
      </c>
      <c r="R69" s="26">
        <v>1767</v>
      </c>
      <c r="S69" s="26">
        <v>-215</v>
      </c>
      <c r="T69" s="42">
        <f t="shared" si="17"/>
        <v>-0.60834135023484803</v>
      </c>
      <c r="U69" s="41">
        <f t="shared" si="18"/>
        <v>34006</v>
      </c>
      <c r="V69" s="26">
        <v>759</v>
      </c>
      <c r="W69" s="26">
        <v>1880</v>
      </c>
      <c r="X69" s="26">
        <v>-1121</v>
      </c>
      <c r="Y69" s="42">
        <f t="shared" si="19"/>
        <v>-3.1912773649898938</v>
      </c>
      <c r="Z69" s="41">
        <f t="shared" si="20"/>
        <v>33596</v>
      </c>
      <c r="AA69" s="26">
        <v>717</v>
      </c>
      <c r="AB69" s="26">
        <v>1127</v>
      </c>
      <c r="AC69" s="26">
        <v>-410</v>
      </c>
      <c r="AD69" s="42">
        <f t="shared" si="21"/>
        <v>-1.2056695877198143</v>
      </c>
      <c r="AE69" s="41" t="s">
        <v>35</v>
      </c>
      <c r="AF69" s="26" t="s">
        <v>35</v>
      </c>
      <c r="AG69" s="26" t="s">
        <v>35</v>
      </c>
      <c r="AH69" s="26" t="s">
        <v>35</v>
      </c>
      <c r="AI69" s="34" t="s">
        <v>35</v>
      </c>
      <c r="AJ69" s="41" t="s">
        <v>35</v>
      </c>
      <c r="AK69" s="26" t="s">
        <v>35</v>
      </c>
      <c r="AL69" s="26" t="s">
        <v>35</v>
      </c>
      <c r="AM69" s="26" t="s">
        <v>35</v>
      </c>
      <c r="AN69" s="34" t="s">
        <v>35</v>
      </c>
      <c r="AO69" s="41" t="s">
        <v>35</v>
      </c>
      <c r="AP69" s="26" t="s">
        <v>35</v>
      </c>
      <c r="AQ69" s="26" t="s">
        <v>35</v>
      </c>
      <c r="AR69" s="26" t="s">
        <v>35</v>
      </c>
      <c r="AS69" s="34" t="s">
        <v>35</v>
      </c>
      <c r="AT69" s="41" t="s">
        <v>35</v>
      </c>
      <c r="AU69" s="26" t="s">
        <v>35</v>
      </c>
      <c r="AV69" s="26" t="s">
        <v>35</v>
      </c>
      <c r="AW69" s="26" t="s">
        <v>35</v>
      </c>
      <c r="AX69" s="34" t="s">
        <v>35</v>
      </c>
      <c r="AY69" s="41" t="s">
        <v>35</v>
      </c>
      <c r="AZ69" s="26" t="s">
        <v>35</v>
      </c>
      <c r="BA69" s="26" t="s">
        <v>35</v>
      </c>
      <c r="BB69" s="26" t="s">
        <v>35</v>
      </c>
      <c r="BC69" s="34" t="s">
        <v>35</v>
      </c>
      <c r="BD69" s="41" t="s">
        <v>35</v>
      </c>
      <c r="BE69" s="26" t="s">
        <v>35</v>
      </c>
      <c r="BF69" s="26" t="s">
        <v>35</v>
      </c>
      <c r="BG69" s="26" t="s">
        <v>35</v>
      </c>
      <c r="BH69" s="34" t="s">
        <v>35</v>
      </c>
      <c r="BI69" s="41" t="s">
        <v>35</v>
      </c>
      <c r="BJ69" s="26" t="s">
        <v>35</v>
      </c>
      <c r="BK69" s="26" t="s">
        <v>35</v>
      </c>
      <c r="BL69" s="26" t="s">
        <v>35</v>
      </c>
      <c r="BM69" s="34" t="s">
        <v>35</v>
      </c>
      <c r="BN69" s="41">
        <f t="shared" si="22"/>
        <v>6286</v>
      </c>
      <c r="BO69" s="41">
        <f t="shared" si="22"/>
        <v>7682</v>
      </c>
      <c r="BP69" s="41">
        <f t="shared" si="22"/>
        <v>-1396</v>
      </c>
      <c r="BQ69" s="42">
        <f t="shared" si="23"/>
        <v>-3.9894833104709648</v>
      </c>
      <c r="BR69" s="25"/>
    </row>
    <row r="70" spans="1:70" s="7" customFormat="1" ht="18" customHeight="1">
      <c r="A70" s="25"/>
      <c r="B70" s="35" t="s">
        <v>47</v>
      </c>
      <c r="C70" s="35">
        <v>430320</v>
      </c>
      <c r="D70" s="27" t="s">
        <v>110</v>
      </c>
      <c r="E70" s="26">
        <v>224</v>
      </c>
      <c r="F70" s="41">
        <f t="shared" si="12"/>
        <v>228</v>
      </c>
      <c r="G70" s="26">
        <v>5</v>
      </c>
      <c r="H70" s="26">
        <v>1</v>
      </c>
      <c r="I70" s="26">
        <v>4</v>
      </c>
      <c r="J70" s="42">
        <f t="shared" si="13"/>
        <v>1.7857142857142856</v>
      </c>
      <c r="K70" s="41">
        <f t="shared" si="14"/>
        <v>227</v>
      </c>
      <c r="L70" s="26">
        <v>9</v>
      </c>
      <c r="M70" s="26">
        <v>10</v>
      </c>
      <c r="N70" s="26">
        <v>-1</v>
      </c>
      <c r="O70" s="42">
        <f t="shared" si="15"/>
        <v>-0.43859649122807015</v>
      </c>
      <c r="P70" s="41">
        <f t="shared" si="16"/>
        <v>230</v>
      </c>
      <c r="Q70" s="26">
        <v>6</v>
      </c>
      <c r="R70" s="26">
        <v>3</v>
      </c>
      <c r="S70" s="26">
        <v>3</v>
      </c>
      <c r="T70" s="42">
        <f t="shared" si="17"/>
        <v>1.3215859030837005</v>
      </c>
      <c r="U70" s="41">
        <f t="shared" si="18"/>
        <v>227</v>
      </c>
      <c r="V70" s="26">
        <v>1</v>
      </c>
      <c r="W70" s="26">
        <v>4</v>
      </c>
      <c r="X70" s="26">
        <v>-3</v>
      </c>
      <c r="Y70" s="42">
        <f t="shared" si="19"/>
        <v>-1.3043478260869565</v>
      </c>
      <c r="Z70" s="41">
        <f t="shared" si="20"/>
        <v>225</v>
      </c>
      <c r="AA70" s="26">
        <v>1</v>
      </c>
      <c r="AB70" s="26">
        <v>3</v>
      </c>
      <c r="AC70" s="26">
        <v>-2</v>
      </c>
      <c r="AD70" s="42">
        <f t="shared" si="21"/>
        <v>-0.88105726872246704</v>
      </c>
      <c r="AE70" s="41" t="s">
        <v>35</v>
      </c>
      <c r="AF70" s="26" t="s">
        <v>35</v>
      </c>
      <c r="AG70" s="26" t="s">
        <v>35</v>
      </c>
      <c r="AH70" s="26" t="s">
        <v>35</v>
      </c>
      <c r="AI70" s="34" t="s">
        <v>35</v>
      </c>
      <c r="AJ70" s="41" t="s">
        <v>35</v>
      </c>
      <c r="AK70" s="26" t="s">
        <v>35</v>
      </c>
      <c r="AL70" s="26" t="s">
        <v>35</v>
      </c>
      <c r="AM70" s="26" t="s">
        <v>35</v>
      </c>
      <c r="AN70" s="34" t="s">
        <v>35</v>
      </c>
      <c r="AO70" s="41" t="s">
        <v>35</v>
      </c>
      <c r="AP70" s="26" t="s">
        <v>35</v>
      </c>
      <c r="AQ70" s="26" t="s">
        <v>35</v>
      </c>
      <c r="AR70" s="26" t="s">
        <v>35</v>
      </c>
      <c r="AS70" s="34" t="s">
        <v>35</v>
      </c>
      <c r="AT70" s="41" t="s">
        <v>35</v>
      </c>
      <c r="AU70" s="26" t="s">
        <v>35</v>
      </c>
      <c r="AV70" s="26" t="s">
        <v>35</v>
      </c>
      <c r="AW70" s="26" t="s">
        <v>35</v>
      </c>
      <c r="AX70" s="34" t="s">
        <v>35</v>
      </c>
      <c r="AY70" s="41" t="s">
        <v>35</v>
      </c>
      <c r="AZ70" s="26" t="s">
        <v>35</v>
      </c>
      <c r="BA70" s="26" t="s">
        <v>35</v>
      </c>
      <c r="BB70" s="26" t="s">
        <v>35</v>
      </c>
      <c r="BC70" s="34" t="s">
        <v>35</v>
      </c>
      <c r="BD70" s="41" t="s">
        <v>35</v>
      </c>
      <c r="BE70" s="26" t="s">
        <v>35</v>
      </c>
      <c r="BF70" s="26" t="s">
        <v>35</v>
      </c>
      <c r="BG70" s="26" t="s">
        <v>35</v>
      </c>
      <c r="BH70" s="34" t="s">
        <v>35</v>
      </c>
      <c r="BI70" s="41" t="s">
        <v>35</v>
      </c>
      <c r="BJ70" s="26" t="s">
        <v>35</v>
      </c>
      <c r="BK70" s="26" t="s">
        <v>35</v>
      </c>
      <c r="BL70" s="26" t="s">
        <v>35</v>
      </c>
      <c r="BM70" s="34" t="s">
        <v>35</v>
      </c>
      <c r="BN70" s="41">
        <f t="shared" si="22"/>
        <v>22</v>
      </c>
      <c r="BO70" s="41">
        <f t="shared" si="22"/>
        <v>21</v>
      </c>
      <c r="BP70" s="41">
        <f t="shared" si="22"/>
        <v>1</v>
      </c>
      <c r="BQ70" s="42">
        <f t="shared" si="23"/>
        <v>0.4464285714285714</v>
      </c>
      <c r="BR70" s="25"/>
    </row>
    <row r="71" spans="1:70" s="7" customFormat="1" ht="18" customHeight="1">
      <c r="A71" s="25"/>
      <c r="B71" s="35" t="s">
        <v>47</v>
      </c>
      <c r="C71" s="35">
        <v>430330</v>
      </c>
      <c r="D71" s="27" t="s">
        <v>111</v>
      </c>
      <c r="E71" s="26">
        <v>730</v>
      </c>
      <c r="F71" s="41">
        <f t="shared" si="12"/>
        <v>717</v>
      </c>
      <c r="G71" s="26">
        <v>21</v>
      </c>
      <c r="H71" s="26">
        <v>34</v>
      </c>
      <c r="I71" s="26">
        <v>-13</v>
      </c>
      <c r="J71" s="42">
        <f t="shared" si="13"/>
        <v>-1.7808219178082192</v>
      </c>
      <c r="K71" s="41">
        <f t="shared" si="14"/>
        <v>741</v>
      </c>
      <c r="L71" s="26">
        <v>33</v>
      </c>
      <c r="M71" s="26">
        <v>9</v>
      </c>
      <c r="N71" s="26">
        <v>24</v>
      </c>
      <c r="O71" s="42">
        <f t="shared" si="15"/>
        <v>3.3472803347280333</v>
      </c>
      <c r="P71" s="41">
        <f t="shared" si="16"/>
        <v>744</v>
      </c>
      <c r="Q71" s="26">
        <v>31</v>
      </c>
      <c r="R71" s="26">
        <v>28</v>
      </c>
      <c r="S71" s="26">
        <v>3</v>
      </c>
      <c r="T71" s="42">
        <f t="shared" si="17"/>
        <v>0.40485829959514169</v>
      </c>
      <c r="U71" s="41">
        <f t="shared" si="18"/>
        <v>735</v>
      </c>
      <c r="V71" s="26">
        <v>5</v>
      </c>
      <c r="W71" s="26">
        <v>14</v>
      </c>
      <c r="X71" s="26">
        <v>-9</v>
      </c>
      <c r="Y71" s="42">
        <f t="shared" si="19"/>
        <v>-1.2096774193548387</v>
      </c>
      <c r="Z71" s="41">
        <f t="shared" si="20"/>
        <v>736</v>
      </c>
      <c r="AA71" s="26">
        <v>11</v>
      </c>
      <c r="AB71" s="26">
        <v>10</v>
      </c>
      <c r="AC71" s="26">
        <v>1</v>
      </c>
      <c r="AD71" s="42">
        <f t="shared" si="21"/>
        <v>0.13605442176870747</v>
      </c>
      <c r="AE71" s="41" t="s">
        <v>35</v>
      </c>
      <c r="AF71" s="26" t="s">
        <v>35</v>
      </c>
      <c r="AG71" s="26" t="s">
        <v>35</v>
      </c>
      <c r="AH71" s="26" t="s">
        <v>35</v>
      </c>
      <c r="AI71" s="34" t="s">
        <v>35</v>
      </c>
      <c r="AJ71" s="41" t="s">
        <v>35</v>
      </c>
      <c r="AK71" s="26" t="s">
        <v>35</v>
      </c>
      <c r="AL71" s="26" t="s">
        <v>35</v>
      </c>
      <c r="AM71" s="26" t="s">
        <v>35</v>
      </c>
      <c r="AN71" s="34" t="s">
        <v>35</v>
      </c>
      <c r="AO71" s="41" t="s">
        <v>35</v>
      </c>
      <c r="AP71" s="26" t="s">
        <v>35</v>
      </c>
      <c r="AQ71" s="26" t="s">
        <v>35</v>
      </c>
      <c r="AR71" s="26" t="s">
        <v>35</v>
      </c>
      <c r="AS71" s="34" t="s">
        <v>35</v>
      </c>
      <c r="AT71" s="41" t="s">
        <v>35</v>
      </c>
      <c r="AU71" s="26" t="s">
        <v>35</v>
      </c>
      <c r="AV71" s="26" t="s">
        <v>35</v>
      </c>
      <c r="AW71" s="26" t="s">
        <v>35</v>
      </c>
      <c r="AX71" s="34" t="s">
        <v>35</v>
      </c>
      <c r="AY71" s="41" t="s">
        <v>35</v>
      </c>
      <c r="AZ71" s="26" t="s">
        <v>35</v>
      </c>
      <c r="BA71" s="26" t="s">
        <v>35</v>
      </c>
      <c r="BB71" s="26" t="s">
        <v>35</v>
      </c>
      <c r="BC71" s="34" t="s">
        <v>35</v>
      </c>
      <c r="BD71" s="41" t="s">
        <v>35</v>
      </c>
      <c r="BE71" s="26" t="s">
        <v>35</v>
      </c>
      <c r="BF71" s="26" t="s">
        <v>35</v>
      </c>
      <c r="BG71" s="26" t="s">
        <v>35</v>
      </c>
      <c r="BH71" s="34" t="s">
        <v>35</v>
      </c>
      <c r="BI71" s="41" t="s">
        <v>35</v>
      </c>
      <c r="BJ71" s="26" t="s">
        <v>35</v>
      </c>
      <c r="BK71" s="26" t="s">
        <v>35</v>
      </c>
      <c r="BL71" s="26" t="s">
        <v>35</v>
      </c>
      <c r="BM71" s="34" t="s">
        <v>35</v>
      </c>
      <c r="BN71" s="41">
        <f t="shared" si="22"/>
        <v>101</v>
      </c>
      <c r="BO71" s="41">
        <f t="shared" si="22"/>
        <v>95</v>
      </c>
      <c r="BP71" s="41">
        <f t="shared" si="22"/>
        <v>6</v>
      </c>
      <c r="BQ71" s="42">
        <f t="shared" si="23"/>
        <v>0.82191780821917804</v>
      </c>
      <c r="BR71" s="25"/>
    </row>
    <row r="72" spans="1:70" s="7" customFormat="1" ht="18" customHeight="1">
      <c r="A72" s="25"/>
      <c r="B72" s="35" t="s">
        <v>47</v>
      </c>
      <c r="C72" s="35">
        <v>430340</v>
      </c>
      <c r="D72" s="27" t="s">
        <v>112</v>
      </c>
      <c r="E72" s="26">
        <v>232</v>
      </c>
      <c r="F72" s="41">
        <f t="shared" si="12"/>
        <v>232</v>
      </c>
      <c r="G72" s="26">
        <v>4</v>
      </c>
      <c r="H72" s="26">
        <v>4</v>
      </c>
      <c r="I72" s="26">
        <v>0</v>
      </c>
      <c r="J72" s="42">
        <f t="shared" si="13"/>
        <v>0</v>
      </c>
      <c r="K72" s="41">
        <f t="shared" si="14"/>
        <v>236</v>
      </c>
      <c r="L72" s="26">
        <v>9</v>
      </c>
      <c r="M72" s="26">
        <v>5</v>
      </c>
      <c r="N72" s="26">
        <v>4</v>
      </c>
      <c r="O72" s="42">
        <f t="shared" si="15"/>
        <v>1.7241379310344827</v>
      </c>
      <c r="P72" s="41">
        <f t="shared" si="16"/>
        <v>239</v>
      </c>
      <c r="Q72" s="26">
        <v>10</v>
      </c>
      <c r="R72" s="26">
        <v>7</v>
      </c>
      <c r="S72" s="26">
        <v>3</v>
      </c>
      <c r="T72" s="42">
        <f t="shared" si="17"/>
        <v>1.2711864406779663</v>
      </c>
      <c r="U72" s="41">
        <f t="shared" si="18"/>
        <v>231</v>
      </c>
      <c r="V72" s="26">
        <v>2</v>
      </c>
      <c r="W72" s="26">
        <v>10</v>
      </c>
      <c r="X72" s="26">
        <v>-8</v>
      </c>
      <c r="Y72" s="42">
        <f t="shared" si="19"/>
        <v>-3.3472803347280333</v>
      </c>
      <c r="Z72" s="41">
        <f t="shared" si="20"/>
        <v>228</v>
      </c>
      <c r="AA72" s="26">
        <v>2</v>
      </c>
      <c r="AB72" s="26">
        <v>5</v>
      </c>
      <c r="AC72" s="26">
        <v>-3</v>
      </c>
      <c r="AD72" s="42">
        <f t="shared" si="21"/>
        <v>-1.2987012987012987</v>
      </c>
      <c r="AE72" s="41" t="s">
        <v>35</v>
      </c>
      <c r="AF72" s="26" t="s">
        <v>35</v>
      </c>
      <c r="AG72" s="26" t="s">
        <v>35</v>
      </c>
      <c r="AH72" s="26" t="s">
        <v>35</v>
      </c>
      <c r="AI72" s="34" t="s">
        <v>35</v>
      </c>
      <c r="AJ72" s="41" t="s">
        <v>35</v>
      </c>
      <c r="AK72" s="26" t="s">
        <v>35</v>
      </c>
      <c r="AL72" s="26" t="s">
        <v>35</v>
      </c>
      <c r="AM72" s="26" t="s">
        <v>35</v>
      </c>
      <c r="AN72" s="34" t="s">
        <v>35</v>
      </c>
      <c r="AO72" s="41" t="s">
        <v>35</v>
      </c>
      <c r="AP72" s="26" t="s">
        <v>35</v>
      </c>
      <c r="AQ72" s="26" t="s">
        <v>35</v>
      </c>
      <c r="AR72" s="26" t="s">
        <v>35</v>
      </c>
      <c r="AS72" s="34" t="s">
        <v>35</v>
      </c>
      <c r="AT72" s="41" t="s">
        <v>35</v>
      </c>
      <c r="AU72" s="26" t="s">
        <v>35</v>
      </c>
      <c r="AV72" s="26" t="s">
        <v>35</v>
      </c>
      <c r="AW72" s="26" t="s">
        <v>35</v>
      </c>
      <c r="AX72" s="34" t="s">
        <v>35</v>
      </c>
      <c r="AY72" s="41" t="s">
        <v>35</v>
      </c>
      <c r="AZ72" s="26" t="s">
        <v>35</v>
      </c>
      <c r="BA72" s="26" t="s">
        <v>35</v>
      </c>
      <c r="BB72" s="26" t="s">
        <v>35</v>
      </c>
      <c r="BC72" s="34" t="s">
        <v>35</v>
      </c>
      <c r="BD72" s="41" t="s">
        <v>35</v>
      </c>
      <c r="BE72" s="26" t="s">
        <v>35</v>
      </c>
      <c r="BF72" s="26" t="s">
        <v>35</v>
      </c>
      <c r="BG72" s="26" t="s">
        <v>35</v>
      </c>
      <c r="BH72" s="34" t="s">
        <v>35</v>
      </c>
      <c r="BI72" s="41" t="s">
        <v>35</v>
      </c>
      <c r="BJ72" s="26" t="s">
        <v>35</v>
      </c>
      <c r="BK72" s="26" t="s">
        <v>35</v>
      </c>
      <c r="BL72" s="26" t="s">
        <v>35</v>
      </c>
      <c r="BM72" s="34" t="s">
        <v>35</v>
      </c>
      <c r="BN72" s="41">
        <f t="shared" si="22"/>
        <v>27</v>
      </c>
      <c r="BO72" s="41">
        <f t="shared" si="22"/>
        <v>31</v>
      </c>
      <c r="BP72" s="41">
        <f t="shared" si="22"/>
        <v>-4</v>
      </c>
      <c r="BQ72" s="42">
        <f t="shared" si="23"/>
        <v>-1.7241379310344827</v>
      </c>
      <c r="BR72" s="25"/>
    </row>
    <row r="73" spans="1:70" s="7" customFormat="1" ht="18" customHeight="1">
      <c r="A73" s="25"/>
      <c r="B73" s="35" t="s">
        <v>47</v>
      </c>
      <c r="C73" s="35">
        <v>430350</v>
      </c>
      <c r="D73" s="27" t="s">
        <v>113</v>
      </c>
      <c r="E73" s="26">
        <v>10016</v>
      </c>
      <c r="F73" s="41">
        <f t="shared" si="12"/>
        <v>9986</v>
      </c>
      <c r="G73" s="26">
        <v>235</v>
      </c>
      <c r="H73" s="26">
        <v>265</v>
      </c>
      <c r="I73" s="26">
        <v>-30</v>
      </c>
      <c r="J73" s="42">
        <f t="shared" si="13"/>
        <v>-0.29952076677316292</v>
      </c>
      <c r="K73" s="41">
        <f t="shared" si="14"/>
        <v>10112</v>
      </c>
      <c r="L73" s="26">
        <v>338</v>
      </c>
      <c r="M73" s="26">
        <v>212</v>
      </c>
      <c r="N73" s="26">
        <v>126</v>
      </c>
      <c r="O73" s="42">
        <f t="shared" si="15"/>
        <v>1.2617664730622873</v>
      </c>
      <c r="P73" s="41">
        <f t="shared" si="16"/>
        <v>10099</v>
      </c>
      <c r="Q73" s="26">
        <v>269</v>
      </c>
      <c r="R73" s="26">
        <v>282</v>
      </c>
      <c r="S73" s="26">
        <v>-13</v>
      </c>
      <c r="T73" s="42">
        <f t="shared" si="17"/>
        <v>-0.12856012658227847</v>
      </c>
      <c r="U73" s="41">
        <f t="shared" si="18"/>
        <v>9959</v>
      </c>
      <c r="V73" s="26">
        <v>136</v>
      </c>
      <c r="W73" s="26">
        <v>276</v>
      </c>
      <c r="X73" s="26">
        <v>-140</v>
      </c>
      <c r="Y73" s="42">
        <f t="shared" si="19"/>
        <v>-1.3862758688979107</v>
      </c>
      <c r="Z73" s="41">
        <f t="shared" si="20"/>
        <v>9851</v>
      </c>
      <c r="AA73" s="26">
        <v>114</v>
      </c>
      <c r="AB73" s="26">
        <v>222</v>
      </c>
      <c r="AC73" s="26">
        <v>-108</v>
      </c>
      <c r="AD73" s="42">
        <f t="shared" si="21"/>
        <v>-1.0844462295411186</v>
      </c>
      <c r="AE73" s="41" t="s">
        <v>35</v>
      </c>
      <c r="AF73" s="26" t="s">
        <v>35</v>
      </c>
      <c r="AG73" s="26" t="s">
        <v>35</v>
      </c>
      <c r="AH73" s="26" t="s">
        <v>35</v>
      </c>
      <c r="AI73" s="34" t="s">
        <v>35</v>
      </c>
      <c r="AJ73" s="41" t="s">
        <v>35</v>
      </c>
      <c r="AK73" s="26" t="s">
        <v>35</v>
      </c>
      <c r="AL73" s="26" t="s">
        <v>35</v>
      </c>
      <c r="AM73" s="26" t="s">
        <v>35</v>
      </c>
      <c r="AN73" s="34" t="s">
        <v>35</v>
      </c>
      <c r="AO73" s="41" t="s">
        <v>35</v>
      </c>
      <c r="AP73" s="26" t="s">
        <v>35</v>
      </c>
      <c r="AQ73" s="26" t="s">
        <v>35</v>
      </c>
      <c r="AR73" s="26" t="s">
        <v>35</v>
      </c>
      <c r="AS73" s="34" t="s">
        <v>35</v>
      </c>
      <c r="AT73" s="41" t="s">
        <v>35</v>
      </c>
      <c r="AU73" s="26" t="s">
        <v>35</v>
      </c>
      <c r="AV73" s="26" t="s">
        <v>35</v>
      </c>
      <c r="AW73" s="26" t="s">
        <v>35</v>
      </c>
      <c r="AX73" s="34" t="s">
        <v>35</v>
      </c>
      <c r="AY73" s="41" t="s">
        <v>35</v>
      </c>
      <c r="AZ73" s="26" t="s">
        <v>35</v>
      </c>
      <c r="BA73" s="26" t="s">
        <v>35</v>
      </c>
      <c r="BB73" s="26" t="s">
        <v>35</v>
      </c>
      <c r="BC73" s="34" t="s">
        <v>35</v>
      </c>
      <c r="BD73" s="41" t="s">
        <v>35</v>
      </c>
      <c r="BE73" s="26" t="s">
        <v>35</v>
      </c>
      <c r="BF73" s="26" t="s">
        <v>35</v>
      </c>
      <c r="BG73" s="26" t="s">
        <v>35</v>
      </c>
      <c r="BH73" s="34" t="s">
        <v>35</v>
      </c>
      <c r="BI73" s="41" t="s">
        <v>35</v>
      </c>
      <c r="BJ73" s="26" t="s">
        <v>35</v>
      </c>
      <c r="BK73" s="26" t="s">
        <v>35</v>
      </c>
      <c r="BL73" s="26" t="s">
        <v>35</v>
      </c>
      <c r="BM73" s="34" t="s">
        <v>35</v>
      </c>
      <c r="BN73" s="41">
        <f t="shared" si="22"/>
        <v>1092</v>
      </c>
      <c r="BO73" s="41">
        <f t="shared" si="22"/>
        <v>1257</v>
      </c>
      <c r="BP73" s="41">
        <f t="shared" si="22"/>
        <v>-165</v>
      </c>
      <c r="BQ73" s="42">
        <f t="shared" si="23"/>
        <v>-1.6473642172523961</v>
      </c>
      <c r="BR73" s="25"/>
    </row>
    <row r="74" spans="1:70" s="7" customFormat="1" ht="18" customHeight="1">
      <c r="A74" s="25"/>
      <c r="B74" s="35" t="s">
        <v>47</v>
      </c>
      <c r="C74" s="35">
        <v>430355</v>
      </c>
      <c r="D74" s="27" t="s">
        <v>114</v>
      </c>
      <c r="E74" s="26">
        <v>496</v>
      </c>
      <c r="F74" s="41">
        <f t="shared" si="12"/>
        <v>501</v>
      </c>
      <c r="G74" s="26">
        <v>14</v>
      </c>
      <c r="H74" s="26">
        <v>9</v>
      </c>
      <c r="I74" s="26">
        <v>5</v>
      </c>
      <c r="J74" s="42">
        <f t="shared" si="13"/>
        <v>1.0080645161290323</v>
      </c>
      <c r="K74" s="41">
        <f t="shared" si="14"/>
        <v>507</v>
      </c>
      <c r="L74" s="26">
        <v>20</v>
      </c>
      <c r="M74" s="26">
        <v>14</v>
      </c>
      <c r="N74" s="26">
        <v>6</v>
      </c>
      <c r="O74" s="42">
        <f t="shared" si="15"/>
        <v>1.1976047904191618</v>
      </c>
      <c r="P74" s="41">
        <f t="shared" si="16"/>
        <v>503</v>
      </c>
      <c r="Q74" s="26">
        <v>9</v>
      </c>
      <c r="R74" s="26">
        <v>13</v>
      </c>
      <c r="S74" s="26">
        <v>-4</v>
      </c>
      <c r="T74" s="42">
        <f t="shared" si="17"/>
        <v>-0.78895463510848129</v>
      </c>
      <c r="U74" s="41">
        <f t="shared" si="18"/>
        <v>498</v>
      </c>
      <c r="V74" s="26">
        <v>7</v>
      </c>
      <c r="W74" s="26">
        <v>12</v>
      </c>
      <c r="X74" s="26">
        <v>-5</v>
      </c>
      <c r="Y74" s="42">
        <f t="shared" si="19"/>
        <v>-0.99403578528827041</v>
      </c>
      <c r="Z74" s="41">
        <f t="shared" si="20"/>
        <v>506</v>
      </c>
      <c r="AA74" s="26">
        <v>14</v>
      </c>
      <c r="AB74" s="26">
        <v>6</v>
      </c>
      <c r="AC74" s="26">
        <v>8</v>
      </c>
      <c r="AD74" s="42">
        <f t="shared" si="21"/>
        <v>1.6064257028112447</v>
      </c>
      <c r="AE74" s="41" t="s">
        <v>35</v>
      </c>
      <c r="AF74" s="26" t="s">
        <v>35</v>
      </c>
      <c r="AG74" s="26" t="s">
        <v>35</v>
      </c>
      <c r="AH74" s="26" t="s">
        <v>35</v>
      </c>
      <c r="AI74" s="34" t="s">
        <v>35</v>
      </c>
      <c r="AJ74" s="41" t="s">
        <v>35</v>
      </c>
      <c r="AK74" s="26" t="s">
        <v>35</v>
      </c>
      <c r="AL74" s="26" t="s">
        <v>35</v>
      </c>
      <c r="AM74" s="26" t="s">
        <v>35</v>
      </c>
      <c r="AN74" s="34" t="s">
        <v>35</v>
      </c>
      <c r="AO74" s="41" t="s">
        <v>35</v>
      </c>
      <c r="AP74" s="26" t="s">
        <v>35</v>
      </c>
      <c r="AQ74" s="26" t="s">
        <v>35</v>
      </c>
      <c r="AR74" s="26" t="s">
        <v>35</v>
      </c>
      <c r="AS74" s="34" t="s">
        <v>35</v>
      </c>
      <c r="AT74" s="41" t="s">
        <v>35</v>
      </c>
      <c r="AU74" s="26" t="s">
        <v>35</v>
      </c>
      <c r="AV74" s="26" t="s">
        <v>35</v>
      </c>
      <c r="AW74" s="26" t="s">
        <v>35</v>
      </c>
      <c r="AX74" s="34" t="s">
        <v>35</v>
      </c>
      <c r="AY74" s="41" t="s">
        <v>35</v>
      </c>
      <c r="AZ74" s="26" t="s">
        <v>35</v>
      </c>
      <c r="BA74" s="26" t="s">
        <v>35</v>
      </c>
      <c r="BB74" s="26" t="s">
        <v>35</v>
      </c>
      <c r="BC74" s="34" t="s">
        <v>35</v>
      </c>
      <c r="BD74" s="41" t="s">
        <v>35</v>
      </c>
      <c r="BE74" s="26" t="s">
        <v>35</v>
      </c>
      <c r="BF74" s="26" t="s">
        <v>35</v>
      </c>
      <c r="BG74" s="26" t="s">
        <v>35</v>
      </c>
      <c r="BH74" s="34" t="s">
        <v>35</v>
      </c>
      <c r="BI74" s="41" t="s">
        <v>35</v>
      </c>
      <c r="BJ74" s="26" t="s">
        <v>35</v>
      </c>
      <c r="BK74" s="26" t="s">
        <v>35</v>
      </c>
      <c r="BL74" s="26" t="s">
        <v>35</v>
      </c>
      <c r="BM74" s="34" t="s">
        <v>35</v>
      </c>
      <c r="BN74" s="41">
        <f t="shared" si="22"/>
        <v>64</v>
      </c>
      <c r="BO74" s="41">
        <f t="shared" si="22"/>
        <v>54</v>
      </c>
      <c r="BP74" s="41">
        <f t="shared" si="22"/>
        <v>10</v>
      </c>
      <c r="BQ74" s="42">
        <f t="shared" si="23"/>
        <v>2.0161290322580645</v>
      </c>
      <c r="BR74" s="25"/>
    </row>
    <row r="75" spans="1:70" s="7" customFormat="1" ht="18" customHeight="1">
      <c r="A75" s="25"/>
      <c r="B75" s="35" t="s">
        <v>47</v>
      </c>
      <c r="C75" s="35">
        <v>430360</v>
      </c>
      <c r="D75" s="27" t="s">
        <v>115</v>
      </c>
      <c r="E75" s="26">
        <v>1099</v>
      </c>
      <c r="F75" s="41">
        <f t="shared" ref="F75:F138" si="24">E75+I75</f>
        <v>1109</v>
      </c>
      <c r="G75" s="26">
        <v>62</v>
      </c>
      <c r="H75" s="26">
        <v>52</v>
      </c>
      <c r="I75" s="26">
        <v>10</v>
      </c>
      <c r="J75" s="42">
        <f t="shared" ref="J75:J138" si="25">(I75/E75)*100</f>
        <v>0.90991810737033663</v>
      </c>
      <c r="K75" s="41">
        <f t="shared" ref="K75:K138" si="26">N75+F75</f>
        <v>1108</v>
      </c>
      <c r="L75" s="26">
        <v>44</v>
      </c>
      <c r="M75" s="26">
        <v>45</v>
      </c>
      <c r="N75" s="26">
        <v>-1</v>
      </c>
      <c r="O75" s="42">
        <f t="shared" ref="O75:O138" si="27">(N75/F75)*100</f>
        <v>-9.0171325518485113E-2</v>
      </c>
      <c r="P75" s="41">
        <f t="shared" ref="P75:P138" si="28">S75+K75</f>
        <v>1096</v>
      </c>
      <c r="Q75" s="26">
        <v>52</v>
      </c>
      <c r="R75" s="26">
        <v>64</v>
      </c>
      <c r="S75" s="26">
        <v>-12</v>
      </c>
      <c r="T75" s="42">
        <f t="shared" ref="T75:T138" si="29">(S75/K75)*100</f>
        <v>-1.0830324909747291</v>
      </c>
      <c r="U75" s="41">
        <f t="shared" ref="U75:U138" si="30">X75+P75</f>
        <v>1030</v>
      </c>
      <c r="V75" s="26">
        <v>11</v>
      </c>
      <c r="W75" s="26">
        <v>77</v>
      </c>
      <c r="X75" s="26">
        <v>-66</v>
      </c>
      <c r="Y75" s="42">
        <f t="shared" ref="Y75:Y138" si="31">(X75/P75)*100</f>
        <v>-6.0218978102189782</v>
      </c>
      <c r="Z75" s="41">
        <f t="shared" ref="Z75:Z138" si="32">AC75+U75</f>
        <v>1023</v>
      </c>
      <c r="AA75" s="26">
        <v>22</v>
      </c>
      <c r="AB75" s="26">
        <v>29</v>
      </c>
      <c r="AC75" s="26">
        <v>-7</v>
      </c>
      <c r="AD75" s="42">
        <f t="shared" ref="AD75:AD138" si="33">(AC75/U75)*100</f>
        <v>-0.67961165048543692</v>
      </c>
      <c r="AE75" s="41" t="s">
        <v>35</v>
      </c>
      <c r="AF75" s="26" t="s">
        <v>35</v>
      </c>
      <c r="AG75" s="26" t="s">
        <v>35</v>
      </c>
      <c r="AH75" s="26" t="s">
        <v>35</v>
      </c>
      <c r="AI75" s="34" t="s">
        <v>35</v>
      </c>
      <c r="AJ75" s="41" t="s">
        <v>35</v>
      </c>
      <c r="AK75" s="26" t="s">
        <v>35</v>
      </c>
      <c r="AL75" s="26" t="s">
        <v>35</v>
      </c>
      <c r="AM75" s="26" t="s">
        <v>35</v>
      </c>
      <c r="AN75" s="34" t="s">
        <v>35</v>
      </c>
      <c r="AO75" s="41" t="s">
        <v>35</v>
      </c>
      <c r="AP75" s="26" t="s">
        <v>35</v>
      </c>
      <c r="AQ75" s="26" t="s">
        <v>35</v>
      </c>
      <c r="AR75" s="26" t="s">
        <v>35</v>
      </c>
      <c r="AS75" s="34" t="s">
        <v>35</v>
      </c>
      <c r="AT75" s="41" t="s">
        <v>35</v>
      </c>
      <c r="AU75" s="26" t="s">
        <v>35</v>
      </c>
      <c r="AV75" s="26" t="s">
        <v>35</v>
      </c>
      <c r="AW75" s="26" t="s">
        <v>35</v>
      </c>
      <c r="AX75" s="34" t="s">
        <v>35</v>
      </c>
      <c r="AY75" s="41" t="s">
        <v>35</v>
      </c>
      <c r="AZ75" s="26" t="s">
        <v>35</v>
      </c>
      <c r="BA75" s="26" t="s">
        <v>35</v>
      </c>
      <c r="BB75" s="26" t="s">
        <v>35</v>
      </c>
      <c r="BC75" s="34" t="s">
        <v>35</v>
      </c>
      <c r="BD75" s="41" t="s">
        <v>35</v>
      </c>
      <c r="BE75" s="26" t="s">
        <v>35</v>
      </c>
      <c r="BF75" s="26" t="s">
        <v>35</v>
      </c>
      <c r="BG75" s="26" t="s">
        <v>35</v>
      </c>
      <c r="BH75" s="34" t="s">
        <v>35</v>
      </c>
      <c r="BI75" s="41" t="s">
        <v>35</v>
      </c>
      <c r="BJ75" s="26" t="s">
        <v>35</v>
      </c>
      <c r="BK75" s="26" t="s">
        <v>35</v>
      </c>
      <c r="BL75" s="26" t="s">
        <v>35</v>
      </c>
      <c r="BM75" s="34" t="s">
        <v>35</v>
      </c>
      <c r="BN75" s="41">
        <f t="shared" ref="BN75:BP138" si="34">SUM(G75,L75,Q75,V75,AA75,AF75,AK75,AP75,AU75,AZ75,BE75,BJ75)</f>
        <v>191</v>
      </c>
      <c r="BO75" s="41">
        <f t="shared" si="34"/>
        <v>267</v>
      </c>
      <c r="BP75" s="41">
        <f t="shared" si="34"/>
        <v>-76</v>
      </c>
      <c r="BQ75" s="42">
        <f t="shared" ref="BQ75:BQ138" si="35">(BP75/E75)*100</f>
        <v>-6.9153776160145588</v>
      </c>
      <c r="BR75" s="25"/>
    </row>
    <row r="76" spans="1:70" s="7" customFormat="1" ht="18" customHeight="1">
      <c r="A76" s="25"/>
      <c r="B76" s="35" t="s">
        <v>47</v>
      </c>
      <c r="C76" s="35">
        <v>430367</v>
      </c>
      <c r="D76" s="27" t="s">
        <v>116</v>
      </c>
      <c r="E76" s="26">
        <v>302</v>
      </c>
      <c r="F76" s="41">
        <f t="shared" si="24"/>
        <v>309</v>
      </c>
      <c r="G76" s="26">
        <v>22</v>
      </c>
      <c r="H76" s="26">
        <v>15</v>
      </c>
      <c r="I76" s="26">
        <v>7</v>
      </c>
      <c r="J76" s="42">
        <f t="shared" si="25"/>
        <v>2.3178807947019866</v>
      </c>
      <c r="K76" s="41">
        <f t="shared" si="26"/>
        <v>335</v>
      </c>
      <c r="L76" s="26">
        <v>39</v>
      </c>
      <c r="M76" s="26">
        <v>13</v>
      </c>
      <c r="N76" s="26">
        <v>26</v>
      </c>
      <c r="O76" s="42">
        <f t="shared" si="27"/>
        <v>8.4142394822006477</v>
      </c>
      <c r="P76" s="41">
        <f t="shared" si="28"/>
        <v>336</v>
      </c>
      <c r="Q76" s="26">
        <v>14</v>
      </c>
      <c r="R76" s="26">
        <v>13</v>
      </c>
      <c r="S76" s="26">
        <v>1</v>
      </c>
      <c r="T76" s="42">
        <f t="shared" si="29"/>
        <v>0.29850746268656719</v>
      </c>
      <c r="U76" s="41">
        <f t="shared" si="30"/>
        <v>325</v>
      </c>
      <c r="V76" s="26">
        <v>5</v>
      </c>
      <c r="W76" s="26">
        <v>16</v>
      </c>
      <c r="X76" s="26">
        <v>-11</v>
      </c>
      <c r="Y76" s="42">
        <f t="shared" si="31"/>
        <v>-3.2738095238095242</v>
      </c>
      <c r="Z76" s="41">
        <f t="shared" si="32"/>
        <v>332</v>
      </c>
      <c r="AA76" s="26">
        <v>15</v>
      </c>
      <c r="AB76" s="26">
        <v>8</v>
      </c>
      <c r="AC76" s="26">
        <v>7</v>
      </c>
      <c r="AD76" s="42">
        <f t="shared" si="33"/>
        <v>2.1538461538461537</v>
      </c>
      <c r="AE76" s="41" t="s">
        <v>35</v>
      </c>
      <c r="AF76" s="26" t="s">
        <v>35</v>
      </c>
      <c r="AG76" s="26" t="s">
        <v>35</v>
      </c>
      <c r="AH76" s="26" t="s">
        <v>35</v>
      </c>
      <c r="AI76" s="34" t="s">
        <v>35</v>
      </c>
      <c r="AJ76" s="41" t="s">
        <v>35</v>
      </c>
      <c r="AK76" s="26" t="s">
        <v>35</v>
      </c>
      <c r="AL76" s="26" t="s">
        <v>35</v>
      </c>
      <c r="AM76" s="26" t="s">
        <v>35</v>
      </c>
      <c r="AN76" s="34" t="s">
        <v>35</v>
      </c>
      <c r="AO76" s="41" t="s">
        <v>35</v>
      </c>
      <c r="AP76" s="26" t="s">
        <v>35</v>
      </c>
      <c r="AQ76" s="26" t="s">
        <v>35</v>
      </c>
      <c r="AR76" s="26" t="s">
        <v>35</v>
      </c>
      <c r="AS76" s="34" t="s">
        <v>35</v>
      </c>
      <c r="AT76" s="41" t="s">
        <v>35</v>
      </c>
      <c r="AU76" s="26" t="s">
        <v>35</v>
      </c>
      <c r="AV76" s="26" t="s">
        <v>35</v>
      </c>
      <c r="AW76" s="26" t="s">
        <v>35</v>
      </c>
      <c r="AX76" s="34" t="s">
        <v>35</v>
      </c>
      <c r="AY76" s="41" t="s">
        <v>35</v>
      </c>
      <c r="AZ76" s="26" t="s">
        <v>35</v>
      </c>
      <c r="BA76" s="26" t="s">
        <v>35</v>
      </c>
      <c r="BB76" s="26" t="s">
        <v>35</v>
      </c>
      <c r="BC76" s="34" t="s">
        <v>35</v>
      </c>
      <c r="BD76" s="41" t="s">
        <v>35</v>
      </c>
      <c r="BE76" s="26" t="s">
        <v>35</v>
      </c>
      <c r="BF76" s="26" t="s">
        <v>35</v>
      </c>
      <c r="BG76" s="26" t="s">
        <v>35</v>
      </c>
      <c r="BH76" s="34" t="s">
        <v>35</v>
      </c>
      <c r="BI76" s="41" t="s">
        <v>35</v>
      </c>
      <c r="BJ76" s="26" t="s">
        <v>35</v>
      </c>
      <c r="BK76" s="26" t="s">
        <v>35</v>
      </c>
      <c r="BL76" s="26" t="s">
        <v>35</v>
      </c>
      <c r="BM76" s="34" t="s">
        <v>35</v>
      </c>
      <c r="BN76" s="41">
        <f t="shared" si="34"/>
        <v>95</v>
      </c>
      <c r="BO76" s="41">
        <f t="shared" si="34"/>
        <v>65</v>
      </c>
      <c r="BP76" s="41">
        <f t="shared" si="34"/>
        <v>30</v>
      </c>
      <c r="BQ76" s="42">
        <f t="shared" si="35"/>
        <v>9.9337748344370862</v>
      </c>
      <c r="BR76" s="25"/>
    </row>
    <row r="77" spans="1:70" s="7" customFormat="1" ht="18" customHeight="1">
      <c r="A77" s="25"/>
      <c r="B77" s="35" t="s">
        <v>47</v>
      </c>
      <c r="C77" s="35">
        <v>430370</v>
      </c>
      <c r="D77" s="27" t="s">
        <v>117</v>
      </c>
      <c r="E77" s="26">
        <v>550</v>
      </c>
      <c r="F77" s="41">
        <f t="shared" si="24"/>
        <v>558</v>
      </c>
      <c r="G77" s="26">
        <v>11</v>
      </c>
      <c r="H77" s="26">
        <v>3</v>
      </c>
      <c r="I77" s="26">
        <v>8</v>
      </c>
      <c r="J77" s="42">
        <f t="shared" si="25"/>
        <v>1.4545454545454546</v>
      </c>
      <c r="K77" s="41">
        <f t="shared" si="26"/>
        <v>569</v>
      </c>
      <c r="L77" s="26">
        <v>16</v>
      </c>
      <c r="M77" s="26">
        <v>5</v>
      </c>
      <c r="N77" s="26">
        <v>11</v>
      </c>
      <c r="O77" s="42">
        <f t="shared" si="27"/>
        <v>1.9713261648745519</v>
      </c>
      <c r="P77" s="41">
        <f t="shared" si="28"/>
        <v>584</v>
      </c>
      <c r="Q77" s="26">
        <v>38</v>
      </c>
      <c r="R77" s="26">
        <v>23</v>
      </c>
      <c r="S77" s="26">
        <v>15</v>
      </c>
      <c r="T77" s="42">
        <f t="shared" si="29"/>
        <v>2.6362038664323375</v>
      </c>
      <c r="U77" s="41">
        <f t="shared" si="30"/>
        <v>579</v>
      </c>
      <c r="V77" s="26">
        <v>7</v>
      </c>
      <c r="W77" s="26">
        <v>12</v>
      </c>
      <c r="X77" s="26">
        <v>-5</v>
      </c>
      <c r="Y77" s="42">
        <f t="shared" si="31"/>
        <v>-0.85616438356164382</v>
      </c>
      <c r="Z77" s="41">
        <f t="shared" si="32"/>
        <v>567</v>
      </c>
      <c r="AA77" s="26">
        <v>5</v>
      </c>
      <c r="AB77" s="26">
        <v>17</v>
      </c>
      <c r="AC77" s="26">
        <v>-12</v>
      </c>
      <c r="AD77" s="42">
        <f t="shared" si="33"/>
        <v>-2.0725388601036272</v>
      </c>
      <c r="AE77" s="41" t="s">
        <v>35</v>
      </c>
      <c r="AF77" s="26" t="s">
        <v>35</v>
      </c>
      <c r="AG77" s="26" t="s">
        <v>35</v>
      </c>
      <c r="AH77" s="26" t="s">
        <v>35</v>
      </c>
      <c r="AI77" s="34" t="s">
        <v>35</v>
      </c>
      <c r="AJ77" s="41" t="s">
        <v>35</v>
      </c>
      <c r="AK77" s="26" t="s">
        <v>35</v>
      </c>
      <c r="AL77" s="26" t="s">
        <v>35</v>
      </c>
      <c r="AM77" s="26" t="s">
        <v>35</v>
      </c>
      <c r="AN77" s="34" t="s">
        <v>35</v>
      </c>
      <c r="AO77" s="41" t="s">
        <v>35</v>
      </c>
      <c r="AP77" s="26" t="s">
        <v>35</v>
      </c>
      <c r="AQ77" s="26" t="s">
        <v>35</v>
      </c>
      <c r="AR77" s="26" t="s">
        <v>35</v>
      </c>
      <c r="AS77" s="34" t="s">
        <v>35</v>
      </c>
      <c r="AT77" s="41" t="s">
        <v>35</v>
      </c>
      <c r="AU77" s="26" t="s">
        <v>35</v>
      </c>
      <c r="AV77" s="26" t="s">
        <v>35</v>
      </c>
      <c r="AW77" s="26" t="s">
        <v>35</v>
      </c>
      <c r="AX77" s="34" t="s">
        <v>35</v>
      </c>
      <c r="AY77" s="41" t="s">
        <v>35</v>
      </c>
      <c r="AZ77" s="26" t="s">
        <v>35</v>
      </c>
      <c r="BA77" s="26" t="s">
        <v>35</v>
      </c>
      <c r="BB77" s="26" t="s">
        <v>35</v>
      </c>
      <c r="BC77" s="34" t="s">
        <v>35</v>
      </c>
      <c r="BD77" s="41" t="s">
        <v>35</v>
      </c>
      <c r="BE77" s="26" t="s">
        <v>35</v>
      </c>
      <c r="BF77" s="26" t="s">
        <v>35</v>
      </c>
      <c r="BG77" s="26" t="s">
        <v>35</v>
      </c>
      <c r="BH77" s="34" t="s">
        <v>35</v>
      </c>
      <c r="BI77" s="41" t="s">
        <v>35</v>
      </c>
      <c r="BJ77" s="26" t="s">
        <v>35</v>
      </c>
      <c r="BK77" s="26" t="s">
        <v>35</v>
      </c>
      <c r="BL77" s="26" t="s">
        <v>35</v>
      </c>
      <c r="BM77" s="34" t="s">
        <v>35</v>
      </c>
      <c r="BN77" s="41">
        <f t="shared" si="34"/>
        <v>77</v>
      </c>
      <c r="BO77" s="41">
        <f t="shared" si="34"/>
        <v>60</v>
      </c>
      <c r="BP77" s="41">
        <f t="shared" si="34"/>
        <v>17</v>
      </c>
      <c r="BQ77" s="42">
        <f t="shared" si="35"/>
        <v>3.0909090909090908</v>
      </c>
      <c r="BR77" s="25"/>
    </row>
    <row r="78" spans="1:70" s="7" customFormat="1" ht="18" customHeight="1">
      <c r="A78" s="25"/>
      <c r="B78" s="35" t="s">
        <v>47</v>
      </c>
      <c r="C78" s="35">
        <v>430380</v>
      </c>
      <c r="D78" s="27" t="s">
        <v>118</v>
      </c>
      <c r="E78" s="26">
        <v>737</v>
      </c>
      <c r="F78" s="41">
        <f t="shared" si="24"/>
        <v>760</v>
      </c>
      <c r="G78" s="26">
        <v>39</v>
      </c>
      <c r="H78" s="26">
        <v>16</v>
      </c>
      <c r="I78" s="26">
        <v>23</v>
      </c>
      <c r="J78" s="42">
        <f t="shared" si="25"/>
        <v>3.1207598371777476</v>
      </c>
      <c r="K78" s="41">
        <f t="shared" si="26"/>
        <v>737</v>
      </c>
      <c r="L78" s="26">
        <v>11</v>
      </c>
      <c r="M78" s="26">
        <v>34</v>
      </c>
      <c r="N78" s="26">
        <v>-23</v>
      </c>
      <c r="O78" s="42">
        <f t="shared" si="27"/>
        <v>-3.0263157894736841</v>
      </c>
      <c r="P78" s="41">
        <f t="shared" si="28"/>
        <v>746</v>
      </c>
      <c r="Q78" s="26">
        <v>22</v>
      </c>
      <c r="R78" s="26">
        <v>13</v>
      </c>
      <c r="S78" s="26">
        <v>9</v>
      </c>
      <c r="T78" s="42">
        <f t="shared" si="29"/>
        <v>1.2211668928086838</v>
      </c>
      <c r="U78" s="41">
        <f t="shared" si="30"/>
        <v>745</v>
      </c>
      <c r="V78" s="26">
        <v>6</v>
      </c>
      <c r="W78" s="26">
        <v>7</v>
      </c>
      <c r="X78" s="26">
        <v>-1</v>
      </c>
      <c r="Y78" s="42">
        <f t="shared" si="31"/>
        <v>-0.13404825737265416</v>
      </c>
      <c r="Z78" s="41">
        <f t="shared" si="32"/>
        <v>736</v>
      </c>
      <c r="AA78" s="26">
        <v>10</v>
      </c>
      <c r="AB78" s="26">
        <v>19</v>
      </c>
      <c r="AC78" s="26">
        <v>-9</v>
      </c>
      <c r="AD78" s="42">
        <f t="shared" si="33"/>
        <v>-1.2080536912751678</v>
      </c>
      <c r="AE78" s="41" t="s">
        <v>35</v>
      </c>
      <c r="AF78" s="26" t="s">
        <v>35</v>
      </c>
      <c r="AG78" s="26" t="s">
        <v>35</v>
      </c>
      <c r="AH78" s="26" t="s">
        <v>35</v>
      </c>
      <c r="AI78" s="34" t="s">
        <v>35</v>
      </c>
      <c r="AJ78" s="41" t="s">
        <v>35</v>
      </c>
      <c r="AK78" s="26" t="s">
        <v>35</v>
      </c>
      <c r="AL78" s="26" t="s">
        <v>35</v>
      </c>
      <c r="AM78" s="26" t="s">
        <v>35</v>
      </c>
      <c r="AN78" s="34" t="s">
        <v>35</v>
      </c>
      <c r="AO78" s="41" t="s">
        <v>35</v>
      </c>
      <c r="AP78" s="26" t="s">
        <v>35</v>
      </c>
      <c r="AQ78" s="26" t="s">
        <v>35</v>
      </c>
      <c r="AR78" s="26" t="s">
        <v>35</v>
      </c>
      <c r="AS78" s="34" t="s">
        <v>35</v>
      </c>
      <c r="AT78" s="41" t="s">
        <v>35</v>
      </c>
      <c r="AU78" s="26" t="s">
        <v>35</v>
      </c>
      <c r="AV78" s="26" t="s">
        <v>35</v>
      </c>
      <c r="AW78" s="26" t="s">
        <v>35</v>
      </c>
      <c r="AX78" s="34" t="s">
        <v>35</v>
      </c>
      <c r="AY78" s="41" t="s">
        <v>35</v>
      </c>
      <c r="AZ78" s="26" t="s">
        <v>35</v>
      </c>
      <c r="BA78" s="26" t="s">
        <v>35</v>
      </c>
      <c r="BB78" s="26" t="s">
        <v>35</v>
      </c>
      <c r="BC78" s="34" t="s">
        <v>35</v>
      </c>
      <c r="BD78" s="41" t="s">
        <v>35</v>
      </c>
      <c r="BE78" s="26" t="s">
        <v>35</v>
      </c>
      <c r="BF78" s="26" t="s">
        <v>35</v>
      </c>
      <c r="BG78" s="26" t="s">
        <v>35</v>
      </c>
      <c r="BH78" s="34" t="s">
        <v>35</v>
      </c>
      <c r="BI78" s="41" t="s">
        <v>35</v>
      </c>
      <c r="BJ78" s="26" t="s">
        <v>35</v>
      </c>
      <c r="BK78" s="26" t="s">
        <v>35</v>
      </c>
      <c r="BL78" s="26" t="s">
        <v>35</v>
      </c>
      <c r="BM78" s="34" t="s">
        <v>35</v>
      </c>
      <c r="BN78" s="41">
        <f t="shared" si="34"/>
        <v>88</v>
      </c>
      <c r="BO78" s="41">
        <f t="shared" si="34"/>
        <v>89</v>
      </c>
      <c r="BP78" s="41">
        <f t="shared" si="34"/>
        <v>-1</v>
      </c>
      <c r="BQ78" s="42">
        <f t="shared" si="35"/>
        <v>-0.13568521031207598</v>
      </c>
      <c r="BR78" s="25"/>
    </row>
    <row r="79" spans="1:70" s="7" customFormat="1" ht="18" customHeight="1">
      <c r="A79" s="25"/>
      <c r="B79" s="35" t="s">
        <v>47</v>
      </c>
      <c r="C79" s="35">
        <v>430390</v>
      </c>
      <c r="D79" s="27" t="s">
        <v>119</v>
      </c>
      <c r="E79" s="26">
        <v>19580</v>
      </c>
      <c r="F79" s="41">
        <f t="shared" si="24"/>
        <v>19801</v>
      </c>
      <c r="G79" s="26">
        <v>999</v>
      </c>
      <c r="H79" s="26">
        <v>778</v>
      </c>
      <c r="I79" s="26">
        <v>221</v>
      </c>
      <c r="J79" s="42">
        <f t="shared" si="25"/>
        <v>1.128702757916241</v>
      </c>
      <c r="K79" s="41">
        <f t="shared" si="26"/>
        <v>19970</v>
      </c>
      <c r="L79" s="26">
        <v>972</v>
      </c>
      <c r="M79" s="26">
        <v>803</v>
      </c>
      <c r="N79" s="26">
        <v>169</v>
      </c>
      <c r="O79" s="42">
        <f t="shared" si="27"/>
        <v>0.85349224786626932</v>
      </c>
      <c r="P79" s="41">
        <f t="shared" si="28"/>
        <v>20033</v>
      </c>
      <c r="Q79" s="26">
        <v>959</v>
      </c>
      <c r="R79" s="26">
        <v>896</v>
      </c>
      <c r="S79" s="26">
        <v>63</v>
      </c>
      <c r="T79" s="42">
        <f t="shared" si="29"/>
        <v>0.3154732098147221</v>
      </c>
      <c r="U79" s="41">
        <f t="shared" si="30"/>
        <v>19000</v>
      </c>
      <c r="V79" s="26">
        <v>199</v>
      </c>
      <c r="W79" s="26">
        <v>1232</v>
      </c>
      <c r="X79" s="26">
        <v>-1033</v>
      </c>
      <c r="Y79" s="42">
        <f t="shared" si="31"/>
        <v>-5.1564917885488937</v>
      </c>
      <c r="Z79" s="41">
        <f t="shared" si="32"/>
        <v>18361</v>
      </c>
      <c r="AA79" s="26">
        <v>248</v>
      </c>
      <c r="AB79" s="26">
        <v>887</v>
      </c>
      <c r="AC79" s="26">
        <v>-639</v>
      </c>
      <c r="AD79" s="42">
        <f t="shared" si="33"/>
        <v>-3.3631578947368421</v>
      </c>
      <c r="AE79" s="41" t="s">
        <v>35</v>
      </c>
      <c r="AF79" s="26" t="s">
        <v>35</v>
      </c>
      <c r="AG79" s="26" t="s">
        <v>35</v>
      </c>
      <c r="AH79" s="26" t="s">
        <v>35</v>
      </c>
      <c r="AI79" s="34" t="s">
        <v>35</v>
      </c>
      <c r="AJ79" s="41" t="s">
        <v>35</v>
      </c>
      <c r="AK79" s="26" t="s">
        <v>35</v>
      </c>
      <c r="AL79" s="26" t="s">
        <v>35</v>
      </c>
      <c r="AM79" s="26" t="s">
        <v>35</v>
      </c>
      <c r="AN79" s="34" t="s">
        <v>35</v>
      </c>
      <c r="AO79" s="41" t="s">
        <v>35</v>
      </c>
      <c r="AP79" s="26" t="s">
        <v>35</v>
      </c>
      <c r="AQ79" s="26" t="s">
        <v>35</v>
      </c>
      <c r="AR79" s="26" t="s">
        <v>35</v>
      </c>
      <c r="AS79" s="34" t="s">
        <v>35</v>
      </c>
      <c r="AT79" s="41" t="s">
        <v>35</v>
      </c>
      <c r="AU79" s="26" t="s">
        <v>35</v>
      </c>
      <c r="AV79" s="26" t="s">
        <v>35</v>
      </c>
      <c r="AW79" s="26" t="s">
        <v>35</v>
      </c>
      <c r="AX79" s="34" t="s">
        <v>35</v>
      </c>
      <c r="AY79" s="41" t="s">
        <v>35</v>
      </c>
      <c r="AZ79" s="26" t="s">
        <v>35</v>
      </c>
      <c r="BA79" s="26" t="s">
        <v>35</v>
      </c>
      <c r="BB79" s="26" t="s">
        <v>35</v>
      </c>
      <c r="BC79" s="34" t="s">
        <v>35</v>
      </c>
      <c r="BD79" s="41" t="s">
        <v>35</v>
      </c>
      <c r="BE79" s="26" t="s">
        <v>35</v>
      </c>
      <c r="BF79" s="26" t="s">
        <v>35</v>
      </c>
      <c r="BG79" s="26" t="s">
        <v>35</v>
      </c>
      <c r="BH79" s="34" t="s">
        <v>35</v>
      </c>
      <c r="BI79" s="41" t="s">
        <v>35</v>
      </c>
      <c r="BJ79" s="26" t="s">
        <v>35</v>
      </c>
      <c r="BK79" s="26" t="s">
        <v>35</v>
      </c>
      <c r="BL79" s="26" t="s">
        <v>35</v>
      </c>
      <c r="BM79" s="34" t="s">
        <v>35</v>
      </c>
      <c r="BN79" s="41">
        <f t="shared" si="34"/>
        <v>3377</v>
      </c>
      <c r="BO79" s="41">
        <f t="shared" si="34"/>
        <v>4596</v>
      </c>
      <c r="BP79" s="41">
        <f t="shared" si="34"/>
        <v>-1219</v>
      </c>
      <c r="BQ79" s="42">
        <f t="shared" si="35"/>
        <v>-6.2257405515832485</v>
      </c>
      <c r="BR79" s="25"/>
    </row>
    <row r="80" spans="1:70" s="7" customFormat="1" ht="18" customHeight="1">
      <c r="A80" s="25"/>
      <c r="B80" s="35" t="s">
        <v>47</v>
      </c>
      <c r="C80" s="35">
        <v>430400</v>
      </c>
      <c r="D80" s="27" t="s">
        <v>120</v>
      </c>
      <c r="E80" s="26">
        <v>872</v>
      </c>
      <c r="F80" s="41">
        <f t="shared" si="24"/>
        <v>880</v>
      </c>
      <c r="G80" s="26">
        <v>29</v>
      </c>
      <c r="H80" s="26">
        <v>21</v>
      </c>
      <c r="I80" s="26">
        <v>8</v>
      </c>
      <c r="J80" s="42">
        <f t="shared" si="25"/>
        <v>0.91743119266055051</v>
      </c>
      <c r="K80" s="41">
        <f t="shared" si="26"/>
        <v>868</v>
      </c>
      <c r="L80" s="26">
        <v>5</v>
      </c>
      <c r="M80" s="26">
        <v>17</v>
      </c>
      <c r="N80" s="26">
        <v>-12</v>
      </c>
      <c r="O80" s="42">
        <f t="shared" si="27"/>
        <v>-1.3636363636363635</v>
      </c>
      <c r="P80" s="41">
        <f t="shared" si="28"/>
        <v>876</v>
      </c>
      <c r="Q80" s="26">
        <v>25</v>
      </c>
      <c r="R80" s="26">
        <v>17</v>
      </c>
      <c r="S80" s="26">
        <v>8</v>
      </c>
      <c r="T80" s="42">
        <f t="shared" si="29"/>
        <v>0.92165898617511521</v>
      </c>
      <c r="U80" s="41">
        <f t="shared" si="30"/>
        <v>851</v>
      </c>
      <c r="V80" s="26">
        <v>4</v>
      </c>
      <c r="W80" s="26">
        <v>29</v>
      </c>
      <c r="X80" s="26">
        <v>-25</v>
      </c>
      <c r="Y80" s="42">
        <f t="shared" si="31"/>
        <v>-2.8538812785388128</v>
      </c>
      <c r="Z80" s="41">
        <f t="shared" si="32"/>
        <v>845</v>
      </c>
      <c r="AA80" s="26">
        <v>8</v>
      </c>
      <c r="AB80" s="26">
        <v>14</v>
      </c>
      <c r="AC80" s="26">
        <v>-6</v>
      </c>
      <c r="AD80" s="42">
        <f t="shared" si="33"/>
        <v>-0.7050528789659225</v>
      </c>
      <c r="AE80" s="41" t="s">
        <v>35</v>
      </c>
      <c r="AF80" s="26" t="s">
        <v>35</v>
      </c>
      <c r="AG80" s="26" t="s">
        <v>35</v>
      </c>
      <c r="AH80" s="26" t="s">
        <v>35</v>
      </c>
      <c r="AI80" s="34" t="s">
        <v>35</v>
      </c>
      <c r="AJ80" s="41" t="s">
        <v>35</v>
      </c>
      <c r="AK80" s="26" t="s">
        <v>35</v>
      </c>
      <c r="AL80" s="26" t="s">
        <v>35</v>
      </c>
      <c r="AM80" s="26" t="s">
        <v>35</v>
      </c>
      <c r="AN80" s="34" t="s">
        <v>35</v>
      </c>
      <c r="AO80" s="41" t="s">
        <v>35</v>
      </c>
      <c r="AP80" s="26" t="s">
        <v>35</v>
      </c>
      <c r="AQ80" s="26" t="s">
        <v>35</v>
      </c>
      <c r="AR80" s="26" t="s">
        <v>35</v>
      </c>
      <c r="AS80" s="34" t="s">
        <v>35</v>
      </c>
      <c r="AT80" s="41" t="s">
        <v>35</v>
      </c>
      <c r="AU80" s="26" t="s">
        <v>35</v>
      </c>
      <c r="AV80" s="26" t="s">
        <v>35</v>
      </c>
      <c r="AW80" s="26" t="s">
        <v>35</v>
      </c>
      <c r="AX80" s="34" t="s">
        <v>35</v>
      </c>
      <c r="AY80" s="41" t="s">
        <v>35</v>
      </c>
      <c r="AZ80" s="26" t="s">
        <v>35</v>
      </c>
      <c r="BA80" s="26" t="s">
        <v>35</v>
      </c>
      <c r="BB80" s="26" t="s">
        <v>35</v>
      </c>
      <c r="BC80" s="34" t="s">
        <v>35</v>
      </c>
      <c r="BD80" s="41" t="s">
        <v>35</v>
      </c>
      <c r="BE80" s="26" t="s">
        <v>35</v>
      </c>
      <c r="BF80" s="26" t="s">
        <v>35</v>
      </c>
      <c r="BG80" s="26" t="s">
        <v>35</v>
      </c>
      <c r="BH80" s="34" t="s">
        <v>35</v>
      </c>
      <c r="BI80" s="41" t="s">
        <v>35</v>
      </c>
      <c r="BJ80" s="26" t="s">
        <v>35</v>
      </c>
      <c r="BK80" s="26" t="s">
        <v>35</v>
      </c>
      <c r="BL80" s="26" t="s">
        <v>35</v>
      </c>
      <c r="BM80" s="34" t="s">
        <v>35</v>
      </c>
      <c r="BN80" s="41">
        <f t="shared" si="34"/>
        <v>71</v>
      </c>
      <c r="BO80" s="41">
        <f t="shared" si="34"/>
        <v>98</v>
      </c>
      <c r="BP80" s="41">
        <f t="shared" si="34"/>
        <v>-27</v>
      </c>
      <c r="BQ80" s="42">
        <f t="shared" si="35"/>
        <v>-3.096330275229358</v>
      </c>
      <c r="BR80" s="25"/>
    </row>
    <row r="81" spans="1:70" s="7" customFormat="1" ht="18" customHeight="1">
      <c r="A81" s="25"/>
      <c r="B81" s="35" t="s">
        <v>47</v>
      </c>
      <c r="C81" s="35">
        <v>430410</v>
      </c>
      <c r="D81" s="27" t="s">
        <v>121</v>
      </c>
      <c r="E81" s="26">
        <v>318</v>
      </c>
      <c r="F81" s="41">
        <f t="shared" si="24"/>
        <v>318</v>
      </c>
      <c r="G81" s="26">
        <v>5</v>
      </c>
      <c r="H81" s="26">
        <v>5</v>
      </c>
      <c r="I81" s="26">
        <v>0</v>
      </c>
      <c r="J81" s="42">
        <f t="shared" si="25"/>
        <v>0</v>
      </c>
      <c r="K81" s="41">
        <f t="shared" si="26"/>
        <v>323</v>
      </c>
      <c r="L81" s="26">
        <v>7</v>
      </c>
      <c r="M81" s="26">
        <v>2</v>
      </c>
      <c r="N81" s="26">
        <v>5</v>
      </c>
      <c r="O81" s="42">
        <f t="shared" si="27"/>
        <v>1.5723270440251573</v>
      </c>
      <c r="P81" s="41">
        <f t="shared" si="28"/>
        <v>328</v>
      </c>
      <c r="Q81" s="26">
        <v>14</v>
      </c>
      <c r="R81" s="26">
        <v>9</v>
      </c>
      <c r="S81" s="26">
        <v>5</v>
      </c>
      <c r="T81" s="42">
        <f t="shared" si="29"/>
        <v>1.5479876160990713</v>
      </c>
      <c r="U81" s="41">
        <f t="shared" si="30"/>
        <v>319</v>
      </c>
      <c r="V81" s="26">
        <v>1</v>
      </c>
      <c r="W81" s="26">
        <v>10</v>
      </c>
      <c r="X81" s="26">
        <v>-9</v>
      </c>
      <c r="Y81" s="42">
        <f t="shared" si="31"/>
        <v>-2.7439024390243905</v>
      </c>
      <c r="Z81" s="41">
        <f t="shared" si="32"/>
        <v>316</v>
      </c>
      <c r="AA81" s="26">
        <v>0</v>
      </c>
      <c r="AB81" s="26">
        <v>3</v>
      </c>
      <c r="AC81" s="26">
        <v>-3</v>
      </c>
      <c r="AD81" s="42">
        <f t="shared" si="33"/>
        <v>-0.94043887147335425</v>
      </c>
      <c r="AE81" s="41" t="s">
        <v>35</v>
      </c>
      <c r="AF81" s="26" t="s">
        <v>35</v>
      </c>
      <c r="AG81" s="26" t="s">
        <v>35</v>
      </c>
      <c r="AH81" s="26" t="s">
        <v>35</v>
      </c>
      <c r="AI81" s="34" t="s">
        <v>35</v>
      </c>
      <c r="AJ81" s="41" t="s">
        <v>35</v>
      </c>
      <c r="AK81" s="26" t="s">
        <v>35</v>
      </c>
      <c r="AL81" s="26" t="s">
        <v>35</v>
      </c>
      <c r="AM81" s="26" t="s">
        <v>35</v>
      </c>
      <c r="AN81" s="34" t="s">
        <v>35</v>
      </c>
      <c r="AO81" s="41" t="s">
        <v>35</v>
      </c>
      <c r="AP81" s="26" t="s">
        <v>35</v>
      </c>
      <c r="AQ81" s="26" t="s">
        <v>35</v>
      </c>
      <c r="AR81" s="26" t="s">
        <v>35</v>
      </c>
      <c r="AS81" s="34" t="s">
        <v>35</v>
      </c>
      <c r="AT81" s="41" t="s">
        <v>35</v>
      </c>
      <c r="AU81" s="26" t="s">
        <v>35</v>
      </c>
      <c r="AV81" s="26" t="s">
        <v>35</v>
      </c>
      <c r="AW81" s="26" t="s">
        <v>35</v>
      </c>
      <c r="AX81" s="34" t="s">
        <v>35</v>
      </c>
      <c r="AY81" s="41" t="s">
        <v>35</v>
      </c>
      <c r="AZ81" s="26" t="s">
        <v>35</v>
      </c>
      <c r="BA81" s="26" t="s">
        <v>35</v>
      </c>
      <c r="BB81" s="26" t="s">
        <v>35</v>
      </c>
      <c r="BC81" s="34" t="s">
        <v>35</v>
      </c>
      <c r="BD81" s="41" t="s">
        <v>35</v>
      </c>
      <c r="BE81" s="26" t="s">
        <v>35</v>
      </c>
      <c r="BF81" s="26" t="s">
        <v>35</v>
      </c>
      <c r="BG81" s="26" t="s">
        <v>35</v>
      </c>
      <c r="BH81" s="34" t="s">
        <v>35</v>
      </c>
      <c r="BI81" s="41" t="s">
        <v>35</v>
      </c>
      <c r="BJ81" s="26" t="s">
        <v>35</v>
      </c>
      <c r="BK81" s="26" t="s">
        <v>35</v>
      </c>
      <c r="BL81" s="26" t="s">
        <v>35</v>
      </c>
      <c r="BM81" s="34" t="s">
        <v>35</v>
      </c>
      <c r="BN81" s="41">
        <f t="shared" si="34"/>
        <v>27</v>
      </c>
      <c r="BO81" s="41">
        <f t="shared" si="34"/>
        <v>29</v>
      </c>
      <c r="BP81" s="41">
        <f t="shared" si="34"/>
        <v>-2</v>
      </c>
      <c r="BQ81" s="42">
        <f t="shared" si="35"/>
        <v>-0.62893081761006298</v>
      </c>
      <c r="BR81" s="25"/>
    </row>
    <row r="82" spans="1:70" s="7" customFormat="1" ht="18" customHeight="1">
      <c r="A82" s="25"/>
      <c r="B82" s="35" t="s">
        <v>47</v>
      </c>
      <c r="C82" s="35">
        <v>430420</v>
      </c>
      <c r="D82" s="27" t="s">
        <v>122</v>
      </c>
      <c r="E82" s="26">
        <v>4710</v>
      </c>
      <c r="F82" s="41">
        <f t="shared" si="24"/>
        <v>4718</v>
      </c>
      <c r="G82" s="26">
        <v>171</v>
      </c>
      <c r="H82" s="26">
        <v>163</v>
      </c>
      <c r="I82" s="26">
        <v>8</v>
      </c>
      <c r="J82" s="42">
        <f t="shared" si="25"/>
        <v>0.16985138004246286</v>
      </c>
      <c r="K82" s="41">
        <f t="shared" si="26"/>
        <v>4799</v>
      </c>
      <c r="L82" s="26">
        <v>206</v>
      </c>
      <c r="M82" s="26">
        <v>125</v>
      </c>
      <c r="N82" s="26">
        <v>81</v>
      </c>
      <c r="O82" s="42">
        <f t="shared" si="27"/>
        <v>1.7168291649003815</v>
      </c>
      <c r="P82" s="41">
        <f t="shared" si="28"/>
        <v>4834</v>
      </c>
      <c r="Q82" s="26">
        <v>213</v>
      </c>
      <c r="R82" s="26">
        <v>178</v>
      </c>
      <c r="S82" s="26">
        <v>35</v>
      </c>
      <c r="T82" s="42">
        <f t="shared" si="29"/>
        <v>0.72931860804334236</v>
      </c>
      <c r="U82" s="41">
        <f t="shared" si="30"/>
        <v>4584</v>
      </c>
      <c r="V82" s="26">
        <v>45</v>
      </c>
      <c r="W82" s="26">
        <v>295</v>
      </c>
      <c r="X82" s="26">
        <v>-250</v>
      </c>
      <c r="Y82" s="42">
        <f t="shared" si="31"/>
        <v>-5.1717004551096402</v>
      </c>
      <c r="Z82" s="41">
        <f t="shared" si="32"/>
        <v>4473</v>
      </c>
      <c r="AA82" s="26">
        <v>123</v>
      </c>
      <c r="AB82" s="26">
        <v>234</v>
      </c>
      <c r="AC82" s="26">
        <v>-111</v>
      </c>
      <c r="AD82" s="42">
        <f t="shared" si="33"/>
        <v>-2.4214659685863875</v>
      </c>
      <c r="AE82" s="41" t="s">
        <v>35</v>
      </c>
      <c r="AF82" s="26" t="s">
        <v>35</v>
      </c>
      <c r="AG82" s="26" t="s">
        <v>35</v>
      </c>
      <c r="AH82" s="26" t="s">
        <v>35</v>
      </c>
      <c r="AI82" s="34" t="s">
        <v>35</v>
      </c>
      <c r="AJ82" s="41" t="s">
        <v>35</v>
      </c>
      <c r="AK82" s="26" t="s">
        <v>35</v>
      </c>
      <c r="AL82" s="26" t="s">
        <v>35</v>
      </c>
      <c r="AM82" s="26" t="s">
        <v>35</v>
      </c>
      <c r="AN82" s="34" t="s">
        <v>35</v>
      </c>
      <c r="AO82" s="41" t="s">
        <v>35</v>
      </c>
      <c r="AP82" s="26" t="s">
        <v>35</v>
      </c>
      <c r="AQ82" s="26" t="s">
        <v>35</v>
      </c>
      <c r="AR82" s="26" t="s">
        <v>35</v>
      </c>
      <c r="AS82" s="34" t="s">
        <v>35</v>
      </c>
      <c r="AT82" s="41" t="s">
        <v>35</v>
      </c>
      <c r="AU82" s="26" t="s">
        <v>35</v>
      </c>
      <c r="AV82" s="26" t="s">
        <v>35</v>
      </c>
      <c r="AW82" s="26" t="s">
        <v>35</v>
      </c>
      <c r="AX82" s="34" t="s">
        <v>35</v>
      </c>
      <c r="AY82" s="41" t="s">
        <v>35</v>
      </c>
      <c r="AZ82" s="26" t="s">
        <v>35</v>
      </c>
      <c r="BA82" s="26" t="s">
        <v>35</v>
      </c>
      <c r="BB82" s="26" t="s">
        <v>35</v>
      </c>
      <c r="BC82" s="34" t="s">
        <v>35</v>
      </c>
      <c r="BD82" s="41" t="s">
        <v>35</v>
      </c>
      <c r="BE82" s="26" t="s">
        <v>35</v>
      </c>
      <c r="BF82" s="26" t="s">
        <v>35</v>
      </c>
      <c r="BG82" s="26" t="s">
        <v>35</v>
      </c>
      <c r="BH82" s="34" t="s">
        <v>35</v>
      </c>
      <c r="BI82" s="41" t="s">
        <v>35</v>
      </c>
      <c r="BJ82" s="26" t="s">
        <v>35</v>
      </c>
      <c r="BK82" s="26" t="s">
        <v>35</v>
      </c>
      <c r="BL82" s="26" t="s">
        <v>35</v>
      </c>
      <c r="BM82" s="34" t="s">
        <v>35</v>
      </c>
      <c r="BN82" s="41">
        <f t="shared" si="34"/>
        <v>758</v>
      </c>
      <c r="BO82" s="41">
        <f t="shared" si="34"/>
        <v>995</v>
      </c>
      <c r="BP82" s="41">
        <f t="shared" si="34"/>
        <v>-237</v>
      </c>
      <c r="BQ82" s="42">
        <f t="shared" si="35"/>
        <v>-5.031847133757962</v>
      </c>
      <c r="BR82" s="25"/>
    </row>
    <row r="83" spans="1:70" s="7" customFormat="1" ht="18" customHeight="1">
      <c r="A83" s="25"/>
      <c r="B83" s="35" t="s">
        <v>47</v>
      </c>
      <c r="C83" s="35">
        <v>430430</v>
      </c>
      <c r="D83" s="27" t="s">
        <v>123</v>
      </c>
      <c r="E83" s="26">
        <v>981</v>
      </c>
      <c r="F83" s="41">
        <f t="shared" si="24"/>
        <v>983</v>
      </c>
      <c r="G83" s="26">
        <v>21</v>
      </c>
      <c r="H83" s="26">
        <v>19</v>
      </c>
      <c r="I83" s="26">
        <v>2</v>
      </c>
      <c r="J83" s="42">
        <f t="shared" si="25"/>
        <v>0.20387359836901123</v>
      </c>
      <c r="K83" s="41">
        <f t="shared" si="26"/>
        <v>990</v>
      </c>
      <c r="L83" s="26">
        <v>27</v>
      </c>
      <c r="M83" s="26">
        <v>20</v>
      </c>
      <c r="N83" s="26">
        <v>7</v>
      </c>
      <c r="O83" s="42">
        <f t="shared" si="27"/>
        <v>0.71210579857578837</v>
      </c>
      <c r="P83" s="41">
        <f t="shared" si="28"/>
        <v>999</v>
      </c>
      <c r="Q83" s="26">
        <v>25</v>
      </c>
      <c r="R83" s="26">
        <v>16</v>
      </c>
      <c r="S83" s="26">
        <v>9</v>
      </c>
      <c r="T83" s="42">
        <f t="shared" si="29"/>
        <v>0.90909090909090906</v>
      </c>
      <c r="U83" s="41">
        <f t="shared" si="30"/>
        <v>991</v>
      </c>
      <c r="V83" s="26">
        <v>9</v>
      </c>
      <c r="W83" s="26">
        <v>17</v>
      </c>
      <c r="X83" s="26">
        <v>-8</v>
      </c>
      <c r="Y83" s="42">
        <f t="shared" si="31"/>
        <v>-0.80080080080080074</v>
      </c>
      <c r="Z83" s="41">
        <f t="shared" si="32"/>
        <v>996</v>
      </c>
      <c r="AA83" s="26">
        <v>16</v>
      </c>
      <c r="AB83" s="26">
        <v>11</v>
      </c>
      <c r="AC83" s="26">
        <v>5</v>
      </c>
      <c r="AD83" s="42">
        <f t="shared" si="33"/>
        <v>0.50454086781029261</v>
      </c>
      <c r="AE83" s="41" t="s">
        <v>35</v>
      </c>
      <c r="AF83" s="26" t="s">
        <v>35</v>
      </c>
      <c r="AG83" s="26" t="s">
        <v>35</v>
      </c>
      <c r="AH83" s="26" t="s">
        <v>35</v>
      </c>
      <c r="AI83" s="34" t="s">
        <v>35</v>
      </c>
      <c r="AJ83" s="41" t="s">
        <v>35</v>
      </c>
      <c r="AK83" s="26" t="s">
        <v>35</v>
      </c>
      <c r="AL83" s="26" t="s">
        <v>35</v>
      </c>
      <c r="AM83" s="26" t="s">
        <v>35</v>
      </c>
      <c r="AN83" s="34" t="s">
        <v>35</v>
      </c>
      <c r="AO83" s="41" t="s">
        <v>35</v>
      </c>
      <c r="AP83" s="26" t="s">
        <v>35</v>
      </c>
      <c r="AQ83" s="26" t="s">
        <v>35</v>
      </c>
      <c r="AR83" s="26" t="s">
        <v>35</v>
      </c>
      <c r="AS83" s="34" t="s">
        <v>35</v>
      </c>
      <c r="AT83" s="41" t="s">
        <v>35</v>
      </c>
      <c r="AU83" s="26" t="s">
        <v>35</v>
      </c>
      <c r="AV83" s="26" t="s">
        <v>35</v>
      </c>
      <c r="AW83" s="26" t="s">
        <v>35</v>
      </c>
      <c r="AX83" s="34" t="s">
        <v>35</v>
      </c>
      <c r="AY83" s="41" t="s">
        <v>35</v>
      </c>
      <c r="AZ83" s="26" t="s">
        <v>35</v>
      </c>
      <c r="BA83" s="26" t="s">
        <v>35</v>
      </c>
      <c r="BB83" s="26" t="s">
        <v>35</v>
      </c>
      <c r="BC83" s="34" t="s">
        <v>35</v>
      </c>
      <c r="BD83" s="41" t="s">
        <v>35</v>
      </c>
      <c r="BE83" s="26" t="s">
        <v>35</v>
      </c>
      <c r="BF83" s="26" t="s">
        <v>35</v>
      </c>
      <c r="BG83" s="26" t="s">
        <v>35</v>
      </c>
      <c r="BH83" s="34" t="s">
        <v>35</v>
      </c>
      <c r="BI83" s="41" t="s">
        <v>35</v>
      </c>
      <c r="BJ83" s="26" t="s">
        <v>35</v>
      </c>
      <c r="BK83" s="26" t="s">
        <v>35</v>
      </c>
      <c r="BL83" s="26" t="s">
        <v>35</v>
      </c>
      <c r="BM83" s="34" t="s">
        <v>35</v>
      </c>
      <c r="BN83" s="41">
        <f t="shared" si="34"/>
        <v>98</v>
      </c>
      <c r="BO83" s="41">
        <f t="shared" si="34"/>
        <v>83</v>
      </c>
      <c r="BP83" s="41">
        <f t="shared" si="34"/>
        <v>15</v>
      </c>
      <c r="BQ83" s="42">
        <f t="shared" si="35"/>
        <v>1.5290519877675841</v>
      </c>
      <c r="BR83" s="25"/>
    </row>
    <row r="84" spans="1:70" s="7" customFormat="1" ht="18" customHeight="1">
      <c r="A84" s="25"/>
      <c r="B84" s="35" t="s">
        <v>47</v>
      </c>
      <c r="C84" s="35">
        <v>430435</v>
      </c>
      <c r="D84" s="27" t="s">
        <v>124</v>
      </c>
      <c r="E84" s="26">
        <v>2237</v>
      </c>
      <c r="F84" s="41">
        <f t="shared" si="24"/>
        <v>2206</v>
      </c>
      <c r="G84" s="26">
        <v>40</v>
      </c>
      <c r="H84" s="26">
        <v>71</v>
      </c>
      <c r="I84" s="26">
        <v>-31</v>
      </c>
      <c r="J84" s="42">
        <f t="shared" si="25"/>
        <v>-1.3857845328565042</v>
      </c>
      <c r="K84" s="41">
        <f t="shared" si="26"/>
        <v>2192</v>
      </c>
      <c r="L84" s="26">
        <v>36</v>
      </c>
      <c r="M84" s="26">
        <v>50</v>
      </c>
      <c r="N84" s="26">
        <v>-14</v>
      </c>
      <c r="O84" s="42">
        <f t="shared" si="27"/>
        <v>-0.63463281958295559</v>
      </c>
      <c r="P84" s="41">
        <f t="shared" si="28"/>
        <v>2163</v>
      </c>
      <c r="Q84" s="26">
        <v>25</v>
      </c>
      <c r="R84" s="26">
        <v>54</v>
      </c>
      <c r="S84" s="26">
        <v>-29</v>
      </c>
      <c r="T84" s="42">
        <f t="shared" si="29"/>
        <v>-1.3229927007299269</v>
      </c>
      <c r="U84" s="41">
        <f t="shared" si="30"/>
        <v>2126</v>
      </c>
      <c r="V84" s="26">
        <v>18</v>
      </c>
      <c r="W84" s="26">
        <v>55</v>
      </c>
      <c r="X84" s="26">
        <v>-37</v>
      </c>
      <c r="Y84" s="42">
        <f t="shared" si="31"/>
        <v>-1.7105871474803513</v>
      </c>
      <c r="Z84" s="41">
        <f t="shared" si="32"/>
        <v>2094</v>
      </c>
      <c r="AA84" s="26">
        <v>9</v>
      </c>
      <c r="AB84" s="26">
        <v>41</v>
      </c>
      <c r="AC84" s="26">
        <v>-32</v>
      </c>
      <c r="AD84" s="42">
        <f t="shared" si="33"/>
        <v>-1.5051740357478833</v>
      </c>
      <c r="AE84" s="41" t="s">
        <v>35</v>
      </c>
      <c r="AF84" s="26" t="s">
        <v>35</v>
      </c>
      <c r="AG84" s="26" t="s">
        <v>35</v>
      </c>
      <c r="AH84" s="26" t="s">
        <v>35</v>
      </c>
      <c r="AI84" s="34" t="s">
        <v>35</v>
      </c>
      <c r="AJ84" s="41" t="s">
        <v>35</v>
      </c>
      <c r="AK84" s="26" t="s">
        <v>35</v>
      </c>
      <c r="AL84" s="26" t="s">
        <v>35</v>
      </c>
      <c r="AM84" s="26" t="s">
        <v>35</v>
      </c>
      <c r="AN84" s="34" t="s">
        <v>35</v>
      </c>
      <c r="AO84" s="41" t="s">
        <v>35</v>
      </c>
      <c r="AP84" s="26" t="s">
        <v>35</v>
      </c>
      <c r="AQ84" s="26" t="s">
        <v>35</v>
      </c>
      <c r="AR84" s="26" t="s">
        <v>35</v>
      </c>
      <c r="AS84" s="34" t="s">
        <v>35</v>
      </c>
      <c r="AT84" s="41" t="s">
        <v>35</v>
      </c>
      <c r="AU84" s="26" t="s">
        <v>35</v>
      </c>
      <c r="AV84" s="26" t="s">
        <v>35</v>
      </c>
      <c r="AW84" s="26" t="s">
        <v>35</v>
      </c>
      <c r="AX84" s="34" t="s">
        <v>35</v>
      </c>
      <c r="AY84" s="41" t="s">
        <v>35</v>
      </c>
      <c r="AZ84" s="26" t="s">
        <v>35</v>
      </c>
      <c r="BA84" s="26" t="s">
        <v>35</v>
      </c>
      <c r="BB84" s="26" t="s">
        <v>35</v>
      </c>
      <c r="BC84" s="34" t="s">
        <v>35</v>
      </c>
      <c r="BD84" s="41" t="s">
        <v>35</v>
      </c>
      <c r="BE84" s="26" t="s">
        <v>35</v>
      </c>
      <c r="BF84" s="26" t="s">
        <v>35</v>
      </c>
      <c r="BG84" s="26" t="s">
        <v>35</v>
      </c>
      <c r="BH84" s="34" t="s">
        <v>35</v>
      </c>
      <c r="BI84" s="41" t="s">
        <v>35</v>
      </c>
      <c r="BJ84" s="26" t="s">
        <v>35</v>
      </c>
      <c r="BK84" s="26" t="s">
        <v>35</v>
      </c>
      <c r="BL84" s="26" t="s">
        <v>35</v>
      </c>
      <c r="BM84" s="34" t="s">
        <v>35</v>
      </c>
      <c r="BN84" s="41">
        <f t="shared" si="34"/>
        <v>128</v>
      </c>
      <c r="BO84" s="41">
        <f t="shared" si="34"/>
        <v>271</v>
      </c>
      <c r="BP84" s="41">
        <f t="shared" si="34"/>
        <v>-143</v>
      </c>
      <c r="BQ84" s="42">
        <f t="shared" si="35"/>
        <v>-6.3924899418864545</v>
      </c>
      <c r="BR84" s="25"/>
    </row>
    <row r="85" spans="1:70" s="7" customFormat="1" ht="18" customHeight="1">
      <c r="A85" s="25"/>
      <c r="B85" s="35" t="s">
        <v>47</v>
      </c>
      <c r="C85" s="35">
        <v>430440</v>
      </c>
      <c r="D85" s="27" t="s">
        <v>125</v>
      </c>
      <c r="E85" s="26">
        <v>8511</v>
      </c>
      <c r="F85" s="41">
        <f t="shared" si="24"/>
        <v>8518</v>
      </c>
      <c r="G85" s="26">
        <v>410</v>
      </c>
      <c r="H85" s="26">
        <v>403</v>
      </c>
      <c r="I85" s="26">
        <v>7</v>
      </c>
      <c r="J85" s="42">
        <f t="shared" si="25"/>
        <v>8.2246504523557751E-2</v>
      </c>
      <c r="K85" s="41">
        <f t="shared" si="26"/>
        <v>8540</v>
      </c>
      <c r="L85" s="26">
        <v>432</v>
      </c>
      <c r="M85" s="26">
        <v>410</v>
      </c>
      <c r="N85" s="26">
        <v>22</v>
      </c>
      <c r="O85" s="42">
        <f t="shared" si="27"/>
        <v>0.25827659074900211</v>
      </c>
      <c r="P85" s="41">
        <f t="shared" si="28"/>
        <v>8418</v>
      </c>
      <c r="Q85" s="26">
        <v>465</v>
      </c>
      <c r="R85" s="26">
        <v>587</v>
      </c>
      <c r="S85" s="26">
        <v>-122</v>
      </c>
      <c r="T85" s="42">
        <f t="shared" si="29"/>
        <v>-1.4285714285714286</v>
      </c>
      <c r="U85" s="41">
        <f t="shared" si="30"/>
        <v>7991</v>
      </c>
      <c r="V85" s="26">
        <v>110</v>
      </c>
      <c r="W85" s="26">
        <v>537</v>
      </c>
      <c r="X85" s="26">
        <v>-427</v>
      </c>
      <c r="Y85" s="42">
        <f t="shared" si="31"/>
        <v>-5.0724637681159424</v>
      </c>
      <c r="Z85" s="41">
        <f t="shared" si="32"/>
        <v>7752</v>
      </c>
      <c r="AA85" s="26">
        <v>145</v>
      </c>
      <c r="AB85" s="26">
        <v>384</v>
      </c>
      <c r="AC85" s="26">
        <v>-239</v>
      </c>
      <c r="AD85" s="42">
        <f t="shared" si="33"/>
        <v>-2.9908647228131651</v>
      </c>
      <c r="AE85" s="41" t="s">
        <v>35</v>
      </c>
      <c r="AF85" s="26" t="s">
        <v>35</v>
      </c>
      <c r="AG85" s="26" t="s">
        <v>35</v>
      </c>
      <c r="AH85" s="26" t="s">
        <v>35</v>
      </c>
      <c r="AI85" s="34" t="s">
        <v>35</v>
      </c>
      <c r="AJ85" s="41" t="s">
        <v>35</v>
      </c>
      <c r="AK85" s="26" t="s">
        <v>35</v>
      </c>
      <c r="AL85" s="26" t="s">
        <v>35</v>
      </c>
      <c r="AM85" s="26" t="s">
        <v>35</v>
      </c>
      <c r="AN85" s="34" t="s">
        <v>35</v>
      </c>
      <c r="AO85" s="41" t="s">
        <v>35</v>
      </c>
      <c r="AP85" s="26" t="s">
        <v>35</v>
      </c>
      <c r="AQ85" s="26" t="s">
        <v>35</v>
      </c>
      <c r="AR85" s="26" t="s">
        <v>35</v>
      </c>
      <c r="AS85" s="34" t="s">
        <v>35</v>
      </c>
      <c r="AT85" s="41" t="s">
        <v>35</v>
      </c>
      <c r="AU85" s="26" t="s">
        <v>35</v>
      </c>
      <c r="AV85" s="26" t="s">
        <v>35</v>
      </c>
      <c r="AW85" s="26" t="s">
        <v>35</v>
      </c>
      <c r="AX85" s="34" t="s">
        <v>35</v>
      </c>
      <c r="AY85" s="41" t="s">
        <v>35</v>
      </c>
      <c r="AZ85" s="26" t="s">
        <v>35</v>
      </c>
      <c r="BA85" s="26" t="s">
        <v>35</v>
      </c>
      <c r="BB85" s="26" t="s">
        <v>35</v>
      </c>
      <c r="BC85" s="34" t="s">
        <v>35</v>
      </c>
      <c r="BD85" s="41" t="s">
        <v>35</v>
      </c>
      <c r="BE85" s="26" t="s">
        <v>35</v>
      </c>
      <c r="BF85" s="26" t="s">
        <v>35</v>
      </c>
      <c r="BG85" s="26" t="s">
        <v>35</v>
      </c>
      <c r="BH85" s="34" t="s">
        <v>35</v>
      </c>
      <c r="BI85" s="41" t="s">
        <v>35</v>
      </c>
      <c r="BJ85" s="26" t="s">
        <v>35</v>
      </c>
      <c r="BK85" s="26" t="s">
        <v>35</v>
      </c>
      <c r="BL85" s="26" t="s">
        <v>35</v>
      </c>
      <c r="BM85" s="34" t="s">
        <v>35</v>
      </c>
      <c r="BN85" s="41">
        <f t="shared" si="34"/>
        <v>1562</v>
      </c>
      <c r="BO85" s="41">
        <f t="shared" si="34"/>
        <v>2321</v>
      </c>
      <c r="BP85" s="41">
        <f t="shared" si="34"/>
        <v>-759</v>
      </c>
      <c r="BQ85" s="42">
        <f t="shared" si="35"/>
        <v>-8.9178709904829034</v>
      </c>
      <c r="BR85" s="25"/>
    </row>
    <row r="86" spans="1:70" s="7" customFormat="1" ht="18" customHeight="1">
      <c r="A86" s="25"/>
      <c r="B86" s="35" t="s">
        <v>47</v>
      </c>
      <c r="C86" s="35">
        <v>430450</v>
      </c>
      <c r="D86" s="27" t="s">
        <v>126</v>
      </c>
      <c r="E86" s="26">
        <v>3928</v>
      </c>
      <c r="F86" s="41">
        <f t="shared" si="24"/>
        <v>3918</v>
      </c>
      <c r="G86" s="26">
        <v>92</v>
      </c>
      <c r="H86" s="26">
        <v>102</v>
      </c>
      <c r="I86" s="26">
        <v>-10</v>
      </c>
      <c r="J86" s="42">
        <f t="shared" si="25"/>
        <v>-0.25458248472505091</v>
      </c>
      <c r="K86" s="41">
        <f t="shared" si="26"/>
        <v>3914</v>
      </c>
      <c r="L86" s="26">
        <v>103</v>
      </c>
      <c r="M86" s="26">
        <v>107</v>
      </c>
      <c r="N86" s="26">
        <v>-4</v>
      </c>
      <c r="O86" s="42">
        <f t="shared" si="27"/>
        <v>-0.10209290454313426</v>
      </c>
      <c r="P86" s="41">
        <f t="shared" si="28"/>
        <v>3892</v>
      </c>
      <c r="Q86" s="26">
        <v>128</v>
      </c>
      <c r="R86" s="26">
        <v>150</v>
      </c>
      <c r="S86" s="26">
        <v>-22</v>
      </c>
      <c r="T86" s="42">
        <f t="shared" si="29"/>
        <v>-0.56208482370975976</v>
      </c>
      <c r="U86" s="41">
        <f t="shared" si="30"/>
        <v>3804</v>
      </c>
      <c r="V86" s="26">
        <v>40</v>
      </c>
      <c r="W86" s="26">
        <v>128</v>
      </c>
      <c r="X86" s="26">
        <v>-88</v>
      </c>
      <c r="Y86" s="42">
        <f t="shared" si="31"/>
        <v>-2.2610483042137717</v>
      </c>
      <c r="Z86" s="41">
        <f t="shared" si="32"/>
        <v>3768</v>
      </c>
      <c r="AA86" s="26">
        <v>40</v>
      </c>
      <c r="AB86" s="26">
        <v>76</v>
      </c>
      <c r="AC86" s="26">
        <v>-36</v>
      </c>
      <c r="AD86" s="42">
        <f t="shared" si="33"/>
        <v>-0.94637223974763407</v>
      </c>
      <c r="AE86" s="41" t="s">
        <v>35</v>
      </c>
      <c r="AF86" s="26" t="s">
        <v>35</v>
      </c>
      <c r="AG86" s="26" t="s">
        <v>35</v>
      </c>
      <c r="AH86" s="26" t="s">
        <v>35</v>
      </c>
      <c r="AI86" s="34" t="s">
        <v>35</v>
      </c>
      <c r="AJ86" s="41" t="s">
        <v>35</v>
      </c>
      <c r="AK86" s="26" t="s">
        <v>35</v>
      </c>
      <c r="AL86" s="26" t="s">
        <v>35</v>
      </c>
      <c r="AM86" s="26" t="s">
        <v>35</v>
      </c>
      <c r="AN86" s="34" t="s">
        <v>35</v>
      </c>
      <c r="AO86" s="41" t="s">
        <v>35</v>
      </c>
      <c r="AP86" s="26" t="s">
        <v>35</v>
      </c>
      <c r="AQ86" s="26" t="s">
        <v>35</v>
      </c>
      <c r="AR86" s="26" t="s">
        <v>35</v>
      </c>
      <c r="AS86" s="34" t="s">
        <v>35</v>
      </c>
      <c r="AT86" s="41" t="s">
        <v>35</v>
      </c>
      <c r="AU86" s="26" t="s">
        <v>35</v>
      </c>
      <c r="AV86" s="26" t="s">
        <v>35</v>
      </c>
      <c r="AW86" s="26" t="s">
        <v>35</v>
      </c>
      <c r="AX86" s="34" t="s">
        <v>35</v>
      </c>
      <c r="AY86" s="41" t="s">
        <v>35</v>
      </c>
      <c r="AZ86" s="26" t="s">
        <v>35</v>
      </c>
      <c r="BA86" s="26" t="s">
        <v>35</v>
      </c>
      <c r="BB86" s="26" t="s">
        <v>35</v>
      </c>
      <c r="BC86" s="34" t="s">
        <v>35</v>
      </c>
      <c r="BD86" s="41" t="s">
        <v>35</v>
      </c>
      <c r="BE86" s="26" t="s">
        <v>35</v>
      </c>
      <c r="BF86" s="26" t="s">
        <v>35</v>
      </c>
      <c r="BG86" s="26" t="s">
        <v>35</v>
      </c>
      <c r="BH86" s="34" t="s">
        <v>35</v>
      </c>
      <c r="BI86" s="41" t="s">
        <v>35</v>
      </c>
      <c r="BJ86" s="26" t="s">
        <v>35</v>
      </c>
      <c r="BK86" s="26" t="s">
        <v>35</v>
      </c>
      <c r="BL86" s="26" t="s">
        <v>35</v>
      </c>
      <c r="BM86" s="34" t="s">
        <v>35</v>
      </c>
      <c r="BN86" s="41">
        <f t="shared" si="34"/>
        <v>403</v>
      </c>
      <c r="BO86" s="41">
        <f t="shared" si="34"/>
        <v>563</v>
      </c>
      <c r="BP86" s="41">
        <f t="shared" si="34"/>
        <v>-160</v>
      </c>
      <c r="BQ86" s="42">
        <f t="shared" si="35"/>
        <v>-4.0733197556008145</v>
      </c>
      <c r="BR86" s="25"/>
    </row>
    <row r="87" spans="1:70" s="7" customFormat="1" ht="18" customHeight="1">
      <c r="A87" s="25"/>
      <c r="B87" s="35" t="s">
        <v>47</v>
      </c>
      <c r="C87" s="35">
        <v>430460</v>
      </c>
      <c r="D87" s="27" t="s">
        <v>127</v>
      </c>
      <c r="E87" s="26">
        <v>76040</v>
      </c>
      <c r="F87" s="41">
        <f t="shared" si="24"/>
        <v>75921</v>
      </c>
      <c r="G87" s="26">
        <v>3059</v>
      </c>
      <c r="H87" s="26">
        <v>3178</v>
      </c>
      <c r="I87" s="26">
        <v>-119</v>
      </c>
      <c r="J87" s="42">
        <f t="shared" si="25"/>
        <v>-0.15649658074697528</v>
      </c>
      <c r="K87" s="41">
        <f t="shared" si="26"/>
        <v>76277</v>
      </c>
      <c r="L87" s="26">
        <v>3114</v>
      </c>
      <c r="M87" s="26">
        <v>2758</v>
      </c>
      <c r="N87" s="26">
        <v>356</v>
      </c>
      <c r="O87" s="42">
        <f t="shared" si="27"/>
        <v>0.46890847064712005</v>
      </c>
      <c r="P87" s="41">
        <f t="shared" si="28"/>
        <v>75765</v>
      </c>
      <c r="Q87" s="26">
        <v>2871</v>
      </c>
      <c r="R87" s="26">
        <v>3383</v>
      </c>
      <c r="S87" s="26">
        <v>-512</v>
      </c>
      <c r="T87" s="42">
        <f t="shared" si="29"/>
        <v>-0.67123772565779982</v>
      </c>
      <c r="U87" s="41">
        <f t="shared" si="30"/>
        <v>73705</v>
      </c>
      <c r="V87" s="26">
        <v>962</v>
      </c>
      <c r="W87" s="26">
        <v>3022</v>
      </c>
      <c r="X87" s="26">
        <v>-2060</v>
      </c>
      <c r="Y87" s="42">
        <f t="shared" si="31"/>
        <v>-2.7189335445126379</v>
      </c>
      <c r="Z87" s="41">
        <f t="shared" si="32"/>
        <v>73116</v>
      </c>
      <c r="AA87" s="26">
        <v>1457</v>
      </c>
      <c r="AB87" s="26">
        <v>2046</v>
      </c>
      <c r="AC87" s="26">
        <v>-589</v>
      </c>
      <c r="AD87" s="42">
        <f t="shared" si="33"/>
        <v>-0.79913167356353032</v>
      </c>
      <c r="AE87" s="41" t="s">
        <v>35</v>
      </c>
      <c r="AF87" s="26" t="s">
        <v>35</v>
      </c>
      <c r="AG87" s="26" t="s">
        <v>35</v>
      </c>
      <c r="AH87" s="26" t="s">
        <v>35</v>
      </c>
      <c r="AI87" s="34" t="s">
        <v>35</v>
      </c>
      <c r="AJ87" s="41" t="s">
        <v>35</v>
      </c>
      <c r="AK87" s="26" t="s">
        <v>35</v>
      </c>
      <c r="AL87" s="26" t="s">
        <v>35</v>
      </c>
      <c r="AM87" s="26" t="s">
        <v>35</v>
      </c>
      <c r="AN87" s="34" t="s">
        <v>35</v>
      </c>
      <c r="AO87" s="41" t="s">
        <v>35</v>
      </c>
      <c r="AP87" s="26" t="s">
        <v>35</v>
      </c>
      <c r="AQ87" s="26" t="s">
        <v>35</v>
      </c>
      <c r="AR87" s="26" t="s">
        <v>35</v>
      </c>
      <c r="AS87" s="34" t="s">
        <v>35</v>
      </c>
      <c r="AT87" s="41" t="s">
        <v>35</v>
      </c>
      <c r="AU87" s="26" t="s">
        <v>35</v>
      </c>
      <c r="AV87" s="26" t="s">
        <v>35</v>
      </c>
      <c r="AW87" s="26" t="s">
        <v>35</v>
      </c>
      <c r="AX87" s="34" t="s">
        <v>35</v>
      </c>
      <c r="AY87" s="41" t="s">
        <v>35</v>
      </c>
      <c r="AZ87" s="26" t="s">
        <v>35</v>
      </c>
      <c r="BA87" s="26" t="s">
        <v>35</v>
      </c>
      <c r="BB87" s="26" t="s">
        <v>35</v>
      </c>
      <c r="BC87" s="34" t="s">
        <v>35</v>
      </c>
      <c r="BD87" s="41" t="s">
        <v>35</v>
      </c>
      <c r="BE87" s="26" t="s">
        <v>35</v>
      </c>
      <c r="BF87" s="26" t="s">
        <v>35</v>
      </c>
      <c r="BG87" s="26" t="s">
        <v>35</v>
      </c>
      <c r="BH87" s="34" t="s">
        <v>35</v>
      </c>
      <c r="BI87" s="41" t="s">
        <v>35</v>
      </c>
      <c r="BJ87" s="26" t="s">
        <v>35</v>
      </c>
      <c r="BK87" s="26" t="s">
        <v>35</v>
      </c>
      <c r="BL87" s="26" t="s">
        <v>35</v>
      </c>
      <c r="BM87" s="34" t="s">
        <v>35</v>
      </c>
      <c r="BN87" s="41">
        <f t="shared" si="34"/>
        <v>11463</v>
      </c>
      <c r="BO87" s="41">
        <f t="shared" si="34"/>
        <v>14387</v>
      </c>
      <c r="BP87" s="41">
        <f t="shared" si="34"/>
        <v>-2924</v>
      </c>
      <c r="BQ87" s="42">
        <f t="shared" si="35"/>
        <v>-3.8453445554971064</v>
      </c>
      <c r="BR87" s="25"/>
    </row>
    <row r="88" spans="1:70" s="7" customFormat="1" ht="18" customHeight="1">
      <c r="A88" s="25"/>
      <c r="B88" s="35" t="s">
        <v>47</v>
      </c>
      <c r="C88" s="35">
        <v>430461</v>
      </c>
      <c r="D88" s="27" t="s">
        <v>128</v>
      </c>
      <c r="E88" s="26">
        <v>149</v>
      </c>
      <c r="F88" s="41">
        <f t="shared" si="24"/>
        <v>150</v>
      </c>
      <c r="G88" s="26">
        <v>2</v>
      </c>
      <c r="H88" s="26">
        <v>1</v>
      </c>
      <c r="I88" s="26">
        <v>1</v>
      </c>
      <c r="J88" s="42">
        <f t="shared" si="25"/>
        <v>0.67114093959731547</v>
      </c>
      <c r="K88" s="41">
        <f t="shared" si="26"/>
        <v>153</v>
      </c>
      <c r="L88" s="26">
        <v>4</v>
      </c>
      <c r="M88" s="26">
        <v>1</v>
      </c>
      <c r="N88" s="26">
        <v>3</v>
      </c>
      <c r="O88" s="42">
        <f t="shared" si="27"/>
        <v>2</v>
      </c>
      <c r="P88" s="41">
        <f t="shared" si="28"/>
        <v>152</v>
      </c>
      <c r="Q88" s="26">
        <v>1</v>
      </c>
      <c r="R88" s="26">
        <v>2</v>
      </c>
      <c r="S88" s="26">
        <v>-1</v>
      </c>
      <c r="T88" s="42">
        <f t="shared" si="29"/>
        <v>-0.65359477124183007</v>
      </c>
      <c r="U88" s="41">
        <f t="shared" si="30"/>
        <v>153</v>
      </c>
      <c r="V88" s="26">
        <v>1</v>
      </c>
      <c r="W88" s="26">
        <v>0</v>
      </c>
      <c r="X88" s="26">
        <v>1</v>
      </c>
      <c r="Y88" s="42">
        <f t="shared" si="31"/>
        <v>0.6578947368421052</v>
      </c>
      <c r="Z88" s="41">
        <f t="shared" si="32"/>
        <v>154</v>
      </c>
      <c r="AA88" s="26">
        <v>1</v>
      </c>
      <c r="AB88" s="26">
        <v>0</v>
      </c>
      <c r="AC88" s="26">
        <v>1</v>
      </c>
      <c r="AD88" s="42">
        <f t="shared" si="33"/>
        <v>0.65359477124183007</v>
      </c>
      <c r="AE88" s="41" t="s">
        <v>35</v>
      </c>
      <c r="AF88" s="26" t="s">
        <v>35</v>
      </c>
      <c r="AG88" s="26" t="s">
        <v>35</v>
      </c>
      <c r="AH88" s="26" t="s">
        <v>35</v>
      </c>
      <c r="AI88" s="34" t="s">
        <v>35</v>
      </c>
      <c r="AJ88" s="41" t="s">
        <v>35</v>
      </c>
      <c r="AK88" s="26" t="s">
        <v>35</v>
      </c>
      <c r="AL88" s="26" t="s">
        <v>35</v>
      </c>
      <c r="AM88" s="26" t="s">
        <v>35</v>
      </c>
      <c r="AN88" s="34" t="s">
        <v>35</v>
      </c>
      <c r="AO88" s="41" t="s">
        <v>35</v>
      </c>
      <c r="AP88" s="26" t="s">
        <v>35</v>
      </c>
      <c r="AQ88" s="26" t="s">
        <v>35</v>
      </c>
      <c r="AR88" s="26" t="s">
        <v>35</v>
      </c>
      <c r="AS88" s="34" t="s">
        <v>35</v>
      </c>
      <c r="AT88" s="41" t="s">
        <v>35</v>
      </c>
      <c r="AU88" s="26" t="s">
        <v>35</v>
      </c>
      <c r="AV88" s="26" t="s">
        <v>35</v>
      </c>
      <c r="AW88" s="26" t="s">
        <v>35</v>
      </c>
      <c r="AX88" s="34" t="s">
        <v>35</v>
      </c>
      <c r="AY88" s="41" t="s">
        <v>35</v>
      </c>
      <c r="AZ88" s="26" t="s">
        <v>35</v>
      </c>
      <c r="BA88" s="26" t="s">
        <v>35</v>
      </c>
      <c r="BB88" s="26" t="s">
        <v>35</v>
      </c>
      <c r="BC88" s="34" t="s">
        <v>35</v>
      </c>
      <c r="BD88" s="41" t="s">
        <v>35</v>
      </c>
      <c r="BE88" s="26" t="s">
        <v>35</v>
      </c>
      <c r="BF88" s="26" t="s">
        <v>35</v>
      </c>
      <c r="BG88" s="26" t="s">
        <v>35</v>
      </c>
      <c r="BH88" s="34" t="s">
        <v>35</v>
      </c>
      <c r="BI88" s="41" t="s">
        <v>35</v>
      </c>
      <c r="BJ88" s="26" t="s">
        <v>35</v>
      </c>
      <c r="BK88" s="26" t="s">
        <v>35</v>
      </c>
      <c r="BL88" s="26" t="s">
        <v>35</v>
      </c>
      <c r="BM88" s="34" t="s">
        <v>35</v>
      </c>
      <c r="BN88" s="41">
        <f t="shared" si="34"/>
        <v>9</v>
      </c>
      <c r="BO88" s="41">
        <f t="shared" si="34"/>
        <v>4</v>
      </c>
      <c r="BP88" s="41">
        <f t="shared" si="34"/>
        <v>5</v>
      </c>
      <c r="BQ88" s="42">
        <f t="shared" si="35"/>
        <v>3.3557046979865772</v>
      </c>
      <c r="BR88" s="25"/>
    </row>
    <row r="89" spans="1:70" s="7" customFormat="1" ht="18" customHeight="1">
      <c r="A89" s="25"/>
      <c r="B89" s="35" t="s">
        <v>47</v>
      </c>
      <c r="C89" s="35">
        <v>430462</v>
      </c>
      <c r="D89" s="27" t="s">
        <v>129</v>
      </c>
      <c r="E89" s="26">
        <v>185</v>
      </c>
      <c r="F89" s="41">
        <f t="shared" si="24"/>
        <v>184</v>
      </c>
      <c r="G89" s="26">
        <v>1</v>
      </c>
      <c r="H89" s="26">
        <v>2</v>
      </c>
      <c r="I89" s="26">
        <v>-1</v>
      </c>
      <c r="J89" s="42">
        <f t="shared" si="25"/>
        <v>-0.54054054054054057</v>
      </c>
      <c r="K89" s="41">
        <f t="shared" si="26"/>
        <v>193</v>
      </c>
      <c r="L89" s="26">
        <v>24</v>
      </c>
      <c r="M89" s="26">
        <v>15</v>
      </c>
      <c r="N89" s="26">
        <v>9</v>
      </c>
      <c r="O89" s="42">
        <f t="shared" si="27"/>
        <v>4.8913043478260869</v>
      </c>
      <c r="P89" s="41">
        <f t="shared" si="28"/>
        <v>195</v>
      </c>
      <c r="Q89" s="26">
        <v>27</v>
      </c>
      <c r="R89" s="26">
        <v>25</v>
      </c>
      <c r="S89" s="26">
        <v>2</v>
      </c>
      <c r="T89" s="42">
        <f t="shared" si="29"/>
        <v>1.0362694300518136</v>
      </c>
      <c r="U89" s="41">
        <f t="shared" si="30"/>
        <v>168</v>
      </c>
      <c r="V89" s="26">
        <v>3</v>
      </c>
      <c r="W89" s="26">
        <v>30</v>
      </c>
      <c r="X89" s="26">
        <v>-27</v>
      </c>
      <c r="Y89" s="42">
        <f t="shared" si="31"/>
        <v>-13.846153846153847</v>
      </c>
      <c r="Z89" s="41">
        <f t="shared" si="32"/>
        <v>161</v>
      </c>
      <c r="AA89" s="26">
        <v>0</v>
      </c>
      <c r="AB89" s="26">
        <v>7</v>
      </c>
      <c r="AC89" s="26">
        <v>-7</v>
      </c>
      <c r="AD89" s="42">
        <f t="shared" si="33"/>
        <v>-4.1666666666666661</v>
      </c>
      <c r="AE89" s="41" t="s">
        <v>35</v>
      </c>
      <c r="AF89" s="26" t="s">
        <v>35</v>
      </c>
      <c r="AG89" s="26" t="s">
        <v>35</v>
      </c>
      <c r="AH89" s="26" t="s">
        <v>35</v>
      </c>
      <c r="AI89" s="34" t="s">
        <v>35</v>
      </c>
      <c r="AJ89" s="41" t="s">
        <v>35</v>
      </c>
      <c r="AK89" s="26" t="s">
        <v>35</v>
      </c>
      <c r="AL89" s="26" t="s">
        <v>35</v>
      </c>
      <c r="AM89" s="26" t="s">
        <v>35</v>
      </c>
      <c r="AN89" s="34" t="s">
        <v>35</v>
      </c>
      <c r="AO89" s="41" t="s">
        <v>35</v>
      </c>
      <c r="AP89" s="26" t="s">
        <v>35</v>
      </c>
      <c r="AQ89" s="26" t="s">
        <v>35</v>
      </c>
      <c r="AR89" s="26" t="s">
        <v>35</v>
      </c>
      <c r="AS89" s="34" t="s">
        <v>35</v>
      </c>
      <c r="AT89" s="41" t="s">
        <v>35</v>
      </c>
      <c r="AU89" s="26" t="s">
        <v>35</v>
      </c>
      <c r="AV89" s="26" t="s">
        <v>35</v>
      </c>
      <c r="AW89" s="26" t="s">
        <v>35</v>
      </c>
      <c r="AX89" s="34" t="s">
        <v>35</v>
      </c>
      <c r="AY89" s="41" t="s">
        <v>35</v>
      </c>
      <c r="AZ89" s="26" t="s">
        <v>35</v>
      </c>
      <c r="BA89" s="26" t="s">
        <v>35</v>
      </c>
      <c r="BB89" s="26" t="s">
        <v>35</v>
      </c>
      <c r="BC89" s="34" t="s">
        <v>35</v>
      </c>
      <c r="BD89" s="41" t="s">
        <v>35</v>
      </c>
      <c r="BE89" s="26" t="s">
        <v>35</v>
      </c>
      <c r="BF89" s="26" t="s">
        <v>35</v>
      </c>
      <c r="BG89" s="26" t="s">
        <v>35</v>
      </c>
      <c r="BH89" s="34" t="s">
        <v>35</v>
      </c>
      <c r="BI89" s="41" t="s">
        <v>35</v>
      </c>
      <c r="BJ89" s="26" t="s">
        <v>35</v>
      </c>
      <c r="BK89" s="26" t="s">
        <v>35</v>
      </c>
      <c r="BL89" s="26" t="s">
        <v>35</v>
      </c>
      <c r="BM89" s="34" t="s">
        <v>35</v>
      </c>
      <c r="BN89" s="41">
        <f t="shared" si="34"/>
        <v>55</v>
      </c>
      <c r="BO89" s="41">
        <f t="shared" si="34"/>
        <v>79</v>
      </c>
      <c r="BP89" s="41">
        <f t="shared" si="34"/>
        <v>-24</v>
      </c>
      <c r="BQ89" s="42">
        <f t="shared" si="35"/>
        <v>-12.972972972972974</v>
      </c>
      <c r="BR89" s="25"/>
    </row>
    <row r="90" spans="1:70" s="7" customFormat="1" ht="18" customHeight="1">
      <c r="A90" s="25"/>
      <c r="B90" s="35" t="s">
        <v>47</v>
      </c>
      <c r="C90" s="35">
        <v>430463</v>
      </c>
      <c r="D90" s="27" t="s">
        <v>130</v>
      </c>
      <c r="E90" s="26">
        <v>11437</v>
      </c>
      <c r="F90" s="41">
        <f t="shared" si="24"/>
        <v>11724</v>
      </c>
      <c r="G90" s="26">
        <v>1005</v>
      </c>
      <c r="H90" s="26">
        <v>718</v>
      </c>
      <c r="I90" s="26">
        <v>287</v>
      </c>
      <c r="J90" s="42">
        <f t="shared" si="25"/>
        <v>2.509399318002973</v>
      </c>
      <c r="K90" s="41">
        <f t="shared" si="26"/>
        <v>11016</v>
      </c>
      <c r="L90" s="26">
        <v>413</v>
      </c>
      <c r="M90" s="26">
        <v>1121</v>
      </c>
      <c r="N90" s="26">
        <v>-708</v>
      </c>
      <c r="O90" s="42">
        <f t="shared" si="27"/>
        <v>-6.0388945752302972</v>
      </c>
      <c r="P90" s="41">
        <f t="shared" si="28"/>
        <v>10120</v>
      </c>
      <c r="Q90" s="26">
        <v>349</v>
      </c>
      <c r="R90" s="26">
        <v>1245</v>
      </c>
      <c r="S90" s="26">
        <v>-896</v>
      </c>
      <c r="T90" s="42">
        <f t="shared" si="29"/>
        <v>-8.1336238198983288</v>
      </c>
      <c r="U90" s="41">
        <f t="shared" si="30"/>
        <v>9720</v>
      </c>
      <c r="V90" s="26">
        <v>129</v>
      </c>
      <c r="W90" s="26">
        <v>529</v>
      </c>
      <c r="X90" s="26">
        <v>-400</v>
      </c>
      <c r="Y90" s="42">
        <f t="shared" si="31"/>
        <v>-3.9525691699604746</v>
      </c>
      <c r="Z90" s="41">
        <f t="shared" si="32"/>
        <v>9579</v>
      </c>
      <c r="AA90" s="26">
        <v>183</v>
      </c>
      <c r="AB90" s="26">
        <v>324</v>
      </c>
      <c r="AC90" s="26">
        <v>-141</v>
      </c>
      <c r="AD90" s="42">
        <f t="shared" si="33"/>
        <v>-1.4506172839506173</v>
      </c>
      <c r="AE90" s="41" t="s">
        <v>35</v>
      </c>
      <c r="AF90" s="26" t="s">
        <v>35</v>
      </c>
      <c r="AG90" s="26" t="s">
        <v>35</v>
      </c>
      <c r="AH90" s="26" t="s">
        <v>35</v>
      </c>
      <c r="AI90" s="34" t="s">
        <v>35</v>
      </c>
      <c r="AJ90" s="41" t="s">
        <v>35</v>
      </c>
      <c r="AK90" s="26" t="s">
        <v>35</v>
      </c>
      <c r="AL90" s="26" t="s">
        <v>35</v>
      </c>
      <c r="AM90" s="26" t="s">
        <v>35</v>
      </c>
      <c r="AN90" s="34" t="s">
        <v>35</v>
      </c>
      <c r="AO90" s="41" t="s">
        <v>35</v>
      </c>
      <c r="AP90" s="26" t="s">
        <v>35</v>
      </c>
      <c r="AQ90" s="26" t="s">
        <v>35</v>
      </c>
      <c r="AR90" s="26" t="s">
        <v>35</v>
      </c>
      <c r="AS90" s="34" t="s">
        <v>35</v>
      </c>
      <c r="AT90" s="41" t="s">
        <v>35</v>
      </c>
      <c r="AU90" s="26" t="s">
        <v>35</v>
      </c>
      <c r="AV90" s="26" t="s">
        <v>35</v>
      </c>
      <c r="AW90" s="26" t="s">
        <v>35</v>
      </c>
      <c r="AX90" s="34" t="s">
        <v>35</v>
      </c>
      <c r="AY90" s="41" t="s">
        <v>35</v>
      </c>
      <c r="AZ90" s="26" t="s">
        <v>35</v>
      </c>
      <c r="BA90" s="26" t="s">
        <v>35</v>
      </c>
      <c r="BB90" s="26" t="s">
        <v>35</v>
      </c>
      <c r="BC90" s="34" t="s">
        <v>35</v>
      </c>
      <c r="BD90" s="41" t="s">
        <v>35</v>
      </c>
      <c r="BE90" s="26" t="s">
        <v>35</v>
      </c>
      <c r="BF90" s="26" t="s">
        <v>35</v>
      </c>
      <c r="BG90" s="26" t="s">
        <v>35</v>
      </c>
      <c r="BH90" s="34" t="s">
        <v>35</v>
      </c>
      <c r="BI90" s="41" t="s">
        <v>35</v>
      </c>
      <c r="BJ90" s="26" t="s">
        <v>35</v>
      </c>
      <c r="BK90" s="26" t="s">
        <v>35</v>
      </c>
      <c r="BL90" s="26" t="s">
        <v>35</v>
      </c>
      <c r="BM90" s="34" t="s">
        <v>35</v>
      </c>
      <c r="BN90" s="41">
        <f t="shared" si="34"/>
        <v>2079</v>
      </c>
      <c r="BO90" s="41">
        <f t="shared" si="34"/>
        <v>3937</v>
      </c>
      <c r="BP90" s="41">
        <f t="shared" si="34"/>
        <v>-1858</v>
      </c>
      <c r="BQ90" s="42">
        <f t="shared" si="35"/>
        <v>-16.245518929789281</v>
      </c>
      <c r="BR90" s="25"/>
    </row>
    <row r="91" spans="1:70" s="7" customFormat="1" ht="18" customHeight="1">
      <c r="A91" s="25"/>
      <c r="B91" s="35" t="s">
        <v>47</v>
      </c>
      <c r="C91" s="35">
        <v>430465</v>
      </c>
      <c r="D91" s="27" t="s">
        <v>131</v>
      </c>
      <c r="E91" s="26">
        <v>268</v>
      </c>
      <c r="F91" s="41">
        <f t="shared" si="24"/>
        <v>267</v>
      </c>
      <c r="G91" s="26">
        <v>3</v>
      </c>
      <c r="H91" s="26">
        <v>4</v>
      </c>
      <c r="I91" s="26">
        <v>-1</v>
      </c>
      <c r="J91" s="42">
        <f t="shared" si="25"/>
        <v>-0.37313432835820892</v>
      </c>
      <c r="K91" s="41">
        <f t="shared" si="26"/>
        <v>273</v>
      </c>
      <c r="L91" s="26">
        <v>6</v>
      </c>
      <c r="M91" s="26">
        <v>0</v>
      </c>
      <c r="N91" s="26">
        <v>6</v>
      </c>
      <c r="O91" s="42">
        <f t="shared" si="27"/>
        <v>2.2471910112359552</v>
      </c>
      <c r="P91" s="41">
        <f t="shared" si="28"/>
        <v>306</v>
      </c>
      <c r="Q91" s="26">
        <v>36</v>
      </c>
      <c r="R91" s="26">
        <v>3</v>
      </c>
      <c r="S91" s="26">
        <v>33</v>
      </c>
      <c r="T91" s="42">
        <f t="shared" si="29"/>
        <v>12.087912087912088</v>
      </c>
      <c r="U91" s="41">
        <f t="shared" si="30"/>
        <v>273</v>
      </c>
      <c r="V91" s="26">
        <v>0</v>
      </c>
      <c r="W91" s="26">
        <v>33</v>
      </c>
      <c r="X91" s="26">
        <v>-33</v>
      </c>
      <c r="Y91" s="42">
        <f t="shared" si="31"/>
        <v>-10.784313725490197</v>
      </c>
      <c r="Z91" s="41">
        <f t="shared" si="32"/>
        <v>271</v>
      </c>
      <c r="AA91" s="26">
        <v>2</v>
      </c>
      <c r="AB91" s="26">
        <v>4</v>
      </c>
      <c r="AC91" s="26">
        <v>-2</v>
      </c>
      <c r="AD91" s="42">
        <f t="shared" si="33"/>
        <v>-0.73260073260073255</v>
      </c>
      <c r="AE91" s="41" t="s">
        <v>35</v>
      </c>
      <c r="AF91" s="26" t="s">
        <v>35</v>
      </c>
      <c r="AG91" s="26" t="s">
        <v>35</v>
      </c>
      <c r="AH91" s="26" t="s">
        <v>35</v>
      </c>
      <c r="AI91" s="34" t="s">
        <v>35</v>
      </c>
      <c r="AJ91" s="41" t="s">
        <v>35</v>
      </c>
      <c r="AK91" s="26" t="s">
        <v>35</v>
      </c>
      <c r="AL91" s="26" t="s">
        <v>35</v>
      </c>
      <c r="AM91" s="26" t="s">
        <v>35</v>
      </c>
      <c r="AN91" s="34" t="s">
        <v>35</v>
      </c>
      <c r="AO91" s="41" t="s">
        <v>35</v>
      </c>
      <c r="AP91" s="26" t="s">
        <v>35</v>
      </c>
      <c r="AQ91" s="26" t="s">
        <v>35</v>
      </c>
      <c r="AR91" s="26" t="s">
        <v>35</v>
      </c>
      <c r="AS91" s="34" t="s">
        <v>35</v>
      </c>
      <c r="AT91" s="41" t="s">
        <v>35</v>
      </c>
      <c r="AU91" s="26" t="s">
        <v>35</v>
      </c>
      <c r="AV91" s="26" t="s">
        <v>35</v>
      </c>
      <c r="AW91" s="26" t="s">
        <v>35</v>
      </c>
      <c r="AX91" s="34" t="s">
        <v>35</v>
      </c>
      <c r="AY91" s="41" t="s">
        <v>35</v>
      </c>
      <c r="AZ91" s="26" t="s">
        <v>35</v>
      </c>
      <c r="BA91" s="26" t="s">
        <v>35</v>
      </c>
      <c r="BB91" s="26" t="s">
        <v>35</v>
      </c>
      <c r="BC91" s="34" t="s">
        <v>35</v>
      </c>
      <c r="BD91" s="41" t="s">
        <v>35</v>
      </c>
      <c r="BE91" s="26" t="s">
        <v>35</v>
      </c>
      <c r="BF91" s="26" t="s">
        <v>35</v>
      </c>
      <c r="BG91" s="26" t="s">
        <v>35</v>
      </c>
      <c r="BH91" s="34" t="s">
        <v>35</v>
      </c>
      <c r="BI91" s="41" t="s">
        <v>35</v>
      </c>
      <c r="BJ91" s="26" t="s">
        <v>35</v>
      </c>
      <c r="BK91" s="26" t="s">
        <v>35</v>
      </c>
      <c r="BL91" s="26" t="s">
        <v>35</v>
      </c>
      <c r="BM91" s="34" t="s">
        <v>35</v>
      </c>
      <c r="BN91" s="41">
        <f t="shared" si="34"/>
        <v>47</v>
      </c>
      <c r="BO91" s="41">
        <f t="shared" si="34"/>
        <v>44</v>
      </c>
      <c r="BP91" s="41">
        <f t="shared" si="34"/>
        <v>3</v>
      </c>
      <c r="BQ91" s="42">
        <f t="shared" si="35"/>
        <v>1.1194029850746268</v>
      </c>
      <c r="BR91" s="25"/>
    </row>
    <row r="92" spans="1:70" s="7" customFormat="1" ht="18" customHeight="1">
      <c r="A92" s="25"/>
      <c r="B92" s="35" t="s">
        <v>47</v>
      </c>
      <c r="C92" s="35">
        <v>430466</v>
      </c>
      <c r="D92" s="27" t="s">
        <v>132</v>
      </c>
      <c r="E92" s="26">
        <v>3010</v>
      </c>
      <c r="F92" s="41">
        <f t="shared" si="24"/>
        <v>2927</v>
      </c>
      <c r="G92" s="26">
        <v>114</v>
      </c>
      <c r="H92" s="26">
        <v>197</v>
      </c>
      <c r="I92" s="26">
        <v>-83</v>
      </c>
      <c r="J92" s="42">
        <f t="shared" si="25"/>
        <v>-2.7574750830564785</v>
      </c>
      <c r="K92" s="41">
        <f t="shared" si="26"/>
        <v>2952</v>
      </c>
      <c r="L92" s="26">
        <v>135</v>
      </c>
      <c r="M92" s="26">
        <v>110</v>
      </c>
      <c r="N92" s="26">
        <v>25</v>
      </c>
      <c r="O92" s="42">
        <f t="shared" si="27"/>
        <v>0.8541168431841476</v>
      </c>
      <c r="P92" s="41">
        <f t="shared" si="28"/>
        <v>3004</v>
      </c>
      <c r="Q92" s="26">
        <v>157</v>
      </c>
      <c r="R92" s="26">
        <v>105</v>
      </c>
      <c r="S92" s="26">
        <v>52</v>
      </c>
      <c r="T92" s="42">
        <f t="shared" si="29"/>
        <v>1.7615176151761516</v>
      </c>
      <c r="U92" s="41">
        <f t="shared" si="30"/>
        <v>2938</v>
      </c>
      <c r="V92" s="26">
        <v>82</v>
      </c>
      <c r="W92" s="26">
        <v>148</v>
      </c>
      <c r="X92" s="26">
        <v>-66</v>
      </c>
      <c r="Y92" s="42">
        <f t="shared" si="31"/>
        <v>-2.1970705725699067</v>
      </c>
      <c r="Z92" s="41">
        <f t="shared" si="32"/>
        <v>2865</v>
      </c>
      <c r="AA92" s="26">
        <v>71</v>
      </c>
      <c r="AB92" s="26">
        <v>144</v>
      </c>
      <c r="AC92" s="26">
        <v>-73</v>
      </c>
      <c r="AD92" s="42">
        <f t="shared" si="33"/>
        <v>-2.4846834581347856</v>
      </c>
      <c r="AE92" s="41" t="s">
        <v>35</v>
      </c>
      <c r="AF92" s="26" t="s">
        <v>35</v>
      </c>
      <c r="AG92" s="26" t="s">
        <v>35</v>
      </c>
      <c r="AH92" s="26" t="s">
        <v>35</v>
      </c>
      <c r="AI92" s="34" t="s">
        <v>35</v>
      </c>
      <c r="AJ92" s="41" t="s">
        <v>35</v>
      </c>
      <c r="AK92" s="26" t="s">
        <v>35</v>
      </c>
      <c r="AL92" s="26" t="s">
        <v>35</v>
      </c>
      <c r="AM92" s="26" t="s">
        <v>35</v>
      </c>
      <c r="AN92" s="34" t="s">
        <v>35</v>
      </c>
      <c r="AO92" s="41" t="s">
        <v>35</v>
      </c>
      <c r="AP92" s="26" t="s">
        <v>35</v>
      </c>
      <c r="AQ92" s="26" t="s">
        <v>35</v>
      </c>
      <c r="AR92" s="26" t="s">
        <v>35</v>
      </c>
      <c r="AS92" s="34" t="s">
        <v>35</v>
      </c>
      <c r="AT92" s="41" t="s">
        <v>35</v>
      </c>
      <c r="AU92" s="26" t="s">
        <v>35</v>
      </c>
      <c r="AV92" s="26" t="s">
        <v>35</v>
      </c>
      <c r="AW92" s="26" t="s">
        <v>35</v>
      </c>
      <c r="AX92" s="34" t="s">
        <v>35</v>
      </c>
      <c r="AY92" s="41" t="s">
        <v>35</v>
      </c>
      <c r="AZ92" s="26" t="s">
        <v>35</v>
      </c>
      <c r="BA92" s="26" t="s">
        <v>35</v>
      </c>
      <c r="BB92" s="26" t="s">
        <v>35</v>
      </c>
      <c r="BC92" s="34" t="s">
        <v>35</v>
      </c>
      <c r="BD92" s="41" t="s">
        <v>35</v>
      </c>
      <c r="BE92" s="26" t="s">
        <v>35</v>
      </c>
      <c r="BF92" s="26" t="s">
        <v>35</v>
      </c>
      <c r="BG92" s="26" t="s">
        <v>35</v>
      </c>
      <c r="BH92" s="34" t="s">
        <v>35</v>
      </c>
      <c r="BI92" s="41" t="s">
        <v>35</v>
      </c>
      <c r="BJ92" s="26" t="s">
        <v>35</v>
      </c>
      <c r="BK92" s="26" t="s">
        <v>35</v>
      </c>
      <c r="BL92" s="26" t="s">
        <v>35</v>
      </c>
      <c r="BM92" s="34" t="s">
        <v>35</v>
      </c>
      <c r="BN92" s="41">
        <f t="shared" si="34"/>
        <v>559</v>
      </c>
      <c r="BO92" s="41">
        <f t="shared" si="34"/>
        <v>704</v>
      </c>
      <c r="BP92" s="41">
        <f t="shared" si="34"/>
        <v>-145</v>
      </c>
      <c r="BQ92" s="42">
        <f t="shared" si="35"/>
        <v>-4.8172757475083063</v>
      </c>
      <c r="BR92" s="25"/>
    </row>
    <row r="93" spans="1:70" s="7" customFormat="1" ht="18" customHeight="1">
      <c r="A93" s="25"/>
      <c r="B93" s="35" t="s">
        <v>47</v>
      </c>
      <c r="C93" s="35">
        <v>430467</v>
      </c>
      <c r="D93" s="27" t="s">
        <v>133</v>
      </c>
      <c r="E93" s="26">
        <v>862</v>
      </c>
      <c r="F93" s="41">
        <f t="shared" si="24"/>
        <v>855</v>
      </c>
      <c r="G93" s="26">
        <v>17</v>
      </c>
      <c r="H93" s="26">
        <v>24</v>
      </c>
      <c r="I93" s="26">
        <v>-7</v>
      </c>
      <c r="J93" s="42">
        <f t="shared" si="25"/>
        <v>-0.81206496519721572</v>
      </c>
      <c r="K93" s="41">
        <f t="shared" si="26"/>
        <v>850</v>
      </c>
      <c r="L93" s="26">
        <v>15</v>
      </c>
      <c r="M93" s="26">
        <v>20</v>
      </c>
      <c r="N93" s="26">
        <v>-5</v>
      </c>
      <c r="O93" s="42">
        <f t="shared" si="27"/>
        <v>-0.58479532163742687</v>
      </c>
      <c r="P93" s="41">
        <f t="shared" si="28"/>
        <v>845</v>
      </c>
      <c r="Q93" s="26">
        <v>21</v>
      </c>
      <c r="R93" s="26">
        <v>26</v>
      </c>
      <c r="S93" s="26">
        <v>-5</v>
      </c>
      <c r="T93" s="42">
        <f t="shared" si="29"/>
        <v>-0.58823529411764708</v>
      </c>
      <c r="U93" s="41">
        <f t="shared" si="30"/>
        <v>831</v>
      </c>
      <c r="V93" s="26">
        <v>7</v>
      </c>
      <c r="W93" s="26">
        <v>21</v>
      </c>
      <c r="X93" s="26">
        <v>-14</v>
      </c>
      <c r="Y93" s="42">
        <f t="shared" si="31"/>
        <v>-1.6568047337278107</v>
      </c>
      <c r="Z93" s="41">
        <f t="shared" si="32"/>
        <v>816</v>
      </c>
      <c r="AA93" s="26">
        <v>12</v>
      </c>
      <c r="AB93" s="26">
        <v>27</v>
      </c>
      <c r="AC93" s="26">
        <v>-15</v>
      </c>
      <c r="AD93" s="42">
        <f t="shared" si="33"/>
        <v>-1.8050541516245486</v>
      </c>
      <c r="AE93" s="41" t="s">
        <v>35</v>
      </c>
      <c r="AF93" s="26" t="s">
        <v>35</v>
      </c>
      <c r="AG93" s="26" t="s">
        <v>35</v>
      </c>
      <c r="AH93" s="26" t="s">
        <v>35</v>
      </c>
      <c r="AI93" s="34" t="s">
        <v>35</v>
      </c>
      <c r="AJ93" s="41" t="s">
        <v>35</v>
      </c>
      <c r="AK93" s="26" t="s">
        <v>35</v>
      </c>
      <c r="AL93" s="26" t="s">
        <v>35</v>
      </c>
      <c r="AM93" s="26" t="s">
        <v>35</v>
      </c>
      <c r="AN93" s="34" t="s">
        <v>35</v>
      </c>
      <c r="AO93" s="41" t="s">
        <v>35</v>
      </c>
      <c r="AP93" s="26" t="s">
        <v>35</v>
      </c>
      <c r="AQ93" s="26" t="s">
        <v>35</v>
      </c>
      <c r="AR93" s="26" t="s">
        <v>35</v>
      </c>
      <c r="AS93" s="34" t="s">
        <v>35</v>
      </c>
      <c r="AT93" s="41" t="s">
        <v>35</v>
      </c>
      <c r="AU93" s="26" t="s">
        <v>35</v>
      </c>
      <c r="AV93" s="26" t="s">
        <v>35</v>
      </c>
      <c r="AW93" s="26" t="s">
        <v>35</v>
      </c>
      <c r="AX93" s="34" t="s">
        <v>35</v>
      </c>
      <c r="AY93" s="41" t="s">
        <v>35</v>
      </c>
      <c r="AZ93" s="26" t="s">
        <v>35</v>
      </c>
      <c r="BA93" s="26" t="s">
        <v>35</v>
      </c>
      <c r="BB93" s="26" t="s">
        <v>35</v>
      </c>
      <c r="BC93" s="34" t="s">
        <v>35</v>
      </c>
      <c r="BD93" s="41" t="s">
        <v>35</v>
      </c>
      <c r="BE93" s="26" t="s">
        <v>35</v>
      </c>
      <c r="BF93" s="26" t="s">
        <v>35</v>
      </c>
      <c r="BG93" s="26" t="s">
        <v>35</v>
      </c>
      <c r="BH93" s="34" t="s">
        <v>35</v>
      </c>
      <c r="BI93" s="41" t="s">
        <v>35</v>
      </c>
      <c r="BJ93" s="26" t="s">
        <v>35</v>
      </c>
      <c r="BK93" s="26" t="s">
        <v>35</v>
      </c>
      <c r="BL93" s="26" t="s">
        <v>35</v>
      </c>
      <c r="BM93" s="34" t="s">
        <v>35</v>
      </c>
      <c r="BN93" s="41">
        <f t="shared" si="34"/>
        <v>72</v>
      </c>
      <c r="BO93" s="41">
        <f t="shared" si="34"/>
        <v>118</v>
      </c>
      <c r="BP93" s="41">
        <f t="shared" si="34"/>
        <v>-46</v>
      </c>
      <c r="BQ93" s="42">
        <f t="shared" si="35"/>
        <v>-5.3364269141531322</v>
      </c>
      <c r="BR93" s="25"/>
    </row>
    <row r="94" spans="1:70" s="7" customFormat="1" ht="18" customHeight="1">
      <c r="A94" s="25"/>
      <c r="B94" s="35" t="s">
        <v>47</v>
      </c>
      <c r="C94" s="35">
        <v>430468</v>
      </c>
      <c r="D94" s="27" t="s">
        <v>134</v>
      </c>
      <c r="E94" s="26">
        <v>948</v>
      </c>
      <c r="F94" s="41">
        <f t="shared" si="24"/>
        <v>974</v>
      </c>
      <c r="G94" s="26">
        <v>57</v>
      </c>
      <c r="H94" s="26">
        <v>31</v>
      </c>
      <c r="I94" s="26">
        <v>26</v>
      </c>
      <c r="J94" s="42">
        <f t="shared" si="25"/>
        <v>2.7426160337552745</v>
      </c>
      <c r="K94" s="41">
        <f t="shared" si="26"/>
        <v>1007</v>
      </c>
      <c r="L94" s="26">
        <v>63</v>
      </c>
      <c r="M94" s="26">
        <v>30</v>
      </c>
      <c r="N94" s="26">
        <v>33</v>
      </c>
      <c r="O94" s="42">
        <f t="shared" si="27"/>
        <v>3.3880903490759757</v>
      </c>
      <c r="P94" s="41">
        <f t="shared" si="28"/>
        <v>1022</v>
      </c>
      <c r="Q94" s="26">
        <v>34</v>
      </c>
      <c r="R94" s="26">
        <v>19</v>
      </c>
      <c r="S94" s="26">
        <v>15</v>
      </c>
      <c r="T94" s="42">
        <f t="shared" si="29"/>
        <v>1.4895729890764648</v>
      </c>
      <c r="U94" s="41">
        <f t="shared" si="30"/>
        <v>957</v>
      </c>
      <c r="V94" s="26">
        <v>4</v>
      </c>
      <c r="W94" s="26">
        <v>69</v>
      </c>
      <c r="X94" s="26">
        <v>-65</v>
      </c>
      <c r="Y94" s="42">
        <f t="shared" si="31"/>
        <v>-6.3600782778864966</v>
      </c>
      <c r="Z94" s="41">
        <f t="shared" si="32"/>
        <v>931</v>
      </c>
      <c r="AA94" s="26">
        <v>7</v>
      </c>
      <c r="AB94" s="26">
        <v>33</v>
      </c>
      <c r="AC94" s="26">
        <v>-26</v>
      </c>
      <c r="AD94" s="42">
        <f t="shared" si="33"/>
        <v>-2.7168234064785786</v>
      </c>
      <c r="AE94" s="41" t="s">
        <v>35</v>
      </c>
      <c r="AF94" s="26" t="s">
        <v>35</v>
      </c>
      <c r="AG94" s="26" t="s">
        <v>35</v>
      </c>
      <c r="AH94" s="26" t="s">
        <v>35</v>
      </c>
      <c r="AI94" s="34" t="s">
        <v>35</v>
      </c>
      <c r="AJ94" s="41" t="s">
        <v>35</v>
      </c>
      <c r="AK94" s="26" t="s">
        <v>35</v>
      </c>
      <c r="AL94" s="26" t="s">
        <v>35</v>
      </c>
      <c r="AM94" s="26" t="s">
        <v>35</v>
      </c>
      <c r="AN94" s="34" t="s">
        <v>35</v>
      </c>
      <c r="AO94" s="41" t="s">
        <v>35</v>
      </c>
      <c r="AP94" s="26" t="s">
        <v>35</v>
      </c>
      <c r="AQ94" s="26" t="s">
        <v>35</v>
      </c>
      <c r="AR94" s="26" t="s">
        <v>35</v>
      </c>
      <c r="AS94" s="34" t="s">
        <v>35</v>
      </c>
      <c r="AT94" s="41" t="s">
        <v>35</v>
      </c>
      <c r="AU94" s="26" t="s">
        <v>35</v>
      </c>
      <c r="AV94" s="26" t="s">
        <v>35</v>
      </c>
      <c r="AW94" s="26" t="s">
        <v>35</v>
      </c>
      <c r="AX94" s="34" t="s">
        <v>35</v>
      </c>
      <c r="AY94" s="41" t="s">
        <v>35</v>
      </c>
      <c r="AZ94" s="26" t="s">
        <v>35</v>
      </c>
      <c r="BA94" s="26" t="s">
        <v>35</v>
      </c>
      <c r="BB94" s="26" t="s">
        <v>35</v>
      </c>
      <c r="BC94" s="34" t="s">
        <v>35</v>
      </c>
      <c r="BD94" s="41" t="s">
        <v>35</v>
      </c>
      <c r="BE94" s="26" t="s">
        <v>35</v>
      </c>
      <c r="BF94" s="26" t="s">
        <v>35</v>
      </c>
      <c r="BG94" s="26" t="s">
        <v>35</v>
      </c>
      <c r="BH94" s="34" t="s">
        <v>35</v>
      </c>
      <c r="BI94" s="41" t="s">
        <v>35</v>
      </c>
      <c r="BJ94" s="26" t="s">
        <v>35</v>
      </c>
      <c r="BK94" s="26" t="s">
        <v>35</v>
      </c>
      <c r="BL94" s="26" t="s">
        <v>35</v>
      </c>
      <c r="BM94" s="34" t="s">
        <v>35</v>
      </c>
      <c r="BN94" s="41">
        <f t="shared" si="34"/>
        <v>165</v>
      </c>
      <c r="BO94" s="41">
        <f t="shared" si="34"/>
        <v>182</v>
      </c>
      <c r="BP94" s="41">
        <f t="shared" si="34"/>
        <v>-17</v>
      </c>
      <c r="BQ94" s="42">
        <f t="shared" si="35"/>
        <v>-1.7932489451476792</v>
      </c>
      <c r="BR94" s="25"/>
    </row>
    <row r="95" spans="1:70" s="7" customFormat="1" ht="18" customHeight="1">
      <c r="A95" s="25"/>
      <c r="B95" s="35" t="s">
        <v>47</v>
      </c>
      <c r="C95" s="35">
        <v>430469</v>
      </c>
      <c r="D95" s="27" t="s">
        <v>135</v>
      </c>
      <c r="E95" s="26">
        <v>458</v>
      </c>
      <c r="F95" s="41">
        <f t="shared" si="24"/>
        <v>457</v>
      </c>
      <c r="G95" s="26">
        <v>13</v>
      </c>
      <c r="H95" s="26">
        <v>14</v>
      </c>
      <c r="I95" s="26">
        <v>-1</v>
      </c>
      <c r="J95" s="42">
        <f t="shared" si="25"/>
        <v>-0.21834061135371177</v>
      </c>
      <c r="K95" s="41">
        <f t="shared" si="26"/>
        <v>457</v>
      </c>
      <c r="L95" s="26">
        <v>10</v>
      </c>
      <c r="M95" s="26">
        <v>10</v>
      </c>
      <c r="N95" s="26">
        <v>0</v>
      </c>
      <c r="O95" s="42">
        <f t="shared" si="27"/>
        <v>0</v>
      </c>
      <c r="P95" s="41">
        <f t="shared" si="28"/>
        <v>461</v>
      </c>
      <c r="Q95" s="26">
        <v>10</v>
      </c>
      <c r="R95" s="26">
        <v>6</v>
      </c>
      <c r="S95" s="26">
        <v>4</v>
      </c>
      <c r="T95" s="42">
        <f t="shared" si="29"/>
        <v>0.87527352297592997</v>
      </c>
      <c r="U95" s="41">
        <f t="shared" si="30"/>
        <v>450</v>
      </c>
      <c r="V95" s="26">
        <v>1</v>
      </c>
      <c r="W95" s="26">
        <v>12</v>
      </c>
      <c r="X95" s="26">
        <v>-11</v>
      </c>
      <c r="Y95" s="42">
        <f t="shared" si="31"/>
        <v>-2.3861171366594358</v>
      </c>
      <c r="Z95" s="41">
        <f t="shared" si="32"/>
        <v>435</v>
      </c>
      <c r="AA95" s="26">
        <v>0</v>
      </c>
      <c r="AB95" s="26">
        <v>15</v>
      </c>
      <c r="AC95" s="26">
        <v>-15</v>
      </c>
      <c r="AD95" s="42">
        <f t="shared" si="33"/>
        <v>-3.3333333333333335</v>
      </c>
      <c r="AE95" s="41" t="s">
        <v>35</v>
      </c>
      <c r="AF95" s="26" t="s">
        <v>35</v>
      </c>
      <c r="AG95" s="26" t="s">
        <v>35</v>
      </c>
      <c r="AH95" s="26" t="s">
        <v>35</v>
      </c>
      <c r="AI95" s="34" t="s">
        <v>35</v>
      </c>
      <c r="AJ95" s="41" t="s">
        <v>35</v>
      </c>
      <c r="AK95" s="26" t="s">
        <v>35</v>
      </c>
      <c r="AL95" s="26" t="s">
        <v>35</v>
      </c>
      <c r="AM95" s="26" t="s">
        <v>35</v>
      </c>
      <c r="AN95" s="34" t="s">
        <v>35</v>
      </c>
      <c r="AO95" s="41" t="s">
        <v>35</v>
      </c>
      <c r="AP95" s="26" t="s">
        <v>35</v>
      </c>
      <c r="AQ95" s="26" t="s">
        <v>35</v>
      </c>
      <c r="AR95" s="26" t="s">
        <v>35</v>
      </c>
      <c r="AS95" s="34" t="s">
        <v>35</v>
      </c>
      <c r="AT95" s="41" t="s">
        <v>35</v>
      </c>
      <c r="AU95" s="26" t="s">
        <v>35</v>
      </c>
      <c r="AV95" s="26" t="s">
        <v>35</v>
      </c>
      <c r="AW95" s="26" t="s">
        <v>35</v>
      </c>
      <c r="AX95" s="34" t="s">
        <v>35</v>
      </c>
      <c r="AY95" s="41" t="s">
        <v>35</v>
      </c>
      <c r="AZ95" s="26" t="s">
        <v>35</v>
      </c>
      <c r="BA95" s="26" t="s">
        <v>35</v>
      </c>
      <c r="BB95" s="26" t="s">
        <v>35</v>
      </c>
      <c r="BC95" s="34" t="s">
        <v>35</v>
      </c>
      <c r="BD95" s="41" t="s">
        <v>35</v>
      </c>
      <c r="BE95" s="26" t="s">
        <v>35</v>
      </c>
      <c r="BF95" s="26" t="s">
        <v>35</v>
      </c>
      <c r="BG95" s="26" t="s">
        <v>35</v>
      </c>
      <c r="BH95" s="34" t="s">
        <v>35</v>
      </c>
      <c r="BI95" s="41" t="s">
        <v>35</v>
      </c>
      <c r="BJ95" s="26" t="s">
        <v>35</v>
      </c>
      <c r="BK95" s="26" t="s">
        <v>35</v>
      </c>
      <c r="BL95" s="26" t="s">
        <v>35</v>
      </c>
      <c r="BM95" s="34" t="s">
        <v>35</v>
      </c>
      <c r="BN95" s="41">
        <f t="shared" si="34"/>
        <v>34</v>
      </c>
      <c r="BO95" s="41">
        <f t="shared" si="34"/>
        <v>57</v>
      </c>
      <c r="BP95" s="41">
        <f t="shared" si="34"/>
        <v>-23</v>
      </c>
      <c r="BQ95" s="42">
        <f t="shared" si="35"/>
        <v>-5.0218340611353707</v>
      </c>
      <c r="BR95" s="25"/>
    </row>
    <row r="96" spans="1:70" s="7" customFormat="1" ht="18" customHeight="1">
      <c r="A96" s="25"/>
      <c r="B96" s="35" t="s">
        <v>47</v>
      </c>
      <c r="C96" s="35">
        <v>430470</v>
      </c>
      <c r="D96" s="27" t="s">
        <v>136</v>
      </c>
      <c r="E96" s="26">
        <v>13317</v>
      </c>
      <c r="F96" s="41">
        <f t="shared" si="24"/>
        <v>13328</v>
      </c>
      <c r="G96" s="26">
        <v>473</v>
      </c>
      <c r="H96" s="26">
        <v>462</v>
      </c>
      <c r="I96" s="26">
        <v>11</v>
      </c>
      <c r="J96" s="42">
        <f t="shared" si="25"/>
        <v>8.2601186453405417E-2</v>
      </c>
      <c r="K96" s="41">
        <f t="shared" si="26"/>
        <v>13405</v>
      </c>
      <c r="L96" s="26">
        <v>491</v>
      </c>
      <c r="M96" s="26">
        <v>414</v>
      </c>
      <c r="N96" s="26">
        <v>77</v>
      </c>
      <c r="O96" s="42">
        <f t="shared" si="27"/>
        <v>0.57773109243697485</v>
      </c>
      <c r="P96" s="41">
        <f t="shared" si="28"/>
        <v>13451</v>
      </c>
      <c r="Q96" s="26">
        <v>512</v>
      </c>
      <c r="R96" s="26">
        <v>466</v>
      </c>
      <c r="S96" s="26">
        <v>46</v>
      </c>
      <c r="T96" s="42">
        <f t="shared" si="29"/>
        <v>0.34315553897799328</v>
      </c>
      <c r="U96" s="41">
        <f t="shared" si="30"/>
        <v>13173</v>
      </c>
      <c r="V96" s="26">
        <v>180</v>
      </c>
      <c r="W96" s="26">
        <v>458</v>
      </c>
      <c r="X96" s="26">
        <v>-278</v>
      </c>
      <c r="Y96" s="42">
        <f t="shared" si="31"/>
        <v>-2.0667608356256038</v>
      </c>
      <c r="Z96" s="41">
        <f t="shared" si="32"/>
        <v>12933</v>
      </c>
      <c r="AA96" s="26">
        <v>244</v>
      </c>
      <c r="AB96" s="26">
        <v>484</v>
      </c>
      <c r="AC96" s="26">
        <v>-240</v>
      </c>
      <c r="AD96" s="42">
        <f t="shared" si="33"/>
        <v>-1.8219084491004327</v>
      </c>
      <c r="AE96" s="41" t="s">
        <v>35</v>
      </c>
      <c r="AF96" s="26" t="s">
        <v>35</v>
      </c>
      <c r="AG96" s="26" t="s">
        <v>35</v>
      </c>
      <c r="AH96" s="26" t="s">
        <v>35</v>
      </c>
      <c r="AI96" s="34" t="s">
        <v>35</v>
      </c>
      <c r="AJ96" s="41" t="s">
        <v>35</v>
      </c>
      <c r="AK96" s="26" t="s">
        <v>35</v>
      </c>
      <c r="AL96" s="26" t="s">
        <v>35</v>
      </c>
      <c r="AM96" s="26" t="s">
        <v>35</v>
      </c>
      <c r="AN96" s="34" t="s">
        <v>35</v>
      </c>
      <c r="AO96" s="41" t="s">
        <v>35</v>
      </c>
      <c r="AP96" s="26" t="s">
        <v>35</v>
      </c>
      <c r="AQ96" s="26" t="s">
        <v>35</v>
      </c>
      <c r="AR96" s="26" t="s">
        <v>35</v>
      </c>
      <c r="AS96" s="34" t="s">
        <v>35</v>
      </c>
      <c r="AT96" s="41" t="s">
        <v>35</v>
      </c>
      <c r="AU96" s="26" t="s">
        <v>35</v>
      </c>
      <c r="AV96" s="26" t="s">
        <v>35</v>
      </c>
      <c r="AW96" s="26" t="s">
        <v>35</v>
      </c>
      <c r="AX96" s="34" t="s">
        <v>35</v>
      </c>
      <c r="AY96" s="41" t="s">
        <v>35</v>
      </c>
      <c r="AZ96" s="26" t="s">
        <v>35</v>
      </c>
      <c r="BA96" s="26" t="s">
        <v>35</v>
      </c>
      <c r="BB96" s="26" t="s">
        <v>35</v>
      </c>
      <c r="BC96" s="34" t="s">
        <v>35</v>
      </c>
      <c r="BD96" s="41" t="s">
        <v>35</v>
      </c>
      <c r="BE96" s="26" t="s">
        <v>35</v>
      </c>
      <c r="BF96" s="26" t="s">
        <v>35</v>
      </c>
      <c r="BG96" s="26" t="s">
        <v>35</v>
      </c>
      <c r="BH96" s="34" t="s">
        <v>35</v>
      </c>
      <c r="BI96" s="41" t="s">
        <v>35</v>
      </c>
      <c r="BJ96" s="26" t="s">
        <v>35</v>
      </c>
      <c r="BK96" s="26" t="s">
        <v>35</v>
      </c>
      <c r="BL96" s="26" t="s">
        <v>35</v>
      </c>
      <c r="BM96" s="34" t="s">
        <v>35</v>
      </c>
      <c r="BN96" s="41">
        <f t="shared" si="34"/>
        <v>1900</v>
      </c>
      <c r="BO96" s="41">
        <f t="shared" si="34"/>
        <v>2284</v>
      </c>
      <c r="BP96" s="41">
        <f t="shared" si="34"/>
        <v>-384</v>
      </c>
      <c r="BQ96" s="42">
        <f t="shared" si="35"/>
        <v>-2.8835323271006983</v>
      </c>
      <c r="BR96" s="25"/>
    </row>
    <row r="97" spans="1:70" s="7" customFormat="1" ht="18" customHeight="1">
      <c r="A97" s="25"/>
      <c r="B97" s="35" t="s">
        <v>47</v>
      </c>
      <c r="C97" s="35">
        <v>430471</v>
      </c>
      <c r="D97" s="27" t="s">
        <v>137</v>
      </c>
      <c r="E97" s="26">
        <v>818</v>
      </c>
      <c r="F97" s="41">
        <f t="shared" si="24"/>
        <v>829</v>
      </c>
      <c r="G97" s="26">
        <v>34</v>
      </c>
      <c r="H97" s="26">
        <v>23</v>
      </c>
      <c r="I97" s="26">
        <v>11</v>
      </c>
      <c r="J97" s="42">
        <f t="shared" si="25"/>
        <v>1.3447432762836184</v>
      </c>
      <c r="K97" s="41">
        <f t="shared" si="26"/>
        <v>894</v>
      </c>
      <c r="L97" s="26">
        <v>90</v>
      </c>
      <c r="M97" s="26">
        <v>25</v>
      </c>
      <c r="N97" s="26">
        <v>65</v>
      </c>
      <c r="O97" s="42">
        <f t="shared" si="27"/>
        <v>7.8407720144752711</v>
      </c>
      <c r="P97" s="41">
        <f t="shared" si="28"/>
        <v>914</v>
      </c>
      <c r="Q97" s="26">
        <v>57</v>
      </c>
      <c r="R97" s="26">
        <v>37</v>
      </c>
      <c r="S97" s="26">
        <v>20</v>
      </c>
      <c r="T97" s="42">
        <f t="shared" si="29"/>
        <v>2.2371364653243848</v>
      </c>
      <c r="U97" s="41">
        <f t="shared" si="30"/>
        <v>828</v>
      </c>
      <c r="V97" s="26">
        <v>5</v>
      </c>
      <c r="W97" s="26">
        <v>91</v>
      </c>
      <c r="X97" s="26">
        <v>-86</v>
      </c>
      <c r="Y97" s="42">
        <f t="shared" si="31"/>
        <v>-9.4091903719912473</v>
      </c>
      <c r="Z97" s="41">
        <f t="shared" si="32"/>
        <v>709</v>
      </c>
      <c r="AA97" s="26">
        <v>3</v>
      </c>
      <c r="AB97" s="26">
        <v>122</v>
      </c>
      <c r="AC97" s="26">
        <v>-119</v>
      </c>
      <c r="AD97" s="42">
        <f t="shared" si="33"/>
        <v>-14.371980676328503</v>
      </c>
      <c r="AE97" s="41" t="s">
        <v>35</v>
      </c>
      <c r="AF97" s="26" t="s">
        <v>35</v>
      </c>
      <c r="AG97" s="26" t="s">
        <v>35</v>
      </c>
      <c r="AH97" s="26" t="s">
        <v>35</v>
      </c>
      <c r="AI97" s="34" t="s">
        <v>35</v>
      </c>
      <c r="AJ97" s="41" t="s">
        <v>35</v>
      </c>
      <c r="AK97" s="26" t="s">
        <v>35</v>
      </c>
      <c r="AL97" s="26" t="s">
        <v>35</v>
      </c>
      <c r="AM97" s="26" t="s">
        <v>35</v>
      </c>
      <c r="AN97" s="34" t="s">
        <v>35</v>
      </c>
      <c r="AO97" s="41" t="s">
        <v>35</v>
      </c>
      <c r="AP97" s="26" t="s">
        <v>35</v>
      </c>
      <c r="AQ97" s="26" t="s">
        <v>35</v>
      </c>
      <c r="AR97" s="26" t="s">
        <v>35</v>
      </c>
      <c r="AS97" s="34" t="s">
        <v>35</v>
      </c>
      <c r="AT97" s="41" t="s">
        <v>35</v>
      </c>
      <c r="AU97" s="26" t="s">
        <v>35</v>
      </c>
      <c r="AV97" s="26" t="s">
        <v>35</v>
      </c>
      <c r="AW97" s="26" t="s">
        <v>35</v>
      </c>
      <c r="AX97" s="34" t="s">
        <v>35</v>
      </c>
      <c r="AY97" s="41" t="s">
        <v>35</v>
      </c>
      <c r="AZ97" s="26" t="s">
        <v>35</v>
      </c>
      <c r="BA97" s="26" t="s">
        <v>35</v>
      </c>
      <c r="BB97" s="26" t="s">
        <v>35</v>
      </c>
      <c r="BC97" s="34" t="s">
        <v>35</v>
      </c>
      <c r="BD97" s="41" t="s">
        <v>35</v>
      </c>
      <c r="BE97" s="26" t="s">
        <v>35</v>
      </c>
      <c r="BF97" s="26" t="s">
        <v>35</v>
      </c>
      <c r="BG97" s="26" t="s">
        <v>35</v>
      </c>
      <c r="BH97" s="34" t="s">
        <v>35</v>
      </c>
      <c r="BI97" s="41" t="s">
        <v>35</v>
      </c>
      <c r="BJ97" s="26" t="s">
        <v>35</v>
      </c>
      <c r="BK97" s="26" t="s">
        <v>35</v>
      </c>
      <c r="BL97" s="26" t="s">
        <v>35</v>
      </c>
      <c r="BM97" s="34" t="s">
        <v>35</v>
      </c>
      <c r="BN97" s="41">
        <f t="shared" si="34"/>
        <v>189</v>
      </c>
      <c r="BO97" s="41">
        <f t="shared" si="34"/>
        <v>298</v>
      </c>
      <c r="BP97" s="41">
        <f t="shared" si="34"/>
        <v>-109</v>
      </c>
      <c r="BQ97" s="42">
        <f t="shared" si="35"/>
        <v>-13.32518337408313</v>
      </c>
      <c r="BR97" s="25"/>
    </row>
    <row r="98" spans="1:70" s="7" customFormat="1" ht="18" customHeight="1">
      <c r="A98" s="25"/>
      <c r="B98" s="35" t="s">
        <v>47</v>
      </c>
      <c r="C98" s="35">
        <v>430480</v>
      </c>
      <c r="D98" s="27" t="s">
        <v>138</v>
      </c>
      <c r="E98" s="26">
        <v>11414</v>
      </c>
      <c r="F98" s="41">
        <f t="shared" si="24"/>
        <v>11541</v>
      </c>
      <c r="G98" s="26">
        <v>413</v>
      </c>
      <c r="H98" s="26">
        <v>286</v>
      </c>
      <c r="I98" s="26">
        <v>127</v>
      </c>
      <c r="J98" s="42">
        <f t="shared" si="25"/>
        <v>1.1126686525319782</v>
      </c>
      <c r="K98" s="41">
        <f t="shared" si="26"/>
        <v>11731</v>
      </c>
      <c r="L98" s="26">
        <v>504</v>
      </c>
      <c r="M98" s="26">
        <v>314</v>
      </c>
      <c r="N98" s="26">
        <v>190</v>
      </c>
      <c r="O98" s="42">
        <f t="shared" si="27"/>
        <v>1.6463044796811366</v>
      </c>
      <c r="P98" s="41">
        <f t="shared" si="28"/>
        <v>11796</v>
      </c>
      <c r="Q98" s="26">
        <v>401</v>
      </c>
      <c r="R98" s="26">
        <v>336</v>
      </c>
      <c r="S98" s="26">
        <v>65</v>
      </c>
      <c r="T98" s="42">
        <f t="shared" si="29"/>
        <v>0.55408746057454605</v>
      </c>
      <c r="U98" s="41">
        <f t="shared" si="30"/>
        <v>11658</v>
      </c>
      <c r="V98" s="26">
        <v>134</v>
      </c>
      <c r="W98" s="26">
        <v>272</v>
      </c>
      <c r="X98" s="26">
        <v>-138</v>
      </c>
      <c r="Y98" s="42">
        <f t="shared" si="31"/>
        <v>-1.1698880976602237</v>
      </c>
      <c r="Z98" s="41">
        <f t="shared" si="32"/>
        <v>11562</v>
      </c>
      <c r="AA98" s="26">
        <v>194</v>
      </c>
      <c r="AB98" s="26">
        <v>290</v>
      </c>
      <c r="AC98" s="26">
        <v>-96</v>
      </c>
      <c r="AD98" s="42">
        <f t="shared" si="33"/>
        <v>-0.82346886258363361</v>
      </c>
      <c r="AE98" s="41" t="s">
        <v>35</v>
      </c>
      <c r="AF98" s="26" t="s">
        <v>35</v>
      </c>
      <c r="AG98" s="26" t="s">
        <v>35</v>
      </c>
      <c r="AH98" s="26" t="s">
        <v>35</v>
      </c>
      <c r="AI98" s="34" t="s">
        <v>35</v>
      </c>
      <c r="AJ98" s="41" t="s">
        <v>35</v>
      </c>
      <c r="AK98" s="26" t="s">
        <v>35</v>
      </c>
      <c r="AL98" s="26" t="s">
        <v>35</v>
      </c>
      <c r="AM98" s="26" t="s">
        <v>35</v>
      </c>
      <c r="AN98" s="34" t="s">
        <v>35</v>
      </c>
      <c r="AO98" s="41" t="s">
        <v>35</v>
      </c>
      <c r="AP98" s="26" t="s">
        <v>35</v>
      </c>
      <c r="AQ98" s="26" t="s">
        <v>35</v>
      </c>
      <c r="AR98" s="26" t="s">
        <v>35</v>
      </c>
      <c r="AS98" s="34" t="s">
        <v>35</v>
      </c>
      <c r="AT98" s="41" t="s">
        <v>35</v>
      </c>
      <c r="AU98" s="26" t="s">
        <v>35</v>
      </c>
      <c r="AV98" s="26" t="s">
        <v>35</v>
      </c>
      <c r="AW98" s="26" t="s">
        <v>35</v>
      </c>
      <c r="AX98" s="34" t="s">
        <v>35</v>
      </c>
      <c r="AY98" s="41" t="s">
        <v>35</v>
      </c>
      <c r="AZ98" s="26" t="s">
        <v>35</v>
      </c>
      <c r="BA98" s="26" t="s">
        <v>35</v>
      </c>
      <c r="BB98" s="26" t="s">
        <v>35</v>
      </c>
      <c r="BC98" s="34" t="s">
        <v>35</v>
      </c>
      <c r="BD98" s="41" t="s">
        <v>35</v>
      </c>
      <c r="BE98" s="26" t="s">
        <v>35</v>
      </c>
      <c r="BF98" s="26" t="s">
        <v>35</v>
      </c>
      <c r="BG98" s="26" t="s">
        <v>35</v>
      </c>
      <c r="BH98" s="34" t="s">
        <v>35</v>
      </c>
      <c r="BI98" s="41" t="s">
        <v>35</v>
      </c>
      <c r="BJ98" s="26" t="s">
        <v>35</v>
      </c>
      <c r="BK98" s="26" t="s">
        <v>35</v>
      </c>
      <c r="BL98" s="26" t="s">
        <v>35</v>
      </c>
      <c r="BM98" s="34" t="s">
        <v>35</v>
      </c>
      <c r="BN98" s="41">
        <f t="shared" si="34"/>
        <v>1646</v>
      </c>
      <c r="BO98" s="41">
        <f t="shared" si="34"/>
        <v>1498</v>
      </c>
      <c r="BP98" s="41">
        <f t="shared" si="34"/>
        <v>148</v>
      </c>
      <c r="BQ98" s="42">
        <f t="shared" si="35"/>
        <v>1.2966532328719118</v>
      </c>
      <c r="BR98" s="25"/>
    </row>
    <row r="99" spans="1:70" s="7" customFormat="1" ht="18" customHeight="1">
      <c r="A99" s="25"/>
      <c r="B99" s="35" t="s">
        <v>47</v>
      </c>
      <c r="C99" s="35">
        <v>430485</v>
      </c>
      <c r="D99" s="27" t="s">
        <v>139</v>
      </c>
      <c r="E99" s="26">
        <v>56</v>
      </c>
      <c r="F99" s="41">
        <f t="shared" si="24"/>
        <v>64</v>
      </c>
      <c r="G99" s="26">
        <v>8</v>
      </c>
      <c r="H99" s="26">
        <v>0</v>
      </c>
      <c r="I99" s="26">
        <v>8</v>
      </c>
      <c r="J99" s="42">
        <f t="shared" si="25"/>
        <v>14.285714285714285</v>
      </c>
      <c r="K99" s="41">
        <f t="shared" si="26"/>
        <v>63</v>
      </c>
      <c r="L99" s="26">
        <v>1</v>
      </c>
      <c r="M99" s="26">
        <v>2</v>
      </c>
      <c r="N99" s="26">
        <v>-1</v>
      </c>
      <c r="O99" s="42">
        <f t="shared" si="27"/>
        <v>-1.5625</v>
      </c>
      <c r="P99" s="41">
        <f t="shared" si="28"/>
        <v>66</v>
      </c>
      <c r="Q99" s="26">
        <v>3</v>
      </c>
      <c r="R99" s="26">
        <v>0</v>
      </c>
      <c r="S99" s="26">
        <v>3</v>
      </c>
      <c r="T99" s="42">
        <f t="shared" si="29"/>
        <v>4.7619047619047619</v>
      </c>
      <c r="U99" s="41">
        <f t="shared" si="30"/>
        <v>62</v>
      </c>
      <c r="V99" s="26">
        <v>0</v>
      </c>
      <c r="W99" s="26">
        <v>4</v>
      </c>
      <c r="X99" s="26">
        <v>-4</v>
      </c>
      <c r="Y99" s="42">
        <f t="shared" si="31"/>
        <v>-6.0606060606060606</v>
      </c>
      <c r="Z99" s="41">
        <f t="shared" si="32"/>
        <v>61</v>
      </c>
      <c r="AA99" s="26">
        <v>0</v>
      </c>
      <c r="AB99" s="26">
        <v>1</v>
      </c>
      <c r="AC99" s="26">
        <v>-1</v>
      </c>
      <c r="AD99" s="42">
        <f t="shared" si="33"/>
        <v>-1.6129032258064515</v>
      </c>
      <c r="AE99" s="41" t="s">
        <v>35</v>
      </c>
      <c r="AF99" s="26" t="s">
        <v>35</v>
      </c>
      <c r="AG99" s="26" t="s">
        <v>35</v>
      </c>
      <c r="AH99" s="26" t="s">
        <v>35</v>
      </c>
      <c r="AI99" s="34" t="s">
        <v>35</v>
      </c>
      <c r="AJ99" s="41" t="s">
        <v>35</v>
      </c>
      <c r="AK99" s="26" t="s">
        <v>35</v>
      </c>
      <c r="AL99" s="26" t="s">
        <v>35</v>
      </c>
      <c r="AM99" s="26" t="s">
        <v>35</v>
      </c>
      <c r="AN99" s="34" t="s">
        <v>35</v>
      </c>
      <c r="AO99" s="41" t="s">
        <v>35</v>
      </c>
      <c r="AP99" s="26" t="s">
        <v>35</v>
      </c>
      <c r="AQ99" s="26" t="s">
        <v>35</v>
      </c>
      <c r="AR99" s="26" t="s">
        <v>35</v>
      </c>
      <c r="AS99" s="34" t="s">
        <v>35</v>
      </c>
      <c r="AT99" s="41" t="s">
        <v>35</v>
      </c>
      <c r="AU99" s="26" t="s">
        <v>35</v>
      </c>
      <c r="AV99" s="26" t="s">
        <v>35</v>
      </c>
      <c r="AW99" s="26" t="s">
        <v>35</v>
      </c>
      <c r="AX99" s="34" t="s">
        <v>35</v>
      </c>
      <c r="AY99" s="41" t="s">
        <v>35</v>
      </c>
      <c r="AZ99" s="26" t="s">
        <v>35</v>
      </c>
      <c r="BA99" s="26" t="s">
        <v>35</v>
      </c>
      <c r="BB99" s="26" t="s">
        <v>35</v>
      </c>
      <c r="BC99" s="34" t="s">
        <v>35</v>
      </c>
      <c r="BD99" s="41" t="s">
        <v>35</v>
      </c>
      <c r="BE99" s="26" t="s">
        <v>35</v>
      </c>
      <c r="BF99" s="26" t="s">
        <v>35</v>
      </c>
      <c r="BG99" s="26" t="s">
        <v>35</v>
      </c>
      <c r="BH99" s="34" t="s">
        <v>35</v>
      </c>
      <c r="BI99" s="41" t="s">
        <v>35</v>
      </c>
      <c r="BJ99" s="26" t="s">
        <v>35</v>
      </c>
      <c r="BK99" s="26" t="s">
        <v>35</v>
      </c>
      <c r="BL99" s="26" t="s">
        <v>35</v>
      </c>
      <c r="BM99" s="34" t="s">
        <v>35</v>
      </c>
      <c r="BN99" s="41">
        <f t="shared" si="34"/>
        <v>12</v>
      </c>
      <c r="BO99" s="41">
        <f t="shared" si="34"/>
        <v>7</v>
      </c>
      <c r="BP99" s="41">
        <f t="shared" si="34"/>
        <v>5</v>
      </c>
      <c r="BQ99" s="42">
        <f t="shared" si="35"/>
        <v>8.9285714285714288</v>
      </c>
      <c r="BR99" s="25"/>
    </row>
    <row r="100" spans="1:70" s="7" customFormat="1" ht="18" customHeight="1">
      <c r="A100" s="25"/>
      <c r="B100" s="35" t="s">
        <v>47</v>
      </c>
      <c r="C100" s="35">
        <v>430490</v>
      </c>
      <c r="D100" s="27" t="s">
        <v>140</v>
      </c>
      <c r="E100" s="26">
        <v>2748</v>
      </c>
      <c r="F100" s="41">
        <f t="shared" si="24"/>
        <v>2726</v>
      </c>
      <c r="G100" s="26">
        <v>78</v>
      </c>
      <c r="H100" s="26">
        <v>100</v>
      </c>
      <c r="I100" s="26">
        <v>-22</v>
      </c>
      <c r="J100" s="42">
        <f t="shared" si="25"/>
        <v>-0.80058224163027658</v>
      </c>
      <c r="K100" s="41">
        <f t="shared" si="26"/>
        <v>2724</v>
      </c>
      <c r="L100" s="26">
        <v>94</v>
      </c>
      <c r="M100" s="26">
        <v>96</v>
      </c>
      <c r="N100" s="26">
        <v>-2</v>
      </c>
      <c r="O100" s="42">
        <f t="shared" si="27"/>
        <v>-7.3367571533382248E-2</v>
      </c>
      <c r="P100" s="41">
        <f t="shared" si="28"/>
        <v>2722</v>
      </c>
      <c r="Q100" s="26">
        <v>84</v>
      </c>
      <c r="R100" s="26">
        <v>86</v>
      </c>
      <c r="S100" s="26">
        <v>-2</v>
      </c>
      <c r="T100" s="42">
        <f t="shared" si="29"/>
        <v>-7.3421439060205582E-2</v>
      </c>
      <c r="U100" s="41">
        <f t="shared" si="30"/>
        <v>2683</v>
      </c>
      <c r="V100" s="26">
        <v>45</v>
      </c>
      <c r="W100" s="26">
        <v>84</v>
      </c>
      <c r="X100" s="26">
        <v>-39</v>
      </c>
      <c r="Y100" s="42">
        <f t="shared" si="31"/>
        <v>-1.4327700220426156</v>
      </c>
      <c r="Z100" s="41">
        <f t="shared" si="32"/>
        <v>2722</v>
      </c>
      <c r="AA100" s="26">
        <v>107</v>
      </c>
      <c r="AB100" s="26">
        <v>68</v>
      </c>
      <c r="AC100" s="26">
        <v>39</v>
      </c>
      <c r="AD100" s="42">
        <f t="shared" si="33"/>
        <v>1.4535967200894522</v>
      </c>
      <c r="AE100" s="41" t="s">
        <v>35</v>
      </c>
      <c r="AF100" s="26" t="s">
        <v>35</v>
      </c>
      <c r="AG100" s="26" t="s">
        <v>35</v>
      </c>
      <c r="AH100" s="26" t="s">
        <v>35</v>
      </c>
      <c r="AI100" s="34" t="s">
        <v>35</v>
      </c>
      <c r="AJ100" s="41" t="s">
        <v>35</v>
      </c>
      <c r="AK100" s="26" t="s">
        <v>35</v>
      </c>
      <c r="AL100" s="26" t="s">
        <v>35</v>
      </c>
      <c r="AM100" s="26" t="s">
        <v>35</v>
      </c>
      <c r="AN100" s="34" t="s">
        <v>35</v>
      </c>
      <c r="AO100" s="41" t="s">
        <v>35</v>
      </c>
      <c r="AP100" s="26" t="s">
        <v>35</v>
      </c>
      <c r="AQ100" s="26" t="s">
        <v>35</v>
      </c>
      <c r="AR100" s="26" t="s">
        <v>35</v>
      </c>
      <c r="AS100" s="34" t="s">
        <v>35</v>
      </c>
      <c r="AT100" s="41" t="s">
        <v>35</v>
      </c>
      <c r="AU100" s="26" t="s">
        <v>35</v>
      </c>
      <c r="AV100" s="26" t="s">
        <v>35</v>
      </c>
      <c r="AW100" s="26" t="s">
        <v>35</v>
      </c>
      <c r="AX100" s="34" t="s">
        <v>35</v>
      </c>
      <c r="AY100" s="41" t="s">
        <v>35</v>
      </c>
      <c r="AZ100" s="26" t="s">
        <v>35</v>
      </c>
      <c r="BA100" s="26" t="s">
        <v>35</v>
      </c>
      <c r="BB100" s="26" t="s">
        <v>35</v>
      </c>
      <c r="BC100" s="34" t="s">
        <v>35</v>
      </c>
      <c r="BD100" s="41" t="s">
        <v>35</v>
      </c>
      <c r="BE100" s="26" t="s">
        <v>35</v>
      </c>
      <c r="BF100" s="26" t="s">
        <v>35</v>
      </c>
      <c r="BG100" s="26" t="s">
        <v>35</v>
      </c>
      <c r="BH100" s="34" t="s">
        <v>35</v>
      </c>
      <c r="BI100" s="41" t="s">
        <v>35</v>
      </c>
      <c r="BJ100" s="26" t="s">
        <v>35</v>
      </c>
      <c r="BK100" s="26" t="s">
        <v>35</v>
      </c>
      <c r="BL100" s="26" t="s">
        <v>35</v>
      </c>
      <c r="BM100" s="34" t="s">
        <v>35</v>
      </c>
      <c r="BN100" s="41">
        <f t="shared" si="34"/>
        <v>408</v>
      </c>
      <c r="BO100" s="41">
        <f t="shared" si="34"/>
        <v>434</v>
      </c>
      <c r="BP100" s="41">
        <f t="shared" si="34"/>
        <v>-26</v>
      </c>
      <c r="BQ100" s="42">
        <f t="shared" si="35"/>
        <v>-0.94614264919941782</v>
      </c>
      <c r="BR100" s="25"/>
    </row>
    <row r="101" spans="1:70" s="7" customFormat="1" ht="18" customHeight="1">
      <c r="A101" s="25"/>
      <c r="B101" s="35" t="s">
        <v>47</v>
      </c>
      <c r="C101" s="35">
        <v>430495</v>
      </c>
      <c r="D101" s="27" t="s">
        <v>141</v>
      </c>
      <c r="E101" s="26">
        <v>296</v>
      </c>
      <c r="F101" s="41">
        <f t="shared" si="24"/>
        <v>290</v>
      </c>
      <c r="G101" s="26">
        <v>4</v>
      </c>
      <c r="H101" s="26">
        <v>10</v>
      </c>
      <c r="I101" s="26">
        <v>-6</v>
      </c>
      <c r="J101" s="42">
        <f t="shared" si="25"/>
        <v>-2.0270270270270272</v>
      </c>
      <c r="K101" s="41">
        <f t="shared" si="26"/>
        <v>294</v>
      </c>
      <c r="L101" s="26">
        <v>15</v>
      </c>
      <c r="M101" s="26">
        <v>11</v>
      </c>
      <c r="N101" s="26">
        <v>4</v>
      </c>
      <c r="O101" s="42">
        <f t="shared" si="27"/>
        <v>1.3793103448275863</v>
      </c>
      <c r="P101" s="41">
        <f t="shared" si="28"/>
        <v>300</v>
      </c>
      <c r="Q101" s="26">
        <v>15</v>
      </c>
      <c r="R101" s="26">
        <v>9</v>
      </c>
      <c r="S101" s="26">
        <v>6</v>
      </c>
      <c r="T101" s="42">
        <f t="shared" si="29"/>
        <v>2.0408163265306123</v>
      </c>
      <c r="U101" s="41">
        <f t="shared" si="30"/>
        <v>300</v>
      </c>
      <c r="V101" s="26">
        <v>9</v>
      </c>
      <c r="W101" s="26">
        <v>9</v>
      </c>
      <c r="X101" s="26">
        <v>0</v>
      </c>
      <c r="Y101" s="42">
        <f t="shared" si="31"/>
        <v>0</v>
      </c>
      <c r="Z101" s="41">
        <f t="shared" si="32"/>
        <v>299</v>
      </c>
      <c r="AA101" s="26">
        <v>3</v>
      </c>
      <c r="AB101" s="26">
        <v>4</v>
      </c>
      <c r="AC101" s="26">
        <v>-1</v>
      </c>
      <c r="AD101" s="42">
        <f t="shared" si="33"/>
        <v>-0.33333333333333337</v>
      </c>
      <c r="AE101" s="41" t="s">
        <v>35</v>
      </c>
      <c r="AF101" s="26" t="s">
        <v>35</v>
      </c>
      <c r="AG101" s="26" t="s">
        <v>35</v>
      </c>
      <c r="AH101" s="26" t="s">
        <v>35</v>
      </c>
      <c r="AI101" s="34" t="s">
        <v>35</v>
      </c>
      <c r="AJ101" s="41" t="s">
        <v>35</v>
      </c>
      <c r="AK101" s="26" t="s">
        <v>35</v>
      </c>
      <c r="AL101" s="26" t="s">
        <v>35</v>
      </c>
      <c r="AM101" s="26" t="s">
        <v>35</v>
      </c>
      <c r="AN101" s="34" t="s">
        <v>35</v>
      </c>
      <c r="AO101" s="41" t="s">
        <v>35</v>
      </c>
      <c r="AP101" s="26" t="s">
        <v>35</v>
      </c>
      <c r="AQ101" s="26" t="s">
        <v>35</v>
      </c>
      <c r="AR101" s="26" t="s">
        <v>35</v>
      </c>
      <c r="AS101" s="34" t="s">
        <v>35</v>
      </c>
      <c r="AT101" s="41" t="s">
        <v>35</v>
      </c>
      <c r="AU101" s="26" t="s">
        <v>35</v>
      </c>
      <c r="AV101" s="26" t="s">
        <v>35</v>
      </c>
      <c r="AW101" s="26" t="s">
        <v>35</v>
      </c>
      <c r="AX101" s="34" t="s">
        <v>35</v>
      </c>
      <c r="AY101" s="41" t="s">
        <v>35</v>
      </c>
      <c r="AZ101" s="26" t="s">
        <v>35</v>
      </c>
      <c r="BA101" s="26" t="s">
        <v>35</v>
      </c>
      <c r="BB101" s="26" t="s">
        <v>35</v>
      </c>
      <c r="BC101" s="34" t="s">
        <v>35</v>
      </c>
      <c r="BD101" s="41" t="s">
        <v>35</v>
      </c>
      <c r="BE101" s="26" t="s">
        <v>35</v>
      </c>
      <c r="BF101" s="26" t="s">
        <v>35</v>
      </c>
      <c r="BG101" s="26" t="s">
        <v>35</v>
      </c>
      <c r="BH101" s="34" t="s">
        <v>35</v>
      </c>
      <c r="BI101" s="41" t="s">
        <v>35</v>
      </c>
      <c r="BJ101" s="26" t="s">
        <v>35</v>
      </c>
      <c r="BK101" s="26" t="s">
        <v>35</v>
      </c>
      <c r="BL101" s="26" t="s">
        <v>35</v>
      </c>
      <c r="BM101" s="34" t="s">
        <v>35</v>
      </c>
      <c r="BN101" s="41">
        <f t="shared" si="34"/>
        <v>46</v>
      </c>
      <c r="BO101" s="41">
        <f t="shared" si="34"/>
        <v>43</v>
      </c>
      <c r="BP101" s="41">
        <f t="shared" si="34"/>
        <v>3</v>
      </c>
      <c r="BQ101" s="42">
        <f t="shared" si="35"/>
        <v>1.0135135135135136</v>
      </c>
      <c r="BR101" s="25"/>
    </row>
    <row r="102" spans="1:70" s="7" customFormat="1" ht="18" customHeight="1">
      <c r="A102" s="25"/>
      <c r="B102" s="35" t="s">
        <v>47</v>
      </c>
      <c r="C102" s="35">
        <v>430500</v>
      </c>
      <c r="D102" s="27" t="s">
        <v>142</v>
      </c>
      <c r="E102" s="26">
        <v>871</v>
      </c>
      <c r="F102" s="41">
        <f t="shared" si="24"/>
        <v>864</v>
      </c>
      <c r="G102" s="26">
        <v>10</v>
      </c>
      <c r="H102" s="26">
        <v>17</v>
      </c>
      <c r="I102" s="26">
        <v>-7</v>
      </c>
      <c r="J102" s="42">
        <f t="shared" si="25"/>
        <v>-0.80367393800229625</v>
      </c>
      <c r="K102" s="41">
        <f t="shared" si="26"/>
        <v>879</v>
      </c>
      <c r="L102" s="26">
        <v>22</v>
      </c>
      <c r="M102" s="26">
        <v>7</v>
      </c>
      <c r="N102" s="26">
        <v>15</v>
      </c>
      <c r="O102" s="42">
        <f t="shared" si="27"/>
        <v>1.7361111111111112</v>
      </c>
      <c r="P102" s="41">
        <f t="shared" si="28"/>
        <v>911</v>
      </c>
      <c r="Q102" s="26">
        <v>59</v>
      </c>
      <c r="R102" s="26">
        <v>27</v>
      </c>
      <c r="S102" s="26">
        <v>32</v>
      </c>
      <c r="T102" s="42">
        <f t="shared" si="29"/>
        <v>3.6405005688282137</v>
      </c>
      <c r="U102" s="41">
        <f t="shared" si="30"/>
        <v>879</v>
      </c>
      <c r="V102" s="26">
        <v>4</v>
      </c>
      <c r="W102" s="26">
        <v>36</v>
      </c>
      <c r="X102" s="26">
        <v>-32</v>
      </c>
      <c r="Y102" s="42">
        <f t="shared" si="31"/>
        <v>-3.5126234906695939</v>
      </c>
      <c r="Z102" s="41">
        <f t="shared" si="32"/>
        <v>868</v>
      </c>
      <c r="AA102" s="26">
        <v>10</v>
      </c>
      <c r="AB102" s="26">
        <v>21</v>
      </c>
      <c r="AC102" s="26">
        <v>-11</v>
      </c>
      <c r="AD102" s="42">
        <f t="shared" si="33"/>
        <v>-1.2514220705346986</v>
      </c>
      <c r="AE102" s="41" t="s">
        <v>35</v>
      </c>
      <c r="AF102" s="26" t="s">
        <v>35</v>
      </c>
      <c r="AG102" s="26" t="s">
        <v>35</v>
      </c>
      <c r="AH102" s="26" t="s">
        <v>35</v>
      </c>
      <c r="AI102" s="34" t="s">
        <v>35</v>
      </c>
      <c r="AJ102" s="41" t="s">
        <v>35</v>
      </c>
      <c r="AK102" s="26" t="s">
        <v>35</v>
      </c>
      <c r="AL102" s="26" t="s">
        <v>35</v>
      </c>
      <c r="AM102" s="26" t="s">
        <v>35</v>
      </c>
      <c r="AN102" s="34" t="s">
        <v>35</v>
      </c>
      <c r="AO102" s="41" t="s">
        <v>35</v>
      </c>
      <c r="AP102" s="26" t="s">
        <v>35</v>
      </c>
      <c r="AQ102" s="26" t="s">
        <v>35</v>
      </c>
      <c r="AR102" s="26" t="s">
        <v>35</v>
      </c>
      <c r="AS102" s="34" t="s">
        <v>35</v>
      </c>
      <c r="AT102" s="41" t="s">
        <v>35</v>
      </c>
      <c r="AU102" s="26" t="s">
        <v>35</v>
      </c>
      <c r="AV102" s="26" t="s">
        <v>35</v>
      </c>
      <c r="AW102" s="26" t="s">
        <v>35</v>
      </c>
      <c r="AX102" s="34" t="s">
        <v>35</v>
      </c>
      <c r="AY102" s="41" t="s">
        <v>35</v>
      </c>
      <c r="AZ102" s="26" t="s">
        <v>35</v>
      </c>
      <c r="BA102" s="26" t="s">
        <v>35</v>
      </c>
      <c r="BB102" s="26" t="s">
        <v>35</v>
      </c>
      <c r="BC102" s="34" t="s">
        <v>35</v>
      </c>
      <c r="BD102" s="41" t="s">
        <v>35</v>
      </c>
      <c r="BE102" s="26" t="s">
        <v>35</v>
      </c>
      <c r="BF102" s="26" t="s">
        <v>35</v>
      </c>
      <c r="BG102" s="26" t="s">
        <v>35</v>
      </c>
      <c r="BH102" s="34" t="s">
        <v>35</v>
      </c>
      <c r="BI102" s="41" t="s">
        <v>35</v>
      </c>
      <c r="BJ102" s="26" t="s">
        <v>35</v>
      </c>
      <c r="BK102" s="26" t="s">
        <v>35</v>
      </c>
      <c r="BL102" s="26" t="s">
        <v>35</v>
      </c>
      <c r="BM102" s="34" t="s">
        <v>35</v>
      </c>
      <c r="BN102" s="41">
        <f t="shared" si="34"/>
        <v>105</v>
      </c>
      <c r="BO102" s="41">
        <f t="shared" si="34"/>
        <v>108</v>
      </c>
      <c r="BP102" s="41">
        <f t="shared" si="34"/>
        <v>-3</v>
      </c>
      <c r="BQ102" s="42">
        <f t="shared" si="35"/>
        <v>-0.34443168771526977</v>
      </c>
      <c r="BR102" s="25"/>
    </row>
    <row r="103" spans="1:70" s="7" customFormat="1" ht="18" customHeight="1">
      <c r="A103" s="25"/>
      <c r="B103" s="35" t="s">
        <v>47</v>
      </c>
      <c r="C103" s="35">
        <v>430510</v>
      </c>
      <c r="D103" s="27" t="s">
        <v>143</v>
      </c>
      <c r="E103" s="26">
        <v>150662</v>
      </c>
      <c r="F103" s="41">
        <f t="shared" si="24"/>
        <v>151286</v>
      </c>
      <c r="G103" s="26">
        <v>5817</v>
      </c>
      <c r="H103" s="26">
        <v>5193</v>
      </c>
      <c r="I103" s="26">
        <v>624</v>
      </c>
      <c r="J103" s="42">
        <f t="shared" si="25"/>
        <v>0.4141721203754099</v>
      </c>
      <c r="K103" s="41">
        <f t="shared" si="26"/>
        <v>153371</v>
      </c>
      <c r="L103" s="26">
        <v>7556</v>
      </c>
      <c r="M103" s="26">
        <v>5471</v>
      </c>
      <c r="N103" s="26">
        <v>2085</v>
      </c>
      <c r="O103" s="42">
        <f t="shared" si="27"/>
        <v>1.3781843660351916</v>
      </c>
      <c r="P103" s="41">
        <f t="shared" si="28"/>
        <v>152656</v>
      </c>
      <c r="Q103" s="26">
        <v>5318</v>
      </c>
      <c r="R103" s="26">
        <v>6033</v>
      </c>
      <c r="S103" s="26">
        <v>-715</v>
      </c>
      <c r="T103" s="42">
        <f t="shared" si="29"/>
        <v>-0.46618982728155905</v>
      </c>
      <c r="U103" s="41">
        <f t="shared" si="30"/>
        <v>147492</v>
      </c>
      <c r="V103" s="26">
        <v>1709</v>
      </c>
      <c r="W103" s="26">
        <v>6873</v>
      </c>
      <c r="X103" s="26">
        <v>-5164</v>
      </c>
      <c r="Y103" s="42">
        <f t="shared" si="31"/>
        <v>-3.3827691017713026</v>
      </c>
      <c r="Z103" s="41">
        <f t="shared" si="32"/>
        <v>144605</v>
      </c>
      <c r="AA103" s="26">
        <v>2022</v>
      </c>
      <c r="AB103" s="26">
        <v>4909</v>
      </c>
      <c r="AC103" s="26">
        <v>-2887</v>
      </c>
      <c r="AD103" s="42">
        <f t="shared" si="33"/>
        <v>-1.9573942993518292</v>
      </c>
      <c r="AE103" s="41" t="s">
        <v>35</v>
      </c>
      <c r="AF103" s="26" t="s">
        <v>35</v>
      </c>
      <c r="AG103" s="26" t="s">
        <v>35</v>
      </c>
      <c r="AH103" s="26" t="s">
        <v>35</v>
      </c>
      <c r="AI103" s="34" t="s">
        <v>35</v>
      </c>
      <c r="AJ103" s="41" t="s">
        <v>35</v>
      </c>
      <c r="AK103" s="26" t="s">
        <v>35</v>
      </c>
      <c r="AL103" s="26" t="s">
        <v>35</v>
      </c>
      <c r="AM103" s="26" t="s">
        <v>35</v>
      </c>
      <c r="AN103" s="34" t="s">
        <v>35</v>
      </c>
      <c r="AO103" s="41" t="s">
        <v>35</v>
      </c>
      <c r="AP103" s="26" t="s">
        <v>35</v>
      </c>
      <c r="AQ103" s="26" t="s">
        <v>35</v>
      </c>
      <c r="AR103" s="26" t="s">
        <v>35</v>
      </c>
      <c r="AS103" s="34" t="s">
        <v>35</v>
      </c>
      <c r="AT103" s="41" t="s">
        <v>35</v>
      </c>
      <c r="AU103" s="26" t="s">
        <v>35</v>
      </c>
      <c r="AV103" s="26" t="s">
        <v>35</v>
      </c>
      <c r="AW103" s="26" t="s">
        <v>35</v>
      </c>
      <c r="AX103" s="34" t="s">
        <v>35</v>
      </c>
      <c r="AY103" s="41" t="s">
        <v>35</v>
      </c>
      <c r="AZ103" s="26" t="s">
        <v>35</v>
      </c>
      <c r="BA103" s="26" t="s">
        <v>35</v>
      </c>
      <c r="BB103" s="26" t="s">
        <v>35</v>
      </c>
      <c r="BC103" s="34" t="s">
        <v>35</v>
      </c>
      <c r="BD103" s="41" t="s">
        <v>35</v>
      </c>
      <c r="BE103" s="26" t="s">
        <v>35</v>
      </c>
      <c r="BF103" s="26" t="s">
        <v>35</v>
      </c>
      <c r="BG103" s="26" t="s">
        <v>35</v>
      </c>
      <c r="BH103" s="34" t="s">
        <v>35</v>
      </c>
      <c r="BI103" s="41" t="s">
        <v>35</v>
      </c>
      <c r="BJ103" s="26" t="s">
        <v>35</v>
      </c>
      <c r="BK103" s="26" t="s">
        <v>35</v>
      </c>
      <c r="BL103" s="26" t="s">
        <v>35</v>
      </c>
      <c r="BM103" s="34" t="s">
        <v>35</v>
      </c>
      <c r="BN103" s="41">
        <f t="shared" si="34"/>
        <v>22422</v>
      </c>
      <c r="BO103" s="41">
        <f t="shared" si="34"/>
        <v>28479</v>
      </c>
      <c r="BP103" s="41">
        <f t="shared" si="34"/>
        <v>-6057</v>
      </c>
      <c r="BQ103" s="42">
        <f t="shared" si="35"/>
        <v>-4.020257264605541</v>
      </c>
      <c r="BR103" s="25"/>
    </row>
    <row r="104" spans="1:70" s="7" customFormat="1" ht="18" customHeight="1">
      <c r="A104" s="25"/>
      <c r="B104" s="35" t="s">
        <v>47</v>
      </c>
      <c r="C104" s="35">
        <v>430511</v>
      </c>
      <c r="D104" s="27" t="s">
        <v>144</v>
      </c>
      <c r="E104" s="26">
        <v>100</v>
      </c>
      <c r="F104" s="41">
        <f t="shared" si="24"/>
        <v>101</v>
      </c>
      <c r="G104" s="26">
        <v>4</v>
      </c>
      <c r="H104" s="26">
        <v>3</v>
      </c>
      <c r="I104" s="26">
        <v>1</v>
      </c>
      <c r="J104" s="42">
        <f t="shared" si="25"/>
        <v>1</v>
      </c>
      <c r="K104" s="41">
        <f t="shared" si="26"/>
        <v>102</v>
      </c>
      <c r="L104" s="26">
        <v>2</v>
      </c>
      <c r="M104" s="26">
        <v>1</v>
      </c>
      <c r="N104" s="26">
        <v>1</v>
      </c>
      <c r="O104" s="42">
        <f t="shared" si="27"/>
        <v>0.99009900990099009</v>
      </c>
      <c r="P104" s="41">
        <f t="shared" si="28"/>
        <v>102</v>
      </c>
      <c r="Q104" s="26">
        <v>3</v>
      </c>
      <c r="R104" s="26">
        <v>3</v>
      </c>
      <c r="S104" s="26">
        <v>0</v>
      </c>
      <c r="T104" s="42">
        <f t="shared" si="29"/>
        <v>0</v>
      </c>
      <c r="U104" s="41">
        <f t="shared" si="30"/>
        <v>99</v>
      </c>
      <c r="V104" s="26">
        <v>0</v>
      </c>
      <c r="W104" s="26">
        <v>3</v>
      </c>
      <c r="X104" s="26">
        <v>-3</v>
      </c>
      <c r="Y104" s="42">
        <f t="shared" si="31"/>
        <v>-2.9411764705882351</v>
      </c>
      <c r="Z104" s="41">
        <f t="shared" si="32"/>
        <v>98</v>
      </c>
      <c r="AA104" s="26">
        <v>0</v>
      </c>
      <c r="AB104" s="26">
        <v>1</v>
      </c>
      <c r="AC104" s="26">
        <v>-1</v>
      </c>
      <c r="AD104" s="42">
        <f t="shared" si="33"/>
        <v>-1.0101010101010102</v>
      </c>
      <c r="AE104" s="41" t="s">
        <v>35</v>
      </c>
      <c r="AF104" s="26" t="s">
        <v>35</v>
      </c>
      <c r="AG104" s="26" t="s">
        <v>35</v>
      </c>
      <c r="AH104" s="26" t="s">
        <v>35</v>
      </c>
      <c r="AI104" s="34" t="s">
        <v>35</v>
      </c>
      <c r="AJ104" s="41" t="s">
        <v>35</v>
      </c>
      <c r="AK104" s="26" t="s">
        <v>35</v>
      </c>
      <c r="AL104" s="26" t="s">
        <v>35</v>
      </c>
      <c r="AM104" s="26" t="s">
        <v>35</v>
      </c>
      <c r="AN104" s="34" t="s">
        <v>35</v>
      </c>
      <c r="AO104" s="41" t="s">
        <v>35</v>
      </c>
      <c r="AP104" s="26" t="s">
        <v>35</v>
      </c>
      <c r="AQ104" s="26" t="s">
        <v>35</v>
      </c>
      <c r="AR104" s="26" t="s">
        <v>35</v>
      </c>
      <c r="AS104" s="34" t="s">
        <v>35</v>
      </c>
      <c r="AT104" s="41" t="s">
        <v>35</v>
      </c>
      <c r="AU104" s="26" t="s">
        <v>35</v>
      </c>
      <c r="AV104" s="26" t="s">
        <v>35</v>
      </c>
      <c r="AW104" s="26" t="s">
        <v>35</v>
      </c>
      <c r="AX104" s="34" t="s">
        <v>35</v>
      </c>
      <c r="AY104" s="41" t="s">
        <v>35</v>
      </c>
      <c r="AZ104" s="26" t="s">
        <v>35</v>
      </c>
      <c r="BA104" s="26" t="s">
        <v>35</v>
      </c>
      <c r="BB104" s="26" t="s">
        <v>35</v>
      </c>
      <c r="BC104" s="34" t="s">
        <v>35</v>
      </c>
      <c r="BD104" s="41" t="s">
        <v>35</v>
      </c>
      <c r="BE104" s="26" t="s">
        <v>35</v>
      </c>
      <c r="BF104" s="26" t="s">
        <v>35</v>
      </c>
      <c r="BG104" s="26" t="s">
        <v>35</v>
      </c>
      <c r="BH104" s="34" t="s">
        <v>35</v>
      </c>
      <c r="BI104" s="41" t="s">
        <v>35</v>
      </c>
      <c r="BJ104" s="26" t="s">
        <v>35</v>
      </c>
      <c r="BK104" s="26" t="s">
        <v>35</v>
      </c>
      <c r="BL104" s="26" t="s">
        <v>35</v>
      </c>
      <c r="BM104" s="34" t="s">
        <v>35</v>
      </c>
      <c r="BN104" s="41">
        <f t="shared" si="34"/>
        <v>9</v>
      </c>
      <c r="BO104" s="41">
        <f t="shared" si="34"/>
        <v>11</v>
      </c>
      <c r="BP104" s="41">
        <f t="shared" si="34"/>
        <v>-2</v>
      </c>
      <c r="BQ104" s="42">
        <f t="shared" si="35"/>
        <v>-2</v>
      </c>
      <c r="BR104" s="25"/>
    </row>
    <row r="105" spans="1:70" s="7" customFormat="1" ht="18" customHeight="1">
      <c r="A105" s="25"/>
      <c r="B105" s="35" t="s">
        <v>47</v>
      </c>
      <c r="C105" s="35">
        <v>430512</v>
      </c>
      <c r="D105" s="27" t="s">
        <v>145</v>
      </c>
      <c r="E105" s="26">
        <v>230</v>
      </c>
      <c r="F105" s="41">
        <f t="shared" si="24"/>
        <v>230</v>
      </c>
      <c r="G105" s="26">
        <v>3</v>
      </c>
      <c r="H105" s="26">
        <v>3</v>
      </c>
      <c r="I105" s="26">
        <v>0</v>
      </c>
      <c r="J105" s="42">
        <f t="shared" si="25"/>
        <v>0</v>
      </c>
      <c r="K105" s="41">
        <f t="shared" si="26"/>
        <v>231</v>
      </c>
      <c r="L105" s="26">
        <v>1</v>
      </c>
      <c r="M105" s="26">
        <v>0</v>
      </c>
      <c r="N105" s="26">
        <v>1</v>
      </c>
      <c r="O105" s="42">
        <f t="shared" si="27"/>
        <v>0.43478260869565216</v>
      </c>
      <c r="P105" s="41">
        <f t="shared" si="28"/>
        <v>232</v>
      </c>
      <c r="Q105" s="26">
        <v>2</v>
      </c>
      <c r="R105" s="26">
        <v>1</v>
      </c>
      <c r="S105" s="26">
        <v>1</v>
      </c>
      <c r="T105" s="42">
        <f t="shared" si="29"/>
        <v>0.4329004329004329</v>
      </c>
      <c r="U105" s="41">
        <f t="shared" si="30"/>
        <v>232</v>
      </c>
      <c r="V105" s="26">
        <v>0</v>
      </c>
      <c r="W105" s="26">
        <v>0</v>
      </c>
      <c r="X105" s="26">
        <v>0</v>
      </c>
      <c r="Y105" s="42">
        <f t="shared" si="31"/>
        <v>0</v>
      </c>
      <c r="Z105" s="41">
        <f t="shared" si="32"/>
        <v>231</v>
      </c>
      <c r="AA105" s="26">
        <v>0</v>
      </c>
      <c r="AB105" s="26">
        <v>1</v>
      </c>
      <c r="AC105" s="26">
        <v>-1</v>
      </c>
      <c r="AD105" s="42">
        <f t="shared" si="33"/>
        <v>-0.43103448275862066</v>
      </c>
      <c r="AE105" s="41" t="s">
        <v>35</v>
      </c>
      <c r="AF105" s="26" t="s">
        <v>35</v>
      </c>
      <c r="AG105" s="26" t="s">
        <v>35</v>
      </c>
      <c r="AH105" s="26" t="s">
        <v>35</v>
      </c>
      <c r="AI105" s="34" t="s">
        <v>35</v>
      </c>
      <c r="AJ105" s="41" t="s">
        <v>35</v>
      </c>
      <c r="AK105" s="26" t="s">
        <v>35</v>
      </c>
      <c r="AL105" s="26" t="s">
        <v>35</v>
      </c>
      <c r="AM105" s="26" t="s">
        <v>35</v>
      </c>
      <c r="AN105" s="34" t="s">
        <v>35</v>
      </c>
      <c r="AO105" s="41" t="s">
        <v>35</v>
      </c>
      <c r="AP105" s="26" t="s">
        <v>35</v>
      </c>
      <c r="AQ105" s="26" t="s">
        <v>35</v>
      </c>
      <c r="AR105" s="26" t="s">
        <v>35</v>
      </c>
      <c r="AS105" s="34" t="s">
        <v>35</v>
      </c>
      <c r="AT105" s="41" t="s">
        <v>35</v>
      </c>
      <c r="AU105" s="26" t="s">
        <v>35</v>
      </c>
      <c r="AV105" s="26" t="s">
        <v>35</v>
      </c>
      <c r="AW105" s="26" t="s">
        <v>35</v>
      </c>
      <c r="AX105" s="34" t="s">
        <v>35</v>
      </c>
      <c r="AY105" s="41" t="s">
        <v>35</v>
      </c>
      <c r="AZ105" s="26" t="s">
        <v>35</v>
      </c>
      <c r="BA105" s="26" t="s">
        <v>35</v>
      </c>
      <c r="BB105" s="26" t="s">
        <v>35</v>
      </c>
      <c r="BC105" s="34" t="s">
        <v>35</v>
      </c>
      <c r="BD105" s="41" t="s">
        <v>35</v>
      </c>
      <c r="BE105" s="26" t="s">
        <v>35</v>
      </c>
      <c r="BF105" s="26" t="s">
        <v>35</v>
      </c>
      <c r="BG105" s="26" t="s">
        <v>35</v>
      </c>
      <c r="BH105" s="34" t="s">
        <v>35</v>
      </c>
      <c r="BI105" s="41" t="s">
        <v>35</v>
      </c>
      <c r="BJ105" s="26" t="s">
        <v>35</v>
      </c>
      <c r="BK105" s="26" t="s">
        <v>35</v>
      </c>
      <c r="BL105" s="26" t="s">
        <v>35</v>
      </c>
      <c r="BM105" s="34" t="s">
        <v>35</v>
      </c>
      <c r="BN105" s="41">
        <f t="shared" si="34"/>
        <v>6</v>
      </c>
      <c r="BO105" s="41">
        <f t="shared" si="34"/>
        <v>5</v>
      </c>
      <c r="BP105" s="41">
        <f t="shared" si="34"/>
        <v>1</v>
      </c>
      <c r="BQ105" s="42">
        <f t="shared" si="35"/>
        <v>0.43478260869565216</v>
      </c>
      <c r="BR105" s="25"/>
    </row>
    <row r="106" spans="1:70" s="7" customFormat="1" ht="18" customHeight="1">
      <c r="A106" s="25"/>
      <c r="B106" s="35" t="s">
        <v>47</v>
      </c>
      <c r="C106" s="35">
        <v>430513</v>
      </c>
      <c r="D106" s="27" t="s">
        <v>146</v>
      </c>
      <c r="E106" s="26">
        <v>182</v>
      </c>
      <c r="F106" s="41">
        <f t="shared" si="24"/>
        <v>181</v>
      </c>
      <c r="G106" s="26">
        <v>2</v>
      </c>
      <c r="H106" s="26">
        <v>3</v>
      </c>
      <c r="I106" s="26">
        <v>-1</v>
      </c>
      <c r="J106" s="42">
        <f t="shared" si="25"/>
        <v>-0.5494505494505495</v>
      </c>
      <c r="K106" s="41">
        <f t="shared" si="26"/>
        <v>184</v>
      </c>
      <c r="L106" s="26">
        <v>5</v>
      </c>
      <c r="M106" s="26">
        <v>2</v>
      </c>
      <c r="N106" s="26">
        <v>3</v>
      </c>
      <c r="O106" s="42">
        <f t="shared" si="27"/>
        <v>1.6574585635359116</v>
      </c>
      <c r="P106" s="41">
        <f t="shared" si="28"/>
        <v>183</v>
      </c>
      <c r="Q106" s="26">
        <v>6</v>
      </c>
      <c r="R106" s="26">
        <v>7</v>
      </c>
      <c r="S106" s="26">
        <v>-1</v>
      </c>
      <c r="T106" s="42">
        <f t="shared" si="29"/>
        <v>-0.54347826086956519</v>
      </c>
      <c r="U106" s="41">
        <f t="shared" si="30"/>
        <v>183</v>
      </c>
      <c r="V106" s="26">
        <v>0</v>
      </c>
      <c r="W106" s="26">
        <v>0</v>
      </c>
      <c r="X106" s="26">
        <v>0</v>
      </c>
      <c r="Y106" s="42">
        <f t="shared" si="31"/>
        <v>0</v>
      </c>
      <c r="Z106" s="41">
        <f t="shared" si="32"/>
        <v>180</v>
      </c>
      <c r="AA106" s="26">
        <v>1</v>
      </c>
      <c r="AB106" s="26">
        <v>4</v>
      </c>
      <c r="AC106" s="26">
        <v>-3</v>
      </c>
      <c r="AD106" s="42">
        <f t="shared" si="33"/>
        <v>-1.639344262295082</v>
      </c>
      <c r="AE106" s="41" t="s">
        <v>35</v>
      </c>
      <c r="AF106" s="26" t="s">
        <v>35</v>
      </c>
      <c r="AG106" s="26" t="s">
        <v>35</v>
      </c>
      <c r="AH106" s="26" t="s">
        <v>35</v>
      </c>
      <c r="AI106" s="34" t="s">
        <v>35</v>
      </c>
      <c r="AJ106" s="41" t="s">
        <v>35</v>
      </c>
      <c r="AK106" s="26" t="s">
        <v>35</v>
      </c>
      <c r="AL106" s="26" t="s">
        <v>35</v>
      </c>
      <c r="AM106" s="26" t="s">
        <v>35</v>
      </c>
      <c r="AN106" s="34" t="s">
        <v>35</v>
      </c>
      <c r="AO106" s="41" t="s">
        <v>35</v>
      </c>
      <c r="AP106" s="26" t="s">
        <v>35</v>
      </c>
      <c r="AQ106" s="26" t="s">
        <v>35</v>
      </c>
      <c r="AR106" s="26" t="s">
        <v>35</v>
      </c>
      <c r="AS106" s="34" t="s">
        <v>35</v>
      </c>
      <c r="AT106" s="41" t="s">
        <v>35</v>
      </c>
      <c r="AU106" s="26" t="s">
        <v>35</v>
      </c>
      <c r="AV106" s="26" t="s">
        <v>35</v>
      </c>
      <c r="AW106" s="26" t="s">
        <v>35</v>
      </c>
      <c r="AX106" s="34" t="s">
        <v>35</v>
      </c>
      <c r="AY106" s="41" t="s">
        <v>35</v>
      </c>
      <c r="AZ106" s="26" t="s">
        <v>35</v>
      </c>
      <c r="BA106" s="26" t="s">
        <v>35</v>
      </c>
      <c r="BB106" s="26" t="s">
        <v>35</v>
      </c>
      <c r="BC106" s="34" t="s">
        <v>35</v>
      </c>
      <c r="BD106" s="41" t="s">
        <v>35</v>
      </c>
      <c r="BE106" s="26" t="s">
        <v>35</v>
      </c>
      <c r="BF106" s="26" t="s">
        <v>35</v>
      </c>
      <c r="BG106" s="26" t="s">
        <v>35</v>
      </c>
      <c r="BH106" s="34" t="s">
        <v>35</v>
      </c>
      <c r="BI106" s="41" t="s">
        <v>35</v>
      </c>
      <c r="BJ106" s="26" t="s">
        <v>35</v>
      </c>
      <c r="BK106" s="26" t="s">
        <v>35</v>
      </c>
      <c r="BL106" s="26" t="s">
        <v>35</v>
      </c>
      <c r="BM106" s="34" t="s">
        <v>35</v>
      </c>
      <c r="BN106" s="41">
        <f t="shared" si="34"/>
        <v>14</v>
      </c>
      <c r="BO106" s="41">
        <f t="shared" si="34"/>
        <v>16</v>
      </c>
      <c r="BP106" s="41">
        <f t="shared" si="34"/>
        <v>-2</v>
      </c>
      <c r="BQ106" s="42">
        <f t="shared" si="35"/>
        <v>-1.098901098901099</v>
      </c>
      <c r="BR106" s="25"/>
    </row>
    <row r="107" spans="1:70" s="7" customFormat="1" ht="18" customHeight="1">
      <c r="A107" s="25"/>
      <c r="B107" s="35" t="s">
        <v>47</v>
      </c>
      <c r="C107" s="35">
        <v>430515</v>
      </c>
      <c r="D107" s="27" t="s">
        <v>147</v>
      </c>
      <c r="E107" s="26">
        <v>86</v>
      </c>
      <c r="F107" s="41">
        <f t="shared" si="24"/>
        <v>89</v>
      </c>
      <c r="G107" s="26">
        <v>4</v>
      </c>
      <c r="H107" s="26">
        <v>1</v>
      </c>
      <c r="I107" s="26">
        <v>3</v>
      </c>
      <c r="J107" s="42">
        <f t="shared" si="25"/>
        <v>3.4883720930232558</v>
      </c>
      <c r="K107" s="41">
        <f t="shared" si="26"/>
        <v>89</v>
      </c>
      <c r="L107" s="26">
        <v>1</v>
      </c>
      <c r="M107" s="26">
        <v>1</v>
      </c>
      <c r="N107" s="26">
        <v>0</v>
      </c>
      <c r="O107" s="42">
        <f t="shared" si="27"/>
        <v>0</v>
      </c>
      <c r="P107" s="41">
        <f t="shared" si="28"/>
        <v>88</v>
      </c>
      <c r="Q107" s="26">
        <v>2</v>
      </c>
      <c r="R107" s="26">
        <v>3</v>
      </c>
      <c r="S107" s="26">
        <v>-1</v>
      </c>
      <c r="T107" s="42">
        <f t="shared" si="29"/>
        <v>-1.1235955056179776</v>
      </c>
      <c r="U107" s="41">
        <f t="shared" si="30"/>
        <v>87</v>
      </c>
      <c r="V107" s="26">
        <v>1</v>
      </c>
      <c r="W107" s="26">
        <v>2</v>
      </c>
      <c r="X107" s="26">
        <v>-1</v>
      </c>
      <c r="Y107" s="42">
        <f t="shared" si="31"/>
        <v>-1.1363636363636365</v>
      </c>
      <c r="Z107" s="41">
        <f t="shared" si="32"/>
        <v>84</v>
      </c>
      <c r="AA107" s="26">
        <v>0</v>
      </c>
      <c r="AB107" s="26">
        <v>3</v>
      </c>
      <c r="AC107" s="26">
        <v>-3</v>
      </c>
      <c r="AD107" s="42">
        <f t="shared" si="33"/>
        <v>-3.4482758620689653</v>
      </c>
      <c r="AE107" s="41" t="s">
        <v>35</v>
      </c>
      <c r="AF107" s="26" t="s">
        <v>35</v>
      </c>
      <c r="AG107" s="26" t="s">
        <v>35</v>
      </c>
      <c r="AH107" s="26" t="s">
        <v>35</v>
      </c>
      <c r="AI107" s="34" t="s">
        <v>35</v>
      </c>
      <c r="AJ107" s="41" t="s">
        <v>35</v>
      </c>
      <c r="AK107" s="26" t="s">
        <v>35</v>
      </c>
      <c r="AL107" s="26" t="s">
        <v>35</v>
      </c>
      <c r="AM107" s="26" t="s">
        <v>35</v>
      </c>
      <c r="AN107" s="34" t="s">
        <v>35</v>
      </c>
      <c r="AO107" s="41" t="s">
        <v>35</v>
      </c>
      <c r="AP107" s="26" t="s">
        <v>35</v>
      </c>
      <c r="AQ107" s="26" t="s">
        <v>35</v>
      </c>
      <c r="AR107" s="26" t="s">
        <v>35</v>
      </c>
      <c r="AS107" s="34" t="s">
        <v>35</v>
      </c>
      <c r="AT107" s="41" t="s">
        <v>35</v>
      </c>
      <c r="AU107" s="26" t="s">
        <v>35</v>
      </c>
      <c r="AV107" s="26" t="s">
        <v>35</v>
      </c>
      <c r="AW107" s="26" t="s">
        <v>35</v>
      </c>
      <c r="AX107" s="34" t="s">
        <v>35</v>
      </c>
      <c r="AY107" s="41" t="s">
        <v>35</v>
      </c>
      <c r="AZ107" s="26" t="s">
        <v>35</v>
      </c>
      <c r="BA107" s="26" t="s">
        <v>35</v>
      </c>
      <c r="BB107" s="26" t="s">
        <v>35</v>
      </c>
      <c r="BC107" s="34" t="s">
        <v>35</v>
      </c>
      <c r="BD107" s="41" t="s">
        <v>35</v>
      </c>
      <c r="BE107" s="26" t="s">
        <v>35</v>
      </c>
      <c r="BF107" s="26" t="s">
        <v>35</v>
      </c>
      <c r="BG107" s="26" t="s">
        <v>35</v>
      </c>
      <c r="BH107" s="34" t="s">
        <v>35</v>
      </c>
      <c r="BI107" s="41" t="s">
        <v>35</v>
      </c>
      <c r="BJ107" s="26" t="s">
        <v>35</v>
      </c>
      <c r="BK107" s="26" t="s">
        <v>35</v>
      </c>
      <c r="BL107" s="26" t="s">
        <v>35</v>
      </c>
      <c r="BM107" s="34" t="s">
        <v>35</v>
      </c>
      <c r="BN107" s="41">
        <f t="shared" si="34"/>
        <v>8</v>
      </c>
      <c r="BO107" s="41">
        <f t="shared" si="34"/>
        <v>10</v>
      </c>
      <c r="BP107" s="41">
        <f t="shared" si="34"/>
        <v>-2</v>
      </c>
      <c r="BQ107" s="42">
        <f t="shared" si="35"/>
        <v>-2.3255813953488373</v>
      </c>
      <c r="BR107" s="25"/>
    </row>
    <row r="108" spans="1:70" s="7" customFormat="1" ht="18" customHeight="1">
      <c r="A108" s="25"/>
      <c r="B108" s="35" t="s">
        <v>47</v>
      </c>
      <c r="C108" s="35">
        <v>430517</v>
      </c>
      <c r="D108" s="27" t="s">
        <v>148</v>
      </c>
      <c r="E108" s="26">
        <v>596</v>
      </c>
      <c r="F108" s="41">
        <f t="shared" si="24"/>
        <v>593</v>
      </c>
      <c r="G108" s="26">
        <v>7</v>
      </c>
      <c r="H108" s="26">
        <v>10</v>
      </c>
      <c r="I108" s="26">
        <v>-3</v>
      </c>
      <c r="J108" s="42">
        <f t="shared" si="25"/>
        <v>-0.50335570469798652</v>
      </c>
      <c r="K108" s="41">
        <f t="shared" si="26"/>
        <v>600</v>
      </c>
      <c r="L108" s="26">
        <v>21</v>
      </c>
      <c r="M108" s="26">
        <v>14</v>
      </c>
      <c r="N108" s="26">
        <v>7</v>
      </c>
      <c r="O108" s="42">
        <f t="shared" si="27"/>
        <v>1.1804384485666104</v>
      </c>
      <c r="P108" s="41">
        <f t="shared" si="28"/>
        <v>600</v>
      </c>
      <c r="Q108" s="26">
        <v>9</v>
      </c>
      <c r="R108" s="26">
        <v>9</v>
      </c>
      <c r="S108" s="26">
        <v>0</v>
      </c>
      <c r="T108" s="42">
        <f t="shared" si="29"/>
        <v>0</v>
      </c>
      <c r="U108" s="41">
        <f t="shared" si="30"/>
        <v>590</v>
      </c>
      <c r="V108" s="26">
        <v>1</v>
      </c>
      <c r="W108" s="26">
        <v>11</v>
      </c>
      <c r="X108" s="26">
        <v>-10</v>
      </c>
      <c r="Y108" s="42">
        <f t="shared" si="31"/>
        <v>-1.6666666666666667</v>
      </c>
      <c r="Z108" s="41">
        <f t="shared" si="32"/>
        <v>586</v>
      </c>
      <c r="AA108" s="26">
        <v>5</v>
      </c>
      <c r="AB108" s="26">
        <v>9</v>
      </c>
      <c r="AC108" s="26">
        <v>-4</v>
      </c>
      <c r="AD108" s="42">
        <f t="shared" si="33"/>
        <v>-0.67796610169491522</v>
      </c>
      <c r="AE108" s="41" t="s">
        <v>35</v>
      </c>
      <c r="AF108" s="26" t="s">
        <v>35</v>
      </c>
      <c r="AG108" s="26" t="s">
        <v>35</v>
      </c>
      <c r="AH108" s="26" t="s">
        <v>35</v>
      </c>
      <c r="AI108" s="34" t="s">
        <v>35</v>
      </c>
      <c r="AJ108" s="41" t="s">
        <v>35</v>
      </c>
      <c r="AK108" s="26" t="s">
        <v>35</v>
      </c>
      <c r="AL108" s="26" t="s">
        <v>35</v>
      </c>
      <c r="AM108" s="26" t="s">
        <v>35</v>
      </c>
      <c r="AN108" s="34" t="s">
        <v>35</v>
      </c>
      <c r="AO108" s="41" t="s">
        <v>35</v>
      </c>
      <c r="AP108" s="26" t="s">
        <v>35</v>
      </c>
      <c r="AQ108" s="26" t="s">
        <v>35</v>
      </c>
      <c r="AR108" s="26" t="s">
        <v>35</v>
      </c>
      <c r="AS108" s="34" t="s">
        <v>35</v>
      </c>
      <c r="AT108" s="41" t="s">
        <v>35</v>
      </c>
      <c r="AU108" s="26" t="s">
        <v>35</v>
      </c>
      <c r="AV108" s="26" t="s">
        <v>35</v>
      </c>
      <c r="AW108" s="26" t="s">
        <v>35</v>
      </c>
      <c r="AX108" s="34" t="s">
        <v>35</v>
      </c>
      <c r="AY108" s="41" t="s">
        <v>35</v>
      </c>
      <c r="AZ108" s="26" t="s">
        <v>35</v>
      </c>
      <c r="BA108" s="26" t="s">
        <v>35</v>
      </c>
      <c r="BB108" s="26" t="s">
        <v>35</v>
      </c>
      <c r="BC108" s="34" t="s">
        <v>35</v>
      </c>
      <c r="BD108" s="41" t="s">
        <v>35</v>
      </c>
      <c r="BE108" s="26" t="s">
        <v>35</v>
      </c>
      <c r="BF108" s="26" t="s">
        <v>35</v>
      </c>
      <c r="BG108" s="26" t="s">
        <v>35</v>
      </c>
      <c r="BH108" s="34" t="s">
        <v>35</v>
      </c>
      <c r="BI108" s="41" t="s">
        <v>35</v>
      </c>
      <c r="BJ108" s="26" t="s">
        <v>35</v>
      </c>
      <c r="BK108" s="26" t="s">
        <v>35</v>
      </c>
      <c r="BL108" s="26" t="s">
        <v>35</v>
      </c>
      <c r="BM108" s="34" t="s">
        <v>35</v>
      </c>
      <c r="BN108" s="41">
        <f t="shared" si="34"/>
        <v>43</v>
      </c>
      <c r="BO108" s="41">
        <f t="shared" si="34"/>
        <v>53</v>
      </c>
      <c r="BP108" s="41">
        <f t="shared" si="34"/>
        <v>-10</v>
      </c>
      <c r="BQ108" s="42">
        <f t="shared" si="35"/>
        <v>-1.6778523489932886</v>
      </c>
      <c r="BR108" s="25"/>
    </row>
    <row r="109" spans="1:70" s="7" customFormat="1" ht="18" customHeight="1">
      <c r="A109" s="25"/>
      <c r="B109" s="35" t="s">
        <v>47</v>
      </c>
      <c r="C109" s="35">
        <v>430520</v>
      </c>
      <c r="D109" s="27" t="s">
        <v>149</v>
      </c>
      <c r="E109" s="26">
        <v>2757</v>
      </c>
      <c r="F109" s="41">
        <f t="shared" si="24"/>
        <v>2797</v>
      </c>
      <c r="G109" s="26">
        <v>106</v>
      </c>
      <c r="H109" s="26">
        <v>66</v>
      </c>
      <c r="I109" s="26">
        <v>40</v>
      </c>
      <c r="J109" s="42">
        <f t="shared" si="25"/>
        <v>1.4508523757707652</v>
      </c>
      <c r="K109" s="41">
        <f t="shared" si="26"/>
        <v>2768</v>
      </c>
      <c r="L109" s="26">
        <v>55</v>
      </c>
      <c r="M109" s="26">
        <v>84</v>
      </c>
      <c r="N109" s="26">
        <v>-29</v>
      </c>
      <c r="O109" s="42">
        <f t="shared" si="27"/>
        <v>-1.0368251698248123</v>
      </c>
      <c r="P109" s="41">
        <f t="shared" si="28"/>
        <v>2760</v>
      </c>
      <c r="Q109" s="26">
        <v>90</v>
      </c>
      <c r="R109" s="26">
        <v>98</v>
      </c>
      <c r="S109" s="26">
        <v>-8</v>
      </c>
      <c r="T109" s="42">
        <f t="shared" si="29"/>
        <v>-0.28901734104046239</v>
      </c>
      <c r="U109" s="41">
        <f t="shared" si="30"/>
        <v>2703</v>
      </c>
      <c r="V109" s="26">
        <v>29</v>
      </c>
      <c r="W109" s="26">
        <v>86</v>
      </c>
      <c r="X109" s="26">
        <v>-57</v>
      </c>
      <c r="Y109" s="42">
        <f t="shared" si="31"/>
        <v>-2.0652173913043477</v>
      </c>
      <c r="Z109" s="41">
        <f t="shared" si="32"/>
        <v>2696</v>
      </c>
      <c r="AA109" s="26">
        <v>38</v>
      </c>
      <c r="AB109" s="26">
        <v>45</v>
      </c>
      <c r="AC109" s="26">
        <v>-7</v>
      </c>
      <c r="AD109" s="42">
        <f t="shared" si="33"/>
        <v>-0.25897151313355526</v>
      </c>
      <c r="AE109" s="41" t="s">
        <v>35</v>
      </c>
      <c r="AF109" s="26" t="s">
        <v>35</v>
      </c>
      <c r="AG109" s="26" t="s">
        <v>35</v>
      </c>
      <c r="AH109" s="26" t="s">
        <v>35</v>
      </c>
      <c r="AI109" s="34" t="s">
        <v>35</v>
      </c>
      <c r="AJ109" s="41" t="s">
        <v>35</v>
      </c>
      <c r="AK109" s="26" t="s">
        <v>35</v>
      </c>
      <c r="AL109" s="26" t="s">
        <v>35</v>
      </c>
      <c r="AM109" s="26" t="s">
        <v>35</v>
      </c>
      <c r="AN109" s="34" t="s">
        <v>35</v>
      </c>
      <c r="AO109" s="41" t="s">
        <v>35</v>
      </c>
      <c r="AP109" s="26" t="s">
        <v>35</v>
      </c>
      <c r="AQ109" s="26" t="s">
        <v>35</v>
      </c>
      <c r="AR109" s="26" t="s">
        <v>35</v>
      </c>
      <c r="AS109" s="34" t="s">
        <v>35</v>
      </c>
      <c r="AT109" s="41" t="s">
        <v>35</v>
      </c>
      <c r="AU109" s="26" t="s">
        <v>35</v>
      </c>
      <c r="AV109" s="26" t="s">
        <v>35</v>
      </c>
      <c r="AW109" s="26" t="s">
        <v>35</v>
      </c>
      <c r="AX109" s="34" t="s">
        <v>35</v>
      </c>
      <c r="AY109" s="41" t="s">
        <v>35</v>
      </c>
      <c r="AZ109" s="26" t="s">
        <v>35</v>
      </c>
      <c r="BA109" s="26" t="s">
        <v>35</v>
      </c>
      <c r="BB109" s="26" t="s">
        <v>35</v>
      </c>
      <c r="BC109" s="34" t="s">
        <v>35</v>
      </c>
      <c r="BD109" s="41" t="s">
        <v>35</v>
      </c>
      <c r="BE109" s="26" t="s">
        <v>35</v>
      </c>
      <c r="BF109" s="26" t="s">
        <v>35</v>
      </c>
      <c r="BG109" s="26" t="s">
        <v>35</v>
      </c>
      <c r="BH109" s="34" t="s">
        <v>35</v>
      </c>
      <c r="BI109" s="41" t="s">
        <v>35</v>
      </c>
      <c r="BJ109" s="26" t="s">
        <v>35</v>
      </c>
      <c r="BK109" s="26" t="s">
        <v>35</v>
      </c>
      <c r="BL109" s="26" t="s">
        <v>35</v>
      </c>
      <c r="BM109" s="34" t="s">
        <v>35</v>
      </c>
      <c r="BN109" s="41">
        <f t="shared" si="34"/>
        <v>318</v>
      </c>
      <c r="BO109" s="41">
        <f t="shared" si="34"/>
        <v>379</v>
      </c>
      <c r="BP109" s="41">
        <f t="shared" si="34"/>
        <v>-61</v>
      </c>
      <c r="BQ109" s="42">
        <f t="shared" si="35"/>
        <v>-2.2125498730504169</v>
      </c>
      <c r="BR109" s="25"/>
    </row>
    <row r="110" spans="1:70" s="7" customFormat="1" ht="18" customHeight="1">
      <c r="A110" s="25"/>
      <c r="B110" s="35" t="s">
        <v>47</v>
      </c>
      <c r="C110" s="35">
        <v>430530</v>
      </c>
      <c r="D110" s="27" t="s">
        <v>150</v>
      </c>
      <c r="E110" s="26">
        <v>1889</v>
      </c>
      <c r="F110" s="41">
        <f t="shared" si="24"/>
        <v>1924</v>
      </c>
      <c r="G110" s="26">
        <v>77</v>
      </c>
      <c r="H110" s="26">
        <v>42</v>
      </c>
      <c r="I110" s="26">
        <v>35</v>
      </c>
      <c r="J110" s="42">
        <f t="shared" si="25"/>
        <v>1.8528321863419799</v>
      </c>
      <c r="K110" s="41">
        <f t="shared" si="26"/>
        <v>1937</v>
      </c>
      <c r="L110" s="26">
        <v>76</v>
      </c>
      <c r="M110" s="26">
        <v>63</v>
      </c>
      <c r="N110" s="26">
        <v>13</v>
      </c>
      <c r="O110" s="42">
        <f t="shared" si="27"/>
        <v>0.67567567567567566</v>
      </c>
      <c r="P110" s="41">
        <f t="shared" si="28"/>
        <v>1940</v>
      </c>
      <c r="Q110" s="26">
        <v>54</v>
      </c>
      <c r="R110" s="26">
        <v>51</v>
      </c>
      <c r="S110" s="26">
        <v>3</v>
      </c>
      <c r="T110" s="42">
        <f t="shared" si="29"/>
        <v>0.15487867836861124</v>
      </c>
      <c r="U110" s="41">
        <f t="shared" si="30"/>
        <v>1917</v>
      </c>
      <c r="V110" s="26">
        <v>19</v>
      </c>
      <c r="W110" s="26">
        <v>42</v>
      </c>
      <c r="X110" s="26">
        <v>-23</v>
      </c>
      <c r="Y110" s="42">
        <f t="shared" si="31"/>
        <v>-1.1855670103092784</v>
      </c>
      <c r="Z110" s="41">
        <f t="shared" si="32"/>
        <v>1896</v>
      </c>
      <c r="AA110" s="26">
        <v>25</v>
      </c>
      <c r="AB110" s="26">
        <v>46</v>
      </c>
      <c r="AC110" s="26">
        <v>-21</v>
      </c>
      <c r="AD110" s="42">
        <f t="shared" si="33"/>
        <v>-1.0954616588419406</v>
      </c>
      <c r="AE110" s="41" t="s">
        <v>35</v>
      </c>
      <c r="AF110" s="26" t="s">
        <v>35</v>
      </c>
      <c r="AG110" s="26" t="s">
        <v>35</v>
      </c>
      <c r="AH110" s="26" t="s">
        <v>35</v>
      </c>
      <c r="AI110" s="34" t="s">
        <v>35</v>
      </c>
      <c r="AJ110" s="41" t="s">
        <v>35</v>
      </c>
      <c r="AK110" s="26" t="s">
        <v>35</v>
      </c>
      <c r="AL110" s="26" t="s">
        <v>35</v>
      </c>
      <c r="AM110" s="26" t="s">
        <v>35</v>
      </c>
      <c r="AN110" s="34" t="s">
        <v>35</v>
      </c>
      <c r="AO110" s="41" t="s">
        <v>35</v>
      </c>
      <c r="AP110" s="26" t="s">
        <v>35</v>
      </c>
      <c r="AQ110" s="26" t="s">
        <v>35</v>
      </c>
      <c r="AR110" s="26" t="s">
        <v>35</v>
      </c>
      <c r="AS110" s="34" t="s">
        <v>35</v>
      </c>
      <c r="AT110" s="41" t="s">
        <v>35</v>
      </c>
      <c r="AU110" s="26" t="s">
        <v>35</v>
      </c>
      <c r="AV110" s="26" t="s">
        <v>35</v>
      </c>
      <c r="AW110" s="26" t="s">
        <v>35</v>
      </c>
      <c r="AX110" s="34" t="s">
        <v>35</v>
      </c>
      <c r="AY110" s="41" t="s">
        <v>35</v>
      </c>
      <c r="AZ110" s="26" t="s">
        <v>35</v>
      </c>
      <c r="BA110" s="26" t="s">
        <v>35</v>
      </c>
      <c r="BB110" s="26" t="s">
        <v>35</v>
      </c>
      <c r="BC110" s="34" t="s">
        <v>35</v>
      </c>
      <c r="BD110" s="41" t="s">
        <v>35</v>
      </c>
      <c r="BE110" s="26" t="s">
        <v>35</v>
      </c>
      <c r="BF110" s="26" t="s">
        <v>35</v>
      </c>
      <c r="BG110" s="26" t="s">
        <v>35</v>
      </c>
      <c r="BH110" s="34" t="s">
        <v>35</v>
      </c>
      <c r="BI110" s="41" t="s">
        <v>35</v>
      </c>
      <c r="BJ110" s="26" t="s">
        <v>35</v>
      </c>
      <c r="BK110" s="26" t="s">
        <v>35</v>
      </c>
      <c r="BL110" s="26" t="s">
        <v>35</v>
      </c>
      <c r="BM110" s="34" t="s">
        <v>35</v>
      </c>
      <c r="BN110" s="41">
        <f t="shared" si="34"/>
        <v>251</v>
      </c>
      <c r="BO110" s="41">
        <f t="shared" si="34"/>
        <v>244</v>
      </c>
      <c r="BP110" s="41">
        <f t="shared" si="34"/>
        <v>7</v>
      </c>
      <c r="BQ110" s="42">
        <f t="shared" si="35"/>
        <v>0.37056643726839594</v>
      </c>
      <c r="BR110" s="25"/>
    </row>
    <row r="111" spans="1:70" s="7" customFormat="1" ht="18" customHeight="1">
      <c r="A111" s="25"/>
      <c r="B111" s="35" t="s">
        <v>47</v>
      </c>
      <c r="C111" s="35">
        <v>430535</v>
      </c>
      <c r="D111" s="27" t="s">
        <v>151</v>
      </c>
      <c r="E111" s="26">
        <v>5100</v>
      </c>
      <c r="F111" s="41">
        <f t="shared" si="24"/>
        <v>5077</v>
      </c>
      <c r="G111" s="26">
        <v>115</v>
      </c>
      <c r="H111" s="26">
        <v>138</v>
      </c>
      <c r="I111" s="26">
        <v>-23</v>
      </c>
      <c r="J111" s="42">
        <f t="shared" si="25"/>
        <v>-0.45098039215686275</v>
      </c>
      <c r="K111" s="41">
        <f t="shared" si="26"/>
        <v>5074</v>
      </c>
      <c r="L111" s="26">
        <v>143</v>
      </c>
      <c r="M111" s="26">
        <v>146</v>
      </c>
      <c r="N111" s="26">
        <v>-3</v>
      </c>
      <c r="O111" s="42">
        <f t="shared" si="27"/>
        <v>-5.9090013787669884E-2</v>
      </c>
      <c r="P111" s="41">
        <f t="shared" si="28"/>
        <v>5029</v>
      </c>
      <c r="Q111" s="26">
        <v>105</v>
      </c>
      <c r="R111" s="26">
        <v>150</v>
      </c>
      <c r="S111" s="26">
        <v>-45</v>
      </c>
      <c r="T111" s="42">
        <f t="shared" si="29"/>
        <v>-0.88687426093811594</v>
      </c>
      <c r="U111" s="41">
        <f t="shared" si="30"/>
        <v>4930</v>
      </c>
      <c r="V111" s="26">
        <v>72</v>
      </c>
      <c r="W111" s="26">
        <v>171</v>
      </c>
      <c r="X111" s="26">
        <v>-99</v>
      </c>
      <c r="Y111" s="42">
        <f t="shared" si="31"/>
        <v>-1.9685822231059853</v>
      </c>
      <c r="Z111" s="41">
        <f t="shared" si="32"/>
        <v>4868</v>
      </c>
      <c r="AA111" s="26">
        <v>60</v>
      </c>
      <c r="AB111" s="26">
        <v>122</v>
      </c>
      <c r="AC111" s="26">
        <v>-62</v>
      </c>
      <c r="AD111" s="42">
        <f t="shared" si="33"/>
        <v>-1.2576064908722109</v>
      </c>
      <c r="AE111" s="41" t="s">
        <v>35</v>
      </c>
      <c r="AF111" s="26" t="s">
        <v>35</v>
      </c>
      <c r="AG111" s="26" t="s">
        <v>35</v>
      </c>
      <c r="AH111" s="26" t="s">
        <v>35</v>
      </c>
      <c r="AI111" s="34" t="s">
        <v>35</v>
      </c>
      <c r="AJ111" s="41" t="s">
        <v>35</v>
      </c>
      <c r="AK111" s="26" t="s">
        <v>35</v>
      </c>
      <c r="AL111" s="26" t="s">
        <v>35</v>
      </c>
      <c r="AM111" s="26" t="s">
        <v>35</v>
      </c>
      <c r="AN111" s="34" t="s">
        <v>35</v>
      </c>
      <c r="AO111" s="41" t="s">
        <v>35</v>
      </c>
      <c r="AP111" s="26" t="s">
        <v>35</v>
      </c>
      <c r="AQ111" s="26" t="s">
        <v>35</v>
      </c>
      <c r="AR111" s="26" t="s">
        <v>35</v>
      </c>
      <c r="AS111" s="34" t="s">
        <v>35</v>
      </c>
      <c r="AT111" s="41" t="s">
        <v>35</v>
      </c>
      <c r="AU111" s="26" t="s">
        <v>35</v>
      </c>
      <c r="AV111" s="26" t="s">
        <v>35</v>
      </c>
      <c r="AW111" s="26" t="s">
        <v>35</v>
      </c>
      <c r="AX111" s="34" t="s">
        <v>35</v>
      </c>
      <c r="AY111" s="41" t="s">
        <v>35</v>
      </c>
      <c r="AZ111" s="26" t="s">
        <v>35</v>
      </c>
      <c r="BA111" s="26" t="s">
        <v>35</v>
      </c>
      <c r="BB111" s="26" t="s">
        <v>35</v>
      </c>
      <c r="BC111" s="34" t="s">
        <v>35</v>
      </c>
      <c r="BD111" s="41" t="s">
        <v>35</v>
      </c>
      <c r="BE111" s="26" t="s">
        <v>35</v>
      </c>
      <c r="BF111" s="26" t="s">
        <v>35</v>
      </c>
      <c r="BG111" s="26" t="s">
        <v>35</v>
      </c>
      <c r="BH111" s="34" t="s">
        <v>35</v>
      </c>
      <c r="BI111" s="41" t="s">
        <v>35</v>
      </c>
      <c r="BJ111" s="26" t="s">
        <v>35</v>
      </c>
      <c r="BK111" s="26" t="s">
        <v>35</v>
      </c>
      <c r="BL111" s="26" t="s">
        <v>35</v>
      </c>
      <c r="BM111" s="34" t="s">
        <v>35</v>
      </c>
      <c r="BN111" s="41">
        <f t="shared" si="34"/>
        <v>495</v>
      </c>
      <c r="BO111" s="41">
        <f t="shared" si="34"/>
        <v>727</v>
      </c>
      <c r="BP111" s="41">
        <f t="shared" si="34"/>
        <v>-232</v>
      </c>
      <c r="BQ111" s="42">
        <f t="shared" si="35"/>
        <v>-4.5490196078431371</v>
      </c>
      <c r="BR111" s="25"/>
    </row>
    <row r="112" spans="1:70" s="7" customFormat="1" ht="18" customHeight="1">
      <c r="A112" s="25"/>
      <c r="B112" s="35" t="s">
        <v>47</v>
      </c>
      <c r="C112" s="35">
        <v>430537</v>
      </c>
      <c r="D112" s="27" t="s">
        <v>152</v>
      </c>
      <c r="E112" s="26">
        <v>117</v>
      </c>
      <c r="F112" s="41">
        <f t="shared" si="24"/>
        <v>113</v>
      </c>
      <c r="G112" s="26">
        <v>0</v>
      </c>
      <c r="H112" s="26">
        <v>4</v>
      </c>
      <c r="I112" s="26">
        <v>-4</v>
      </c>
      <c r="J112" s="42">
        <f t="shared" si="25"/>
        <v>-3.4188034188034191</v>
      </c>
      <c r="K112" s="41">
        <f t="shared" si="26"/>
        <v>123</v>
      </c>
      <c r="L112" s="26">
        <v>13</v>
      </c>
      <c r="M112" s="26">
        <v>3</v>
      </c>
      <c r="N112" s="26">
        <v>10</v>
      </c>
      <c r="O112" s="42">
        <f t="shared" si="27"/>
        <v>8.8495575221238933</v>
      </c>
      <c r="P112" s="41">
        <f t="shared" si="28"/>
        <v>128</v>
      </c>
      <c r="Q112" s="26">
        <v>10</v>
      </c>
      <c r="R112" s="26">
        <v>5</v>
      </c>
      <c r="S112" s="26">
        <v>5</v>
      </c>
      <c r="T112" s="42">
        <f t="shared" si="29"/>
        <v>4.0650406504065035</v>
      </c>
      <c r="U112" s="41">
        <f t="shared" si="30"/>
        <v>124</v>
      </c>
      <c r="V112" s="26">
        <v>5</v>
      </c>
      <c r="W112" s="26">
        <v>9</v>
      </c>
      <c r="X112" s="26">
        <v>-4</v>
      </c>
      <c r="Y112" s="42">
        <f t="shared" si="31"/>
        <v>-3.125</v>
      </c>
      <c r="Z112" s="41">
        <f t="shared" si="32"/>
        <v>117</v>
      </c>
      <c r="AA112" s="26">
        <v>0</v>
      </c>
      <c r="AB112" s="26">
        <v>7</v>
      </c>
      <c r="AC112" s="26">
        <v>-7</v>
      </c>
      <c r="AD112" s="42">
        <f t="shared" si="33"/>
        <v>-5.6451612903225801</v>
      </c>
      <c r="AE112" s="41" t="s">
        <v>35</v>
      </c>
      <c r="AF112" s="26" t="s">
        <v>35</v>
      </c>
      <c r="AG112" s="26" t="s">
        <v>35</v>
      </c>
      <c r="AH112" s="26" t="s">
        <v>35</v>
      </c>
      <c r="AI112" s="34" t="s">
        <v>35</v>
      </c>
      <c r="AJ112" s="41" t="s">
        <v>35</v>
      </c>
      <c r="AK112" s="26" t="s">
        <v>35</v>
      </c>
      <c r="AL112" s="26" t="s">
        <v>35</v>
      </c>
      <c r="AM112" s="26" t="s">
        <v>35</v>
      </c>
      <c r="AN112" s="34" t="s">
        <v>35</v>
      </c>
      <c r="AO112" s="41" t="s">
        <v>35</v>
      </c>
      <c r="AP112" s="26" t="s">
        <v>35</v>
      </c>
      <c r="AQ112" s="26" t="s">
        <v>35</v>
      </c>
      <c r="AR112" s="26" t="s">
        <v>35</v>
      </c>
      <c r="AS112" s="34" t="s">
        <v>35</v>
      </c>
      <c r="AT112" s="41" t="s">
        <v>35</v>
      </c>
      <c r="AU112" s="26" t="s">
        <v>35</v>
      </c>
      <c r="AV112" s="26" t="s">
        <v>35</v>
      </c>
      <c r="AW112" s="26" t="s">
        <v>35</v>
      </c>
      <c r="AX112" s="34" t="s">
        <v>35</v>
      </c>
      <c r="AY112" s="41" t="s">
        <v>35</v>
      </c>
      <c r="AZ112" s="26" t="s">
        <v>35</v>
      </c>
      <c r="BA112" s="26" t="s">
        <v>35</v>
      </c>
      <c r="BB112" s="26" t="s">
        <v>35</v>
      </c>
      <c r="BC112" s="34" t="s">
        <v>35</v>
      </c>
      <c r="BD112" s="41" t="s">
        <v>35</v>
      </c>
      <c r="BE112" s="26" t="s">
        <v>35</v>
      </c>
      <c r="BF112" s="26" t="s">
        <v>35</v>
      </c>
      <c r="BG112" s="26" t="s">
        <v>35</v>
      </c>
      <c r="BH112" s="34" t="s">
        <v>35</v>
      </c>
      <c r="BI112" s="41" t="s">
        <v>35</v>
      </c>
      <c r="BJ112" s="26" t="s">
        <v>35</v>
      </c>
      <c r="BK112" s="26" t="s">
        <v>35</v>
      </c>
      <c r="BL112" s="26" t="s">
        <v>35</v>
      </c>
      <c r="BM112" s="34" t="s">
        <v>35</v>
      </c>
      <c r="BN112" s="41">
        <f t="shared" si="34"/>
        <v>28</v>
      </c>
      <c r="BO112" s="41">
        <f t="shared" si="34"/>
        <v>28</v>
      </c>
      <c r="BP112" s="41">
        <f t="shared" si="34"/>
        <v>0</v>
      </c>
      <c r="BQ112" s="42">
        <f t="shared" si="35"/>
        <v>0</v>
      </c>
      <c r="BR112" s="25"/>
    </row>
    <row r="113" spans="1:70" s="7" customFormat="1" ht="18" customHeight="1">
      <c r="A113" s="25"/>
      <c r="B113" s="35" t="s">
        <v>47</v>
      </c>
      <c r="C113" s="35">
        <v>430540</v>
      </c>
      <c r="D113" s="27" t="s">
        <v>153</v>
      </c>
      <c r="E113" s="26">
        <v>454</v>
      </c>
      <c r="F113" s="41">
        <f t="shared" si="24"/>
        <v>462</v>
      </c>
      <c r="G113" s="26">
        <v>18</v>
      </c>
      <c r="H113" s="26">
        <v>10</v>
      </c>
      <c r="I113" s="26">
        <v>8</v>
      </c>
      <c r="J113" s="42">
        <f t="shared" si="25"/>
        <v>1.7621145374449341</v>
      </c>
      <c r="K113" s="41">
        <f t="shared" si="26"/>
        <v>471</v>
      </c>
      <c r="L113" s="26">
        <v>17</v>
      </c>
      <c r="M113" s="26">
        <v>8</v>
      </c>
      <c r="N113" s="26">
        <v>9</v>
      </c>
      <c r="O113" s="42">
        <f t="shared" si="27"/>
        <v>1.948051948051948</v>
      </c>
      <c r="P113" s="41">
        <f t="shared" si="28"/>
        <v>489</v>
      </c>
      <c r="Q113" s="26">
        <v>28</v>
      </c>
      <c r="R113" s="26">
        <v>10</v>
      </c>
      <c r="S113" s="26">
        <v>18</v>
      </c>
      <c r="T113" s="42">
        <f t="shared" si="29"/>
        <v>3.8216560509554141</v>
      </c>
      <c r="U113" s="41">
        <f t="shared" si="30"/>
        <v>468</v>
      </c>
      <c r="V113" s="26">
        <v>2</v>
      </c>
      <c r="W113" s="26">
        <v>23</v>
      </c>
      <c r="X113" s="26">
        <v>-21</v>
      </c>
      <c r="Y113" s="42">
        <f t="shared" si="31"/>
        <v>-4.294478527607362</v>
      </c>
      <c r="Z113" s="41">
        <f t="shared" si="32"/>
        <v>467</v>
      </c>
      <c r="AA113" s="26">
        <v>8</v>
      </c>
      <c r="AB113" s="26">
        <v>9</v>
      </c>
      <c r="AC113" s="26">
        <v>-1</v>
      </c>
      <c r="AD113" s="42">
        <f t="shared" si="33"/>
        <v>-0.21367521367521369</v>
      </c>
      <c r="AE113" s="41" t="s">
        <v>35</v>
      </c>
      <c r="AF113" s="26" t="s">
        <v>35</v>
      </c>
      <c r="AG113" s="26" t="s">
        <v>35</v>
      </c>
      <c r="AH113" s="26" t="s">
        <v>35</v>
      </c>
      <c r="AI113" s="34" t="s">
        <v>35</v>
      </c>
      <c r="AJ113" s="41" t="s">
        <v>35</v>
      </c>
      <c r="AK113" s="26" t="s">
        <v>35</v>
      </c>
      <c r="AL113" s="26" t="s">
        <v>35</v>
      </c>
      <c r="AM113" s="26" t="s">
        <v>35</v>
      </c>
      <c r="AN113" s="34" t="s">
        <v>35</v>
      </c>
      <c r="AO113" s="41" t="s">
        <v>35</v>
      </c>
      <c r="AP113" s="26" t="s">
        <v>35</v>
      </c>
      <c r="AQ113" s="26" t="s">
        <v>35</v>
      </c>
      <c r="AR113" s="26" t="s">
        <v>35</v>
      </c>
      <c r="AS113" s="34" t="s">
        <v>35</v>
      </c>
      <c r="AT113" s="41" t="s">
        <v>35</v>
      </c>
      <c r="AU113" s="26" t="s">
        <v>35</v>
      </c>
      <c r="AV113" s="26" t="s">
        <v>35</v>
      </c>
      <c r="AW113" s="26" t="s">
        <v>35</v>
      </c>
      <c r="AX113" s="34" t="s">
        <v>35</v>
      </c>
      <c r="AY113" s="41" t="s">
        <v>35</v>
      </c>
      <c r="AZ113" s="26" t="s">
        <v>35</v>
      </c>
      <c r="BA113" s="26" t="s">
        <v>35</v>
      </c>
      <c r="BB113" s="26" t="s">
        <v>35</v>
      </c>
      <c r="BC113" s="34" t="s">
        <v>35</v>
      </c>
      <c r="BD113" s="41" t="s">
        <v>35</v>
      </c>
      <c r="BE113" s="26" t="s">
        <v>35</v>
      </c>
      <c r="BF113" s="26" t="s">
        <v>35</v>
      </c>
      <c r="BG113" s="26" t="s">
        <v>35</v>
      </c>
      <c r="BH113" s="34" t="s">
        <v>35</v>
      </c>
      <c r="BI113" s="41" t="s">
        <v>35</v>
      </c>
      <c r="BJ113" s="26" t="s">
        <v>35</v>
      </c>
      <c r="BK113" s="26" t="s">
        <v>35</v>
      </c>
      <c r="BL113" s="26" t="s">
        <v>35</v>
      </c>
      <c r="BM113" s="34" t="s">
        <v>35</v>
      </c>
      <c r="BN113" s="41">
        <f t="shared" si="34"/>
        <v>73</v>
      </c>
      <c r="BO113" s="41">
        <f t="shared" si="34"/>
        <v>60</v>
      </c>
      <c r="BP113" s="41">
        <f t="shared" si="34"/>
        <v>13</v>
      </c>
      <c r="BQ113" s="42">
        <f t="shared" si="35"/>
        <v>2.8634361233480177</v>
      </c>
      <c r="BR113" s="25"/>
    </row>
    <row r="114" spans="1:70" s="7" customFormat="1" ht="18" customHeight="1">
      <c r="A114" s="25"/>
      <c r="B114" s="35" t="s">
        <v>47</v>
      </c>
      <c r="C114" s="35">
        <v>430543</v>
      </c>
      <c r="D114" s="27" t="s">
        <v>154</v>
      </c>
      <c r="E114" s="26">
        <v>1665</v>
      </c>
      <c r="F114" s="41">
        <f t="shared" si="24"/>
        <v>1735</v>
      </c>
      <c r="G114" s="26">
        <v>141</v>
      </c>
      <c r="H114" s="26">
        <v>71</v>
      </c>
      <c r="I114" s="26">
        <v>70</v>
      </c>
      <c r="J114" s="42">
        <f t="shared" si="25"/>
        <v>4.2042042042042045</v>
      </c>
      <c r="K114" s="41">
        <f t="shared" si="26"/>
        <v>1732</v>
      </c>
      <c r="L114" s="26">
        <v>75</v>
      </c>
      <c r="M114" s="26">
        <v>78</v>
      </c>
      <c r="N114" s="26">
        <v>-3</v>
      </c>
      <c r="O114" s="42">
        <f t="shared" si="27"/>
        <v>-0.1729106628242075</v>
      </c>
      <c r="P114" s="41">
        <f t="shared" si="28"/>
        <v>1712</v>
      </c>
      <c r="Q114" s="26">
        <v>66</v>
      </c>
      <c r="R114" s="26">
        <v>86</v>
      </c>
      <c r="S114" s="26">
        <v>-20</v>
      </c>
      <c r="T114" s="42">
        <f t="shared" si="29"/>
        <v>-1.1547344110854503</v>
      </c>
      <c r="U114" s="41">
        <f t="shared" si="30"/>
        <v>1656</v>
      </c>
      <c r="V114" s="26">
        <v>8</v>
      </c>
      <c r="W114" s="26">
        <v>64</v>
      </c>
      <c r="X114" s="26">
        <v>-56</v>
      </c>
      <c r="Y114" s="42">
        <f t="shared" si="31"/>
        <v>-3.2710280373831773</v>
      </c>
      <c r="Z114" s="41">
        <f t="shared" si="32"/>
        <v>1633</v>
      </c>
      <c r="AA114" s="26">
        <v>17</v>
      </c>
      <c r="AB114" s="26">
        <v>40</v>
      </c>
      <c r="AC114" s="26">
        <v>-23</v>
      </c>
      <c r="AD114" s="42">
        <f t="shared" si="33"/>
        <v>-1.3888888888888888</v>
      </c>
      <c r="AE114" s="41" t="s">
        <v>35</v>
      </c>
      <c r="AF114" s="26" t="s">
        <v>35</v>
      </c>
      <c r="AG114" s="26" t="s">
        <v>35</v>
      </c>
      <c r="AH114" s="26" t="s">
        <v>35</v>
      </c>
      <c r="AI114" s="34" t="s">
        <v>35</v>
      </c>
      <c r="AJ114" s="41" t="s">
        <v>35</v>
      </c>
      <c r="AK114" s="26" t="s">
        <v>35</v>
      </c>
      <c r="AL114" s="26" t="s">
        <v>35</v>
      </c>
      <c r="AM114" s="26" t="s">
        <v>35</v>
      </c>
      <c r="AN114" s="34" t="s">
        <v>35</v>
      </c>
      <c r="AO114" s="41" t="s">
        <v>35</v>
      </c>
      <c r="AP114" s="26" t="s">
        <v>35</v>
      </c>
      <c r="AQ114" s="26" t="s">
        <v>35</v>
      </c>
      <c r="AR114" s="26" t="s">
        <v>35</v>
      </c>
      <c r="AS114" s="34" t="s">
        <v>35</v>
      </c>
      <c r="AT114" s="41" t="s">
        <v>35</v>
      </c>
      <c r="AU114" s="26" t="s">
        <v>35</v>
      </c>
      <c r="AV114" s="26" t="s">
        <v>35</v>
      </c>
      <c r="AW114" s="26" t="s">
        <v>35</v>
      </c>
      <c r="AX114" s="34" t="s">
        <v>35</v>
      </c>
      <c r="AY114" s="41" t="s">
        <v>35</v>
      </c>
      <c r="AZ114" s="26" t="s">
        <v>35</v>
      </c>
      <c r="BA114" s="26" t="s">
        <v>35</v>
      </c>
      <c r="BB114" s="26" t="s">
        <v>35</v>
      </c>
      <c r="BC114" s="34" t="s">
        <v>35</v>
      </c>
      <c r="BD114" s="41" t="s">
        <v>35</v>
      </c>
      <c r="BE114" s="26" t="s">
        <v>35</v>
      </c>
      <c r="BF114" s="26" t="s">
        <v>35</v>
      </c>
      <c r="BG114" s="26" t="s">
        <v>35</v>
      </c>
      <c r="BH114" s="34" t="s">
        <v>35</v>
      </c>
      <c r="BI114" s="41" t="s">
        <v>35</v>
      </c>
      <c r="BJ114" s="26" t="s">
        <v>35</v>
      </c>
      <c r="BK114" s="26" t="s">
        <v>35</v>
      </c>
      <c r="BL114" s="26" t="s">
        <v>35</v>
      </c>
      <c r="BM114" s="34" t="s">
        <v>35</v>
      </c>
      <c r="BN114" s="41">
        <f t="shared" si="34"/>
        <v>307</v>
      </c>
      <c r="BO114" s="41">
        <f t="shared" si="34"/>
        <v>339</v>
      </c>
      <c r="BP114" s="41">
        <f t="shared" si="34"/>
        <v>-32</v>
      </c>
      <c r="BQ114" s="42">
        <f t="shared" si="35"/>
        <v>-1.9219219219219219</v>
      </c>
      <c r="BR114" s="25"/>
    </row>
    <row r="115" spans="1:70" s="7" customFormat="1" ht="18" customHeight="1">
      <c r="A115" s="25"/>
      <c r="B115" s="35" t="s">
        <v>47</v>
      </c>
      <c r="C115" s="35">
        <v>430544</v>
      </c>
      <c r="D115" s="27" t="s">
        <v>155</v>
      </c>
      <c r="E115" s="26">
        <v>111</v>
      </c>
      <c r="F115" s="41">
        <f t="shared" si="24"/>
        <v>115</v>
      </c>
      <c r="G115" s="26">
        <v>11</v>
      </c>
      <c r="H115" s="26">
        <v>7</v>
      </c>
      <c r="I115" s="26">
        <v>4</v>
      </c>
      <c r="J115" s="42">
        <f t="shared" si="25"/>
        <v>3.6036036036036037</v>
      </c>
      <c r="K115" s="41">
        <f t="shared" si="26"/>
        <v>115</v>
      </c>
      <c r="L115" s="26">
        <v>6</v>
      </c>
      <c r="M115" s="26">
        <v>6</v>
      </c>
      <c r="N115" s="26">
        <v>0</v>
      </c>
      <c r="O115" s="42">
        <f t="shared" si="27"/>
        <v>0</v>
      </c>
      <c r="P115" s="41">
        <f t="shared" si="28"/>
        <v>122</v>
      </c>
      <c r="Q115" s="26">
        <v>8</v>
      </c>
      <c r="R115" s="26">
        <v>1</v>
      </c>
      <c r="S115" s="26">
        <v>7</v>
      </c>
      <c r="T115" s="42">
        <f t="shared" si="29"/>
        <v>6.0869565217391308</v>
      </c>
      <c r="U115" s="41">
        <f t="shared" si="30"/>
        <v>121</v>
      </c>
      <c r="V115" s="26">
        <v>5</v>
      </c>
      <c r="W115" s="26">
        <v>6</v>
      </c>
      <c r="X115" s="26">
        <v>-1</v>
      </c>
      <c r="Y115" s="42">
        <f t="shared" si="31"/>
        <v>-0.81967213114754101</v>
      </c>
      <c r="Z115" s="41">
        <f t="shared" si="32"/>
        <v>122</v>
      </c>
      <c r="AA115" s="26">
        <v>3</v>
      </c>
      <c r="AB115" s="26">
        <v>2</v>
      </c>
      <c r="AC115" s="26">
        <v>1</v>
      </c>
      <c r="AD115" s="42">
        <f t="shared" si="33"/>
        <v>0.82644628099173556</v>
      </c>
      <c r="AE115" s="41" t="s">
        <v>35</v>
      </c>
      <c r="AF115" s="26" t="s">
        <v>35</v>
      </c>
      <c r="AG115" s="26" t="s">
        <v>35</v>
      </c>
      <c r="AH115" s="26" t="s">
        <v>35</v>
      </c>
      <c r="AI115" s="34" t="s">
        <v>35</v>
      </c>
      <c r="AJ115" s="41" t="s">
        <v>35</v>
      </c>
      <c r="AK115" s="26" t="s">
        <v>35</v>
      </c>
      <c r="AL115" s="26" t="s">
        <v>35</v>
      </c>
      <c r="AM115" s="26" t="s">
        <v>35</v>
      </c>
      <c r="AN115" s="34" t="s">
        <v>35</v>
      </c>
      <c r="AO115" s="41" t="s">
        <v>35</v>
      </c>
      <c r="AP115" s="26" t="s">
        <v>35</v>
      </c>
      <c r="AQ115" s="26" t="s">
        <v>35</v>
      </c>
      <c r="AR115" s="26" t="s">
        <v>35</v>
      </c>
      <c r="AS115" s="34" t="s">
        <v>35</v>
      </c>
      <c r="AT115" s="41" t="s">
        <v>35</v>
      </c>
      <c r="AU115" s="26" t="s">
        <v>35</v>
      </c>
      <c r="AV115" s="26" t="s">
        <v>35</v>
      </c>
      <c r="AW115" s="26" t="s">
        <v>35</v>
      </c>
      <c r="AX115" s="34" t="s">
        <v>35</v>
      </c>
      <c r="AY115" s="41" t="s">
        <v>35</v>
      </c>
      <c r="AZ115" s="26" t="s">
        <v>35</v>
      </c>
      <c r="BA115" s="26" t="s">
        <v>35</v>
      </c>
      <c r="BB115" s="26" t="s">
        <v>35</v>
      </c>
      <c r="BC115" s="34" t="s">
        <v>35</v>
      </c>
      <c r="BD115" s="41" t="s">
        <v>35</v>
      </c>
      <c r="BE115" s="26" t="s">
        <v>35</v>
      </c>
      <c r="BF115" s="26" t="s">
        <v>35</v>
      </c>
      <c r="BG115" s="26" t="s">
        <v>35</v>
      </c>
      <c r="BH115" s="34" t="s">
        <v>35</v>
      </c>
      <c r="BI115" s="41" t="s">
        <v>35</v>
      </c>
      <c r="BJ115" s="26" t="s">
        <v>35</v>
      </c>
      <c r="BK115" s="26" t="s">
        <v>35</v>
      </c>
      <c r="BL115" s="26" t="s">
        <v>35</v>
      </c>
      <c r="BM115" s="34" t="s">
        <v>35</v>
      </c>
      <c r="BN115" s="41">
        <f t="shared" si="34"/>
        <v>33</v>
      </c>
      <c r="BO115" s="41">
        <f t="shared" si="34"/>
        <v>22</v>
      </c>
      <c r="BP115" s="41">
        <f t="shared" si="34"/>
        <v>11</v>
      </c>
      <c r="BQ115" s="42">
        <f t="shared" si="35"/>
        <v>9.9099099099099099</v>
      </c>
      <c r="BR115" s="25"/>
    </row>
    <row r="116" spans="1:70" s="7" customFormat="1" ht="18" customHeight="1">
      <c r="A116" s="25"/>
      <c r="B116" s="35" t="s">
        <v>47</v>
      </c>
      <c r="C116" s="35">
        <v>430545</v>
      </c>
      <c r="D116" s="27" t="s">
        <v>156</v>
      </c>
      <c r="E116" s="26">
        <v>1501</v>
      </c>
      <c r="F116" s="41">
        <f t="shared" si="24"/>
        <v>1560</v>
      </c>
      <c r="G116" s="26">
        <v>111</v>
      </c>
      <c r="H116" s="26">
        <v>52</v>
      </c>
      <c r="I116" s="26">
        <v>59</v>
      </c>
      <c r="J116" s="42">
        <f t="shared" si="25"/>
        <v>3.930712858094604</v>
      </c>
      <c r="K116" s="41">
        <f t="shared" si="26"/>
        <v>1540</v>
      </c>
      <c r="L116" s="26">
        <v>46</v>
      </c>
      <c r="M116" s="26">
        <v>66</v>
      </c>
      <c r="N116" s="26">
        <v>-20</v>
      </c>
      <c r="O116" s="42">
        <f t="shared" si="27"/>
        <v>-1.2820512820512819</v>
      </c>
      <c r="P116" s="41">
        <f t="shared" si="28"/>
        <v>1443</v>
      </c>
      <c r="Q116" s="26">
        <v>27</v>
      </c>
      <c r="R116" s="26">
        <v>124</v>
      </c>
      <c r="S116" s="26">
        <v>-97</v>
      </c>
      <c r="T116" s="42">
        <f t="shared" si="29"/>
        <v>-6.2987012987012978</v>
      </c>
      <c r="U116" s="41">
        <f t="shared" si="30"/>
        <v>1402</v>
      </c>
      <c r="V116" s="26">
        <v>6</v>
      </c>
      <c r="W116" s="26">
        <v>47</v>
      </c>
      <c r="X116" s="26">
        <v>-41</v>
      </c>
      <c r="Y116" s="42">
        <f t="shared" si="31"/>
        <v>-2.8413028413028414</v>
      </c>
      <c r="Z116" s="41">
        <f t="shared" si="32"/>
        <v>1385</v>
      </c>
      <c r="AA116" s="26">
        <v>18</v>
      </c>
      <c r="AB116" s="26">
        <v>35</v>
      </c>
      <c r="AC116" s="26">
        <v>-17</v>
      </c>
      <c r="AD116" s="42">
        <f t="shared" si="33"/>
        <v>-1.2125534950071328</v>
      </c>
      <c r="AE116" s="41" t="s">
        <v>35</v>
      </c>
      <c r="AF116" s="26" t="s">
        <v>35</v>
      </c>
      <c r="AG116" s="26" t="s">
        <v>35</v>
      </c>
      <c r="AH116" s="26" t="s">
        <v>35</v>
      </c>
      <c r="AI116" s="34" t="s">
        <v>35</v>
      </c>
      <c r="AJ116" s="41" t="s">
        <v>35</v>
      </c>
      <c r="AK116" s="26" t="s">
        <v>35</v>
      </c>
      <c r="AL116" s="26" t="s">
        <v>35</v>
      </c>
      <c r="AM116" s="26" t="s">
        <v>35</v>
      </c>
      <c r="AN116" s="34" t="s">
        <v>35</v>
      </c>
      <c r="AO116" s="41" t="s">
        <v>35</v>
      </c>
      <c r="AP116" s="26" t="s">
        <v>35</v>
      </c>
      <c r="AQ116" s="26" t="s">
        <v>35</v>
      </c>
      <c r="AR116" s="26" t="s">
        <v>35</v>
      </c>
      <c r="AS116" s="34" t="s">
        <v>35</v>
      </c>
      <c r="AT116" s="41" t="s">
        <v>35</v>
      </c>
      <c r="AU116" s="26" t="s">
        <v>35</v>
      </c>
      <c r="AV116" s="26" t="s">
        <v>35</v>
      </c>
      <c r="AW116" s="26" t="s">
        <v>35</v>
      </c>
      <c r="AX116" s="34" t="s">
        <v>35</v>
      </c>
      <c r="AY116" s="41" t="s">
        <v>35</v>
      </c>
      <c r="AZ116" s="26" t="s">
        <v>35</v>
      </c>
      <c r="BA116" s="26" t="s">
        <v>35</v>
      </c>
      <c r="BB116" s="26" t="s">
        <v>35</v>
      </c>
      <c r="BC116" s="34" t="s">
        <v>35</v>
      </c>
      <c r="BD116" s="41" t="s">
        <v>35</v>
      </c>
      <c r="BE116" s="26" t="s">
        <v>35</v>
      </c>
      <c r="BF116" s="26" t="s">
        <v>35</v>
      </c>
      <c r="BG116" s="26" t="s">
        <v>35</v>
      </c>
      <c r="BH116" s="34" t="s">
        <v>35</v>
      </c>
      <c r="BI116" s="41" t="s">
        <v>35</v>
      </c>
      <c r="BJ116" s="26" t="s">
        <v>35</v>
      </c>
      <c r="BK116" s="26" t="s">
        <v>35</v>
      </c>
      <c r="BL116" s="26" t="s">
        <v>35</v>
      </c>
      <c r="BM116" s="34" t="s">
        <v>35</v>
      </c>
      <c r="BN116" s="41">
        <f t="shared" si="34"/>
        <v>208</v>
      </c>
      <c r="BO116" s="41">
        <f t="shared" si="34"/>
        <v>324</v>
      </c>
      <c r="BP116" s="41">
        <f t="shared" si="34"/>
        <v>-116</v>
      </c>
      <c r="BQ116" s="42">
        <f t="shared" si="35"/>
        <v>-7.7281812125249827</v>
      </c>
      <c r="BR116" s="25"/>
    </row>
    <row r="117" spans="1:70" s="7" customFormat="1" ht="18" customHeight="1">
      <c r="A117" s="25"/>
      <c r="B117" s="35" t="s">
        <v>47</v>
      </c>
      <c r="C117" s="35">
        <v>430550</v>
      </c>
      <c r="D117" s="27" t="s">
        <v>157</v>
      </c>
      <c r="E117" s="26">
        <v>428</v>
      </c>
      <c r="F117" s="41">
        <f t="shared" si="24"/>
        <v>438</v>
      </c>
      <c r="G117" s="26">
        <v>17</v>
      </c>
      <c r="H117" s="26">
        <v>7</v>
      </c>
      <c r="I117" s="26">
        <v>10</v>
      </c>
      <c r="J117" s="42">
        <f t="shared" si="25"/>
        <v>2.3364485981308412</v>
      </c>
      <c r="K117" s="41">
        <f t="shared" si="26"/>
        <v>444</v>
      </c>
      <c r="L117" s="26">
        <v>28</v>
      </c>
      <c r="M117" s="26">
        <v>22</v>
      </c>
      <c r="N117" s="26">
        <v>6</v>
      </c>
      <c r="O117" s="42">
        <f t="shared" si="27"/>
        <v>1.3698630136986301</v>
      </c>
      <c r="P117" s="41">
        <f t="shared" si="28"/>
        <v>456</v>
      </c>
      <c r="Q117" s="26">
        <v>31</v>
      </c>
      <c r="R117" s="26">
        <v>19</v>
      </c>
      <c r="S117" s="26">
        <v>12</v>
      </c>
      <c r="T117" s="42">
        <f t="shared" si="29"/>
        <v>2.7027027027027026</v>
      </c>
      <c r="U117" s="41">
        <f t="shared" si="30"/>
        <v>451</v>
      </c>
      <c r="V117" s="26">
        <v>10</v>
      </c>
      <c r="W117" s="26">
        <v>15</v>
      </c>
      <c r="X117" s="26">
        <v>-5</v>
      </c>
      <c r="Y117" s="42">
        <f t="shared" si="31"/>
        <v>-1.0964912280701753</v>
      </c>
      <c r="Z117" s="41">
        <f t="shared" si="32"/>
        <v>428</v>
      </c>
      <c r="AA117" s="26">
        <v>2</v>
      </c>
      <c r="AB117" s="26">
        <v>25</v>
      </c>
      <c r="AC117" s="26">
        <v>-23</v>
      </c>
      <c r="AD117" s="42">
        <f t="shared" si="33"/>
        <v>-5.0997782705099777</v>
      </c>
      <c r="AE117" s="41" t="s">
        <v>35</v>
      </c>
      <c r="AF117" s="26" t="s">
        <v>35</v>
      </c>
      <c r="AG117" s="26" t="s">
        <v>35</v>
      </c>
      <c r="AH117" s="26" t="s">
        <v>35</v>
      </c>
      <c r="AI117" s="34" t="s">
        <v>35</v>
      </c>
      <c r="AJ117" s="41" t="s">
        <v>35</v>
      </c>
      <c r="AK117" s="26" t="s">
        <v>35</v>
      </c>
      <c r="AL117" s="26" t="s">
        <v>35</v>
      </c>
      <c r="AM117" s="26" t="s">
        <v>35</v>
      </c>
      <c r="AN117" s="34" t="s">
        <v>35</v>
      </c>
      <c r="AO117" s="41" t="s">
        <v>35</v>
      </c>
      <c r="AP117" s="26" t="s">
        <v>35</v>
      </c>
      <c r="AQ117" s="26" t="s">
        <v>35</v>
      </c>
      <c r="AR117" s="26" t="s">
        <v>35</v>
      </c>
      <c r="AS117" s="34" t="s">
        <v>35</v>
      </c>
      <c r="AT117" s="41" t="s">
        <v>35</v>
      </c>
      <c r="AU117" s="26" t="s">
        <v>35</v>
      </c>
      <c r="AV117" s="26" t="s">
        <v>35</v>
      </c>
      <c r="AW117" s="26" t="s">
        <v>35</v>
      </c>
      <c r="AX117" s="34" t="s">
        <v>35</v>
      </c>
      <c r="AY117" s="41" t="s">
        <v>35</v>
      </c>
      <c r="AZ117" s="26" t="s">
        <v>35</v>
      </c>
      <c r="BA117" s="26" t="s">
        <v>35</v>
      </c>
      <c r="BB117" s="26" t="s">
        <v>35</v>
      </c>
      <c r="BC117" s="34" t="s">
        <v>35</v>
      </c>
      <c r="BD117" s="41" t="s">
        <v>35</v>
      </c>
      <c r="BE117" s="26" t="s">
        <v>35</v>
      </c>
      <c r="BF117" s="26" t="s">
        <v>35</v>
      </c>
      <c r="BG117" s="26" t="s">
        <v>35</v>
      </c>
      <c r="BH117" s="34" t="s">
        <v>35</v>
      </c>
      <c r="BI117" s="41" t="s">
        <v>35</v>
      </c>
      <c r="BJ117" s="26" t="s">
        <v>35</v>
      </c>
      <c r="BK117" s="26" t="s">
        <v>35</v>
      </c>
      <c r="BL117" s="26" t="s">
        <v>35</v>
      </c>
      <c r="BM117" s="34" t="s">
        <v>35</v>
      </c>
      <c r="BN117" s="41">
        <f t="shared" si="34"/>
        <v>88</v>
      </c>
      <c r="BO117" s="41">
        <f t="shared" si="34"/>
        <v>88</v>
      </c>
      <c r="BP117" s="41">
        <f t="shared" si="34"/>
        <v>0</v>
      </c>
      <c r="BQ117" s="42">
        <f t="shared" si="35"/>
        <v>0</v>
      </c>
      <c r="BR117" s="25"/>
    </row>
    <row r="118" spans="1:70" s="7" customFormat="1" ht="18" customHeight="1">
      <c r="A118" s="25"/>
      <c r="B118" s="35" t="s">
        <v>47</v>
      </c>
      <c r="C118" s="35">
        <v>430558</v>
      </c>
      <c r="D118" s="27" t="s">
        <v>158</v>
      </c>
      <c r="E118" s="26">
        <v>259</v>
      </c>
      <c r="F118" s="41">
        <f t="shared" si="24"/>
        <v>261</v>
      </c>
      <c r="G118" s="26">
        <v>8</v>
      </c>
      <c r="H118" s="26">
        <v>6</v>
      </c>
      <c r="I118" s="26">
        <v>2</v>
      </c>
      <c r="J118" s="42">
        <f t="shared" si="25"/>
        <v>0.77220077220077221</v>
      </c>
      <c r="K118" s="41">
        <f t="shared" si="26"/>
        <v>265</v>
      </c>
      <c r="L118" s="26">
        <v>9</v>
      </c>
      <c r="M118" s="26">
        <v>5</v>
      </c>
      <c r="N118" s="26">
        <v>4</v>
      </c>
      <c r="O118" s="42">
        <f t="shared" si="27"/>
        <v>1.5325670498084289</v>
      </c>
      <c r="P118" s="41">
        <f t="shared" si="28"/>
        <v>264</v>
      </c>
      <c r="Q118" s="26">
        <v>6</v>
      </c>
      <c r="R118" s="26">
        <v>7</v>
      </c>
      <c r="S118" s="26">
        <v>-1</v>
      </c>
      <c r="T118" s="42">
        <f t="shared" si="29"/>
        <v>-0.37735849056603776</v>
      </c>
      <c r="U118" s="41">
        <f t="shared" si="30"/>
        <v>258</v>
      </c>
      <c r="V118" s="26">
        <v>1</v>
      </c>
      <c r="W118" s="26">
        <v>7</v>
      </c>
      <c r="X118" s="26">
        <v>-6</v>
      </c>
      <c r="Y118" s="42">
        <f t="shared" si="31"/>
        <v>-2.2727272727272729</v>
      </c>
      <c r="Z118" s="41">
        <f t="shared" si="32"/>
        <v>259</v>
      </c>
      <c r="AA118" s="26">
        <v>4</v>
      </c>
      <c r="AB118" s="26">
        <v>3</v>
      </c>
      <c r="AC118" s="26">
        <v>1</v>
      </c>
      <c r="AD118" s="42">
        <f t="shared" si="33"/>
        <v>0.38759689922480622</v>
      </c>
      <c r="AE118" s="41" t="s">
        <v>35</v>
      </c>
      <c r="AF118" s="26" t="s">
        <v>35</v>
      </c>
      <c r="AG118" s="26" t="s">
        <v>35</v>
      </c>
      <c r="AH118" s="26" t="s">
        <v>35</v>
      </c>
      <c r="AI118" s="34" t="s">
        <v>35</v>
      </c>
      <c r="AJ118" s="41" t="s">
        <v>35</v>
      </c>
      <c r="AK118" s="26" t="s">
        <v>35</v>
      </c>
      <c r="AL118" s="26" t="s">
        <v>35</v>
      </c>
      <c r="AM118" s="26" t="s">
        <v>35</v>
      </c>
      <c r="AN118" s="34" t="s">
        <v>35</v>
      </c>
      <c r="AO118" s="41" t="s">
        <v>35</v>
      </c>
      <c r="AP118" s="26" t="s">
        <v>35</v>
      </c>
      <c r="AQ118" s="26" t="s">
        <v>35</v>
      </c>
      <c r="AR118" s="26" t="s">
        <v>35</v>
      </c>
      <c r="AS118" s="34" t="s">
        <v>35</v>
      </c>
      <c r="AT118" s="41" t="s">
        <v>35</v>
      </c>
      <c r="AU118" s="26" t="s">
        <v>35</v>
      </c>
      <c r="AV118" s="26" t="s">
        <v>35</v>
      </c>
      <c r="AW118" s="26" t="s">
        <v>35</v>
      </c>
      <c r="AX118" s="34" t="s">
        <v>35</v>
      </c>
      <c r="AY118" s="41" t="s">
        <v>35</v>
      </c>
      <c r="AZ118" s="26" t="s">
        <v>35</v>
      </c>
      <c r="BA118" s="26" t="s">
        <v>35</v>
      </c>
      <c r="BB118" s="26" t="s">
        <v>35</v>
      </c>
      <c r="BC118" s="34" t="s">
        <v>35</v>
      </c>
      <c r="BD118" s="41" t="s">
        <v>35</v>
      </c>
      <c r="BE118" s="26" t="s">
        <v>35</v>
      </c>
      <c r="BF118" s="26" t="s">
        <v>35</v>
      </c>
      <c r="BG118" s="26" t="s">
        <v>35</v>
      </c>
      <c r="BH118" s="34" t="s">
        <v>35</v>
      </c>
      <c r="BI118" s="41" t="s">
        <v>35</v>
      </c>
      <c r="BJ118" s="26" t="s">
        <v>35</v>
      </c>
      <c r="BK118" s="26" t="s">
        <v>35</v>
      </c>
      <c r="BL118" s="26" t="s">
        <v>35</v>
      </c>
      <c r="BM118" s="34" t="s">
        <v>35</v>
      </c>
      <c r="BN118" s="41">
        <f t="shared" si="34"/>
        <v>28</v>
      </c>
      <c r="BO118" s="41">
        <f t="shared" si="34"/>
        <v>28</v>
      </c>
      <c r="BP118" s="41">
        <f t="shared" si="34"/>
        <v>0</v>
      </c>
      <c r="BQ118" s="42">
        <f t="shared" si="35"/>
        <v>0</v>
      </c>
      <c r="BR118" s="25"/>
    </row>
    <row r="119" spans="1:70" s="7" customFormat="1" ht="18" customHeight="1">
      <c r="A119" s="25"/>
      <c r="B119" s="35" t="s">
        <v>47</v>
      </c>
      <c r="C119" s="35">
        <v>430560</v>
      </c>
      <c r="D119" s="27" t="s">
        <v>159</v>
      </c>
      <c r="E119" s="26">
        <v>302</v>
      </c>
      <c r="F119" s="41">
        <f t="shared" si="24"/>
        <v>303</v>
      </c>
      <c r="G119" s="26">
        <v>2</v>
      </c>
      <c r="H119" s="26">
        <v>1</v>
      </c>
      <c r="I119" s="26">
        <v>1</v>
      </c>
      <c r="J119" s="42">
        <f t="shared" si="25"/>
        <v>0.33112582781456956</v>
      </c>
      <c r="K119" s="41">
        <f t="shared" si="26"/>
        <v>319</v>
      </c>
      <c r="L119" s="26">
        <v>20</v>
      </c>
      <c r="M119" s="26">
        <v>4</v>
      </c>
      <c r="N119" s="26">
        <v>16</v>
      </c>
      <c r="O119" s="42">
        <f t="shared" si="27"/>
        <v>5.2805280528052805</v>
      </c>
      <c r="P119" s="41">
        <f t="shared" si="28"/>
        <v>336</v>
      </c>
      <c r="Q119" s="26">
        <v>20</v>
      </c>
      <c r="R119" s="26">
        <v>3</v>
      </c>
      <c r="S119" s="26">
        <v>17</v>
      </c>
      <c r="T119" s="42">
        <f t="shared" si="29"/>
        <v>5.3291536050156738</v>
      </c>
      <c r="U119" s="41">
        <f t="shared" si="30"/>
        <v>310</v>
      </c>
      <c r="V119" s="26">
        <v>1</v>
      </c>
      <c r="W119" s="26">
        <v>27</v>
      </c>
      <c r="X119" s="26">
        <v>-26</v>
      </c>
      <c r="Y119" s="42">
        <f t="shared" si="31"/>
        <v>-7.7380952380952381</v>
      </c>
      <c r="Z119" s="41">
        <f t="shared" si="32"/>
        <v>304</v>
      </c>
      <c r="AA119" s="26">
        <v>3</v>
      </c>
      <c r="AB119" s="26">
        <v>9</v>
      </c>
      <c r="AC119" s="26">
        <v>-6</v>
      </c>
      <c r="AD119" s="42">
        <f t="shared" si="33"/>
        <v>-1.935483870967742</v>
      </c>
      <c r="AE119" s="41" t="s">
        <v>35</v>
      </c>
      <c r="AF119" s="26" t="s">
        <v>35</v>
      </c>
      <c r="AG119" s="26" t="s">
        <v>35</v>
      </c>
      <c r="AH119" s="26" t="s">
        <v>35</v>
      </c>
      <c r="AI119" s="34" t="s">
        <v>35</v>
      </c>
      <c r="AJ119" s="41" t="s">
        <v>35</v>
      </c>
      <c r="AK119" s="26" t="s">
        <v>35</v>
      </c>
      <c r="AL119" s="26" t="s">
        <v>35</v>
      </c>
      <c r="AM119" s="26" t="s">
        <v>35</v>
      </c>
      <c r="AN119" s="34" t="s">
        <v>35</v>
      </c>
      <c r="AO119" s="41" t="s">
        <v>35</v>
      </c>
      <c r="AP119" s="26" t="s">
        <v>35</v>
      </c>
      <c r="AQ119" s="26" t="s">
        <v>35</v>
      </c>
      <c r="AR119" s="26" t="s">
        <v>35</v>
      </c>
      <c r="AS119" s="34" t="s">
        <v>35</v>
      </c>
      <c r="AT119" s="41" t="s">
        <v>35</v>
      </c>
      <c r="AU119" s="26" t="s">
        <v>35</v>
      </c>
      <c r="AV119" s="26" t="s">
        <v>35</v>
      </c>
      <c r="AW119" s="26" t="s">
        <v>35</v>
      </c>
      <c r="AX119" s="34" t="s">
        <v>35</v>
      </c>
      <c r="AY119" s="41" t="s">
        <v>35</v>
      </c>
      <c r="AZ119" s="26" t="s">
        <v>35</v>
      </c>
      <c r="BA119" s="26" t="s">
        <v>35</v>
      </c>
      <c r="BB119" s="26" t="s">
        <v>35</v>
      </c>
      <c r="BC119" s="34" t="s">
        <v>35</v>
      </c>
      <c r="BD119" s="41" t="s">
        <v>35</v>
      </c>
      <c r="BE119" s="26" t="s">
        <v>35</v>
      </c>
      <c r="BF119" s="26" t="s">
        <v>35</v>
      </c>
      <c r="BG119" s="26" t="s">
        <v>35</v>
      </c>
      <c r="BH119" s="34" t="s">
        <v>35</v>
      </c>
      <c r="BI119" s="41" t="s">
        <v>35</v>
      </c>
      <c r="BJ119" s="26" t="s">
        <v>35</v>
      </c>
      <c r="BK119" s="26" t="s">
        <v>35</v>
      </c>
      <c r="BL119" s="26" t="s">
        <v>35</v>
      </c>
      <c r="BM119" s="34" t="s">
        <v>35</v>
      </c>
      <c r="BN119" s="41">
        <f t="shared" si="34"/>
        <v>46</v>
      </c>
      <c r="BO119" s="41">
        <f t="shared" si="34"/>
        <v>44</v>
      </c>
      <c r="BP119" s="41">
        <f t="shared" si="34"/>
        <v>2</v>
      </c>
      <c r="BQ119" s="42">
        <f t="shared" si="35"/>
        <v>0.66225165562913912</v>
      </c>
      <c r="BR119" s="25"/>
    </row>
    <row r="120" spans="1:70" s="7" customFormat="1" ht="18" customHeight="1">
      <c r="A120" s="25"/>
      <c r="B120" s="35" t="s">
        <v>47</v>
      </c>
      <c r="C120" s="35">
        <v>430570</v>
      </c>
      <c r="D120" s="27" t="s">
        <v>160</v>
      </c>
      <c r="E120" s="26">
        <v>1506</v>
      </c>
      <c r="F120" s="41">
        <f t="shared" si="24"/>
        <v>1495</v>
      </c>
      <c r="G120" s="26">
        <v>36</v>
      </c>
      <c r="H120" s="26">
        <v>47</v>
      </c>
      <c r="I120" s="26">
        <v>-11</v>
      </c>
      <c r="J120" s="42">
        <f t="shared" si="25"/>
        <v>-0.7304116865869853</v>
      </c>
      <c r="K120" s="41">
        <f t="shared" si="26"/>
        <v>1481</v>
      </c>
      <c r="L120" s="26">
        <v>56</v>
      </c>
      <c r="M120" s="26">
        <v>70</v>
      </c>
      <c r="N120" s="26">
        <v>-14</v>
      </c>
      <c r="O120" s="42">
        <f t="shared" si="27"/>
        <v>-0.93645484949832769</v>
      </c>
      <c r="P120" s="41">
        <f t="shared" si="28"/>
        <v>1504</v>
      </c>
      <c r="Q120" s="26">
        <v>88</v>
      </c>
      <c r="R120" s="26">
        <v>65</v>
      </c>
      <c r="S120" s="26">
        <v>23</v>
      </c>
      <c r="T120" s="42">
        <f t="shared" si="29"/>
        <v>1.5530047265361242</v>
      </c>
      <c r="U120" s="41">
        <f t="shared" si="30"/>
        <v>1439</v>
      </c>
      <c r="V120" s="26">
        <v>14</v>
      </c>
      <c r="W120" s="26">
        <v>79</v>
      </c>
      <c r="X120" s="26">
        <v>-65</v>
      </c>
      <c r="Y120" s="42">
        <f t="shared" si="31"/>
        <v>-4.3218085106382986</v>
      </c>
      <c r="Z120" s="41">
        <f t="shared" si="32"/>
        <v>1419</v>
      </c>
      <c r="AA120" s="26">
        <v>19</v>
      </c>
      <c r="AB120" s="26">
        <v>39</v>
      </c>
      <c r="AC120" s="26">
        <v>-20</v>
      </c>
      <c r="AD120" s="42">
        <f t="shared" si="33"/>
        <v>-1.389854065323141</v>
      </c>
      <c r="AE120" s="41" t="s">
        <v>35</v>
      </c>
      <c r="AF120" s="26" t="s">
        <v>35</v>
      </c>
      <c r="AG120" s="26" t="s">
        <v>35</v>
      </c>
      <c r="AH120" s="26" t="s">
        <v>35</v>
      </c>
      <c r="AI120" s="34" t="s">
        <v>35</v>
      </c>
      <c r="AJ120" s="41" t="s">
        <v>35</v>
      </c>
      <c r="AK120" s="26" t="s">
        <v>35</v>
      </c>
      <c r="AL120" s="26" t="s">
        <v>35</v>
      </c>
      <c r="AM120" s="26" t="s">
        <v>35</v>
      </c>
      <c r="AN120" s="34" t="s">
        <v>35</v>
      </c>
      <c r="AO120" s="41" t="s">
        <v>35</v>
      </c>
      <c r="AP120" s="26" t="s">
        <v>35</v>
      </c>
      <c r="AQ120" s="26" t="s">
        <v>35</v>
      </c>
      <c r="AR120" s="26" t="s">
        <v>35</v>
      </c>
      <c r="AS120" s="34" t="s">
        <v>35</v>
      </c>
      <c r="AT120" s="41" t="s">
        <v>35</v>
      </c>
      <c r="AU120" s="26" t="s">
        <v>35</v>
      </c>
      <c r="AV120" s="26" t="s">
        <v>35</v>
      </c>
      <c r="AW120" s="26" t="s">
        <v>35</v>
      </c>
      <c r="AX120" s="34" t="s">
        <v>35</v>
      </c>
      <c r="AY120" s="41" t="s">
        <v>35</v>
      </c>
      <c r="AZ120" s="26" t="s">
        <v>35</v>
      </c>
      <c r="BA120" s="26" t="s">
        <v>35</v>
      </c>
      <c r="BB120" s="26" t="s">
        <v>35</v>
      </c>
      <c r="BC120" s="34" t="s">
        <v>35</v>
      </c>
      <c r="BD120" s="41" t="s">
        <v>35</v>
      </c>
      <c r="BE120" s="26" t="s">
        <v>35</v>
      </c>
      <c r="BF120" s="26" t="s">
        <v>35</v>
      </c>
      <c r="BG120" s="26" t="s">
        <v>35</v>
      </c>
      <c r="BH120" s="34" t="s">
        <v>35</v>
      </c>
      <c r="BI120" s="41" t="s">
        <v>35</v>
      </c>
      <c r="BJ120" s="26" t="s">
        <v>35</v>
      </c>
      <c r="BK120" s="26" t="s">
        <v>35</v>
      </c>
      <c r="BL120" s="26" t="s">
        <v>35</v>
      </c>
      <c r="BM120" s="34" t="s">
        <v>35</v>
      </c>
      <c r="BN120" s="41">
        <f t="shared" si="34"/>
        <v>213</v>
      </c>
      <c r="BO120" s="41">
        <f t="shared" si="34"/>
        <v>300</v>
      </c>
      <c r="BP120" s="41">
        <f t="shared" si="34"/>
        <v>-87</v>
      </c>
      <c r="BQ120" s="42">
        <f t="shared" si="35"/>
        <v>-5.7768924302788838</v>
      </c>
      <c r="BR120" s="25"/>
    </row>
    <row r="121" spans="1:70" s="7" customFormat="1" ht="18" customHeight="1">
      <c r="A121" s="25"/>
      <c r="B121" s="35" t="s">
        <v>47</v>
      </c>
      <c r="C121" s="35">
        <v>430580</v>
      </c>
      <c r="D121" s="27" t="s">
        <v>161</v>
      </c>
      <c r="E121" s="26">
        <v>1772</v>
      </c>
      <c r="F121" s="41">
        <f t="shared" si="24"/>
        <v>1785</v>
      </c>
      <c r="G121" s="26">
        <v>56</v>
      </c>
      <c r="H121" s="26">
        <v>43</v>
      </c>
      <c r="I121" s="26">
        <v>13</v>
      </c>
      <c r="J121" s="42">
        <f t="shared" si="25"/>
        <v>0.73363431151241532</v>
      </c>
      <c r="K121" s="41">
        <f t="shared" si="26"/>
        <v>1797</v>
      </c>
      <c r="L121" s="26">
        <v>63</v>
      </c>
      <c r="M121" s="26">
        <v>51</v>
      </c>
      <c r="N121" s="26">
        <v>12</v>
      </c>
      <c r="O121" s="42">
        <f t="shared" si="27"/>
        <v>0.67226890756302526</v>
      </c>
      <c r="P121" s="41">
        <f t="shared" si="28"/>
        <v>1802</v>
      </c>
      <c r="Q121" s="26">
        <v>55</v>
      </c>
      <c r="R121" s="26">
        <v>50</v>
      </c>
      <c r="S121" s="26">
        <v>5</v>
      </c>
      <c r="T121" s="42">
        <f t="shared" si="29"/>
        <v>0.27824151363383415</v>
      </c>
      <c r="U121" s="41">
        <f t="shared" si="30"/>
        <v>1761</v>
      </c>
      <c r="V121" s="26">
        <v>18</v>
      </c>
      <c r="W121" s="26">
        <v>59</v>
      </c>
      <c r="X121" s="26">
        <v>-41</v>
      </c>
      <c r="Y121" s="42">
        <f t="shared" si="31"/>
        <v>-2.2752497225305217</v>
      </c>
      <c r="Z121" s="41">
        <f t="shared" si="32"/>
        <v>1747</v>
      </c>
      <c r="AA121" s="26">
        <v>14</v>
      </c>
      <c r="AB121" s="26">
        <v>28</v>
      </c>
      <c r="AC121" s="26">
        <v>-14</v>
      </c>
      <c r="AD121" s="42">
        <f t="shared" si="33"/>
        <v>-0.79500283929585458</v>
      </c>
      <c r="AE121" s="41" t="s">
        <v>35</v>
      </c>
      <c r="AF121" s="26" t="s">
        <v>35</v>
      </c>
      <c r="AG121" s="26" t="s">
        <v>35</v>
      </c>
      <c r="AH121" s="26" t="s">
        <v>35</v>
      </c>
      <c r="AI121" s="34" t="s">
        <v>35</v>
      </c>
      <c r="AJ121" s="41" t="s">
        <v>35</v>
      </c>
      <c r="AK121" s="26" t="s">
        <v>35</v>
      </c>
      <c r="AL121" s="26" t="s">
        <v>35</v>
      </c>
      <c r="AM121" s="26" t="s">
        <v>35</v>
      </c>
      <c r="AN121" s="34" t="s">
        <v>35</v>
      </c>
      <c r="AO121" s="41" t="s">
        <v>35</v>
      </c>
      <c r="AP121" s="26" t="s">
        <v>35</v>
      </c>
      <c r="AQ121" s="26" t="s">
        <v>35</v>
      </c>
      <c r="AR121" s="26" t="s">
        <v>35</v>
      </c>
      <c r="AS121" s="34" t="s">
        <v>35</v>
      </c>
      <c r="AT121" s="41" t="s">
        <v>35</v>
      </c>
      <c r="AU121" s="26" t="s">
        <v>35</v>
      </c>
      <c r="AV121" s="26" t="s">
        <v>35</v>
      </c>
      <c r="AW121" s="26" t="s">
        <v>35</v>
      </c>
      <c r="AX121" s="34" t="s">
        <v>35</v>
      </c>
      <c r="AY121" s="41" t="s">
        <v>35</v>
      </c>
      <c r="AZ121" s="26" t="s">
        <v>35</v>
      </c>
      <c r="BA121" s="26" t="s">
        <v>35</v>
      </c>
      <c r="BB121" s="26" t="s">
        <v>35</v>
      </c>
      <c r="BC121" s="34" t="s">
        <v>35</v>
      </c>
      <c r="BD121" s="41" t="s">
        <v>35</v>
      </c>
      <c r="BE121" s="26" t="s">
        <v>35</v>
      </c>
      <c r="BF121" s="26" t="s">
        <v>35</v>
      </c>
      <c r="BG121" s="26" t="s">
        <v>35</v>
      </c>
      <c r="BH121" s="34" t="s">
        <v>35</v>
      </c>
      <c r="BI121" s="41" t="s">
        <v>35</v>
      </c>
      <c r="BJ121" s="26" t="s">
        <v>35</v>
      </c>
      <c r="BK121" s="26" t="s">
        <v>35</v>
      </c>
      <c r="BL121" s="26" t="s">
        <v>35</v>
      </c>
      <c r="BM121" s="34" t="s">
        <v>35</v>
      </c>
      <c r="BN121" s="41">
        <f t="shared" si="34"/>
        <v>206</v>
      </c>
      <c r="BO121" s="41">
        <f t="shared" si="34"/>
        <v>231</v>
      </c>
      <c r="BP121" s="41">
        <f t="shared" si="34"/>
        <v>-25</v>
      </c>
      <c r="BQ121" s="42">
        <f t="shared" si="35"/>
        <v>-1.4108352144469527</v>
      </c>
      <c r="BR121" s="25"/>
    </row>
    <row r="122" spans="1:70" s="7" customFormat="1" ht="18" customHeight="1">
      <c r="A122" s="25"/>
      <c r="B122" s="35" t="s">
        <v>47</v>
      </c>
      <c r="C122" s="35">
        <v>430583</v>
      </c>
      <c r="D122" s="27" t="s">
        <v>162</v>
      </c>
      <c r="E122" s="26">
        <v>36</v>
      </c>
      <c r="F122" s="41">
        <f t="shared" si="24"/>
        <v>37</v>
      </c>
      <c r="G122" s="26">
        <v>2</v>
      </c>
      <c r="H122" s="26">
        <v>1</v>
      </c>
      <c r="I122" s="26">
        <v>1</v>
      </c>
      <c r="J122" s="42">
        <f t="shared" si="25"/>
        <v>2.7777777777777777</v>
      </c>
      <c r="K122" s="41">
        <f t="shared" si="26"/>
        <v>38</v>
      </c>
      <c r="L122" s="26">
        <v>1</v>
      </c>
      <c r="M122" s="26">
        <v>0</v>
      </c>
      <c r="N122" s="26">
        <v>1</v>
      </c>
      <c r="O122" s="42">
        <f t="shared" si="27"/>
        <v>2.7027027027027026</v>
      </c>
      <c r="P122" s="41">
        <f t="shared" si="28"/>
        <v>38</v>
      </c>
      <c r="Q122" s="26">
        <v>0</v>
      </c>
      <c r="R122" s="26">
        <v>0</v>
      </c>
      <c r="S122" s="26">
        <v>0</v>
      </c>
      <c r="T122" s="42">
        <f t="shared" si="29"/>
        <v>0</v>
      </c>
      <c r="U122" s="41">
        <f t="shared" si="30"/>
        <v>38</v>
      </c>
      <c r="V122" s="26">
        <v>0</v>
      </c>
      <c r="W122" s="26">
        <v>0</v>
      </c>
      <c r="X122" s="26">
        <v>0</v>
      </c>
      <c r="Y122" s="42">
        <f t="shared" si="31"/>
        <v>0</v>
      </c>
      <c r="Z122" s="41">
        <f t="shared" si="32"/>
        <v>38</v>
      </c>
      <c r="AA122" s="26">
        <v>0</v>
      </c>
      <c r="AB122" s="26">
        <v>0</v>
      </c>
      <c r="AC122" s="26">
        <v>0</v>
      </c>
      <c r="AD122" s="42">
        <f t="shared" si="33"/>
        <v>0</v>
      </c>
      <c r="AE122" s="41" t="s">
        <v>35</v>
      </c>
      <c r="AF122" s="26" t="s">
        <v>35</v>
      </c>
      <c r="AG122" s="26" t="s">
        <v>35</v>
      </c>
      <c r="AH122" s="26" t="s">
        <v>35</v>
      </c>
      <c r="AI122" s="34" t="s">
        <v>35</v>
      </c>
      <c r="AJ122" s="41" t="s">
        <v>35</v>
      </c>
      <c r="AK122" s="26" t="s">
        <v>35</v>
      </c>
      <c r="AL122" s="26" t="s">
        <v>35</v>
      </c>
      <c r="AM122" s="26" t="s">
        <v>35</v>
      </c>
      <c r="AN122" s="34" t="s">
        <v>35</v>
      </c>
      <c r="AO122" s="41" t="s">
        <v>35</v>
      </c>
      <c r="AP122" s="26" t="s">
        <v>35</v>
      </c>
      <c r="AQ122" s="26" t="s">
        <v>35</v>
      </c>
      <c r="AR122" s="26" t="s">
        <v>35</v>
      </c>
      <c r="AS122" s="34" t="s">
        <v>35</v>
      </c>
      <c r="AT122" s="41" t="s">
        <v>35</v>
      </c>
      <c r="AU122" s="26" t="s">
        <v>35</v>
      </c>
      <c r="AV122" s="26" t="s">
        <v>35</v>
      </c>
      <c r="AW122" s="26" t="s">
        <v>35</v>
      </c>
      <c r="AX122" s="34" t="s">
        <v>35</v>
      </c>
      <c r="AY122" s="41" t="s">
        <v>35</v>
      </c>
      <c r="AZ122" s="26" t="s">
        <v>35</v>
      </c>
      <c r="BA122" s="26" t="s">
        <v>35</v>
      </c>
      <c r="BB122" s="26" t="s">
        <v>35</v>
      </c>
      <c r="BC122" s="34" t="s">
        <v>35</v>
      </c>
      <c r="BD122" s="41" t="s">
        <v>35</v>
      </c>
      <c r="BE122" s="26" t="s">
        <v>35</v>
      </c>
      <c r="BF122" s="26" t="s">
        <v>35</v>
      </c>
      <c r="BG122" s="26" t="s">
        <v>35</v>
      </c>
      <c r="BH122" s="34" t="s">
        <v>35</v>
      </c>
      <c r="BI122" s="41" t="s">
        <v>35</v>
      </c>
      <c r="BJ122" s="26" t="s">
        <v>35</v>
      </c>
      <c r="BK122" s="26" t="s">
        <v>35</v>
      </c>
      <c r="BL122" s="26" t="s">
        <v>35</v>
      </c>
      <c r="BM122" s="34" t="s">
        <v>35</v>
      </c>
      <c r="BN122" s="41">
        <f t="shared" si="34"/>
        <v>3</v>
      </c>
      <c r="BO122" s="41">
        <f t="shared" si="34"/>
        <v>1</v>
      </c>
      <c r="BP122" s="41">
        <f t="shared" si="34"/>
        <v>2</v>
      </c>
      <c r="BQ122" s="42">
        <f t="shared" si="35"/>
        <v>5.5555555555555554</v>
      </c>
      <c r="BR122" s="25"/>
    </row>
    <row r="123" spans="1:70" s="7" customFormat="1" ht="18" customHeight="1">
      <c r="A123" s="25"/>
      <c r="B123" s="35" t="s">
        <v>47</v>
      </c>
      <c r="C123" s="35">
        <v>430585</v>
      </c>
      <c r="D123" s="27" t="s">
        <v>163</v>
      </c>
      <c r="E123" s="26">
        <v>136</v>
      </c>
      <c r="F123" s="41">
        <f t="shared" si="24"/>
        <v>145</v>
      </c>
      <c r="G123" s="26">
        <v>9</v>
      </c>
      <c r="H123" s="26">
        <v>0</v>
      </c>
      <c r="I123" s="26">
        <v>9</v>
      </c>
      <c r="J123" s="42">
        <f t="shared" si="25"/>
        <v>6.6176470588235299</v>
      </c>
      <c r="K123" s="41">
        <f t="shared" si="26"/>
        <v>156</v>
      </c>
      <c r="L123" s="26">
        <v>14</v>
      </c>
      <c r="M123" s="26">
        <v>3</v>
      </c>
      <c r="N123" s="26">
        <v>11</v>
      </c>
      <c r="O123" s="42">
        <f t="shared" si="27"/>
        <v>7.5862068965517242</v>
      </c>
      <c r="P123" s="41">
        <f t="shared" si="28"/>
        <v>159</v>
      </c>
      <c r="Q123" s="26">
        <v>5</v>
      </c>
      <c r="R123" s="26">
        <v>2</v>
      </c>
      <c r="S123" s="26">
        <v>3</v>
      </c>
      <c r="T123" s="42">
        <f t="shared" si="29"/>
        <v>1.9230769230769231</v>
      </c>
      <c r="U123" s="41">
        <f t="shared" si="30"/>
        <v>140</v>
      </c>
      <c r="V123" s="26">
        <v>1</v>
      </c>
      <c r="W123" s="26">
        <v>20</v>
      </c>
      <c r="X123" s="26">
        <v>-19</v>
      </c>
      <c r="Y123" s="42">
        <f t="shared" si="31"/>
        <v>-11.949685534591195</v>
      </c>
      <c r="Z123" s="41">
        <f t="shared" si="32"/>
        <v>144</v>
      </c>
      <c r="AA123" s="26">
        <v>8</v>
      </c>
      <c r="AB123" s="26">
        <v>4</v>
      </c>
      <c r="AC123" s="26">
        <v>4</v>
      </c>
      <c r="AD123" s="42">
        <f t="shared" si="33"/>
        <v>2.8571428571428572</v>
      </c>
      <c r="AE123" s="41" t="s">
        <v>35</v>
      </c>
      <c r="AF123" s="26" t="s">
        <v>35</v>
      </c>
      <c r="AG123" s="26" t="s">
        <v>35</v>
      </c>
      <c r="AH123" s="26" t="s">
        <v>35</v>
      </c>
      <c r="AI123" s="34" t="s">
        <v>35</v>
      </c>
      <c r="AJ123" s="41" t="s">
        <v>35</v>
      </c>
      <c r="AK123" s="26" t="s">
        <v>35</v>
      </c>
      <c r="AL123" s="26" t="s">
        <v>35</v>
      </c>
      <c r="AM123" s="26" t="s">
        <v>35</v>
      </c>
      <c r="AN123" s="34" t="s">
        <v>35</v>
      </c>
      <c r="AO123" s="41" t="s">
        <v>35</v>
      </c>
      <c r="AP123" s="26" t="s">
        <v>35</v>
      </c>
      <c r="AQ123" s="26" t="s">
        <v>35</v>
      </c>
      <c r="AR123" s="26" t="s">
        <v>35</v>
      </c>
      <c r="AS123" s="34" t="s">
        <v>35</v>
      </c>
      <c r="AT123" s="41" t="s">
        <v>35</v>
      </c>
      <c r="AU123" s="26" t="s">
        <v>35</v>
      </c>
      <c r="AV123" s="26" t="s">
        <v>35</v>
      </c>
      <c r="AW123" s="26" t="s">
        <v>35</v>
      </c>
      <c r="AX123" s="34" t="s">
        <v>35</v>
      </c>
      <c r="AY123" s="41" t="s">
        <v>35</v>
      </c>
      <c r="AZ123" s="26" t="s">
        <v>35</v>
      </c>
      <c r="BA123" s="26" t="s">
        <v>35</v>
      </c>
      <c r="BB123" s="26" t="s">
        <v>35</v>
      </c>
      <c r="BC123" s="34" t="s">
        <v>35</v>
      </c>
      <c r="BD123" s="41" t="s">
        <v>35</v>
      </c>
      <c r="BE123" s="26" t="s">
        <v>35</v>
      </c>
      <c r="BF123" s="26" t="s">
        <v>35</v>
      </c>
      <c r="BG123" s="26" t="s">
        <v>35</v>
      </c>
      <c r="BH123" s="34" t="s">
        <v>35</v>
      </c>
      <c r="BI123" s="41" t="s">
        <v>35</v>
      </c>
      <c r="BJ123" s="26" t="s">
        <v>35</v>
      </c>
      <c r="BK123" s="26" t="s">
        <v>35</v>
      </c>
      <c r="BL123" s="26" t="s">
        <v>35</v>
      </c>
      <c r="BM123" s="34" t="s">
        <v>35</v>
      </c>
      <c r="BN123" s="41">
        <f t="shared" si="34"/>
        <v>37</v>
      </c>
      <c r="BO123" s="41">
        <f t="shared" si="34"/>
        <v>29</v>
      </c>
      <c r="BP123" s="41">
        <f t="shared" si="34"/>
        <v>8</v>
      </c>
      <c r="BQ123" s="42">
        <f t="shared" si="35"/>
        <v>5.8823529411764701</v>
      </c>
      <c r="BR123" s="25"/>
    </row>
    <row r="124" spans="1:70" s="7" customFormat="1" ht="18" customHeight="1">
      <c r="A124" s="25"/>
      <c r="B124" s="35" t="s">
        <v>47</v>
      </c>
      <c r="C124" s="35">
        <v>430587</v>
      </c>
      <c r="D124" s="27" t="s">
        <v>164</v>
      </c>
      <c r="E124" s="26">
        <v>235</v>
      </c>
      <c r="F124" s="41">
        <f t="shared" si="24"/>
        <v>238</v>
      </c>
      <c r="G124" s="26">
        <v>7</v>
      </c>
      <c r="H124" s="26">
        <v>4</v>
      </c>
      <c r="I124" s="26">
        <v>3</v>
      </c>
      <c r="J124" s="42">
        <f t="shared" si="25"/>
        <v>1.2765957446808509</v>
      </c>
      <c r="K124" s="41">
        <f t="shared" si="26"/>
        <v>240</v>
      </c>
      <c r="L124" s="26">
        <v>6</v>
      </c>
      <c r="M124" s="26">
        <v>4</v>
      </c>
      <c r="N124" s="26">
        <v>2</v>
      </c>
      <c r="O124" s="42">
        <f t="shared" si="27"/>
        <v>0.84033613445378152</v>
      </c>
      <c r="P124" s="41">
        <f t="shared" si="28"/>
        <v>251</v>
      </c>
      <c r="Q124" s="26">
        <v>20</v>
      </c>
      <c r="R124" s="26">
        <v>9</v>
      </c>
      <c r="S124" s="26">
        <v>11</v>
      </c>
      <c r="T124" s="42">
        <f t="shared" si="29"/>
        <v>4.583333333333333</v>
      </c>
      <c r="U124" s="41">
        <f t="shared" si="30"/>
        <v>242</v>
      </c>
      <c r="V124" s="26">
        <v>6</v>
      </c>
      <c r="W124" s="26">
        <v>15</v>
      </c>
      <c r="X124" s="26">
        <v>-9</v>
      </c>
      <c r="Y124" s="42">
        <f t="shared" si="31"/>
        <v>-3.5856573705179287</v>
      </c>
      <c r="Z124" s="41">
        <f t="shared" si="32"/>
        <v>242</v>
      </c>
      <c r="AA124" s="26">
        <v>5</v>
      </c>
      <c r="AB124" s="26">
        <v>5</v>
      </c>
      <c r="AC124" s="26">
        <v>0</v>
      </c>
      <c r="AD124" s="42">
        <f t="shared" si="33"/>
        <v>0</v>
      </c>
      <c r="AE124" s="41" t="s">
        <v>35</v>
      </c>
      <c r="AF124" s="26" t="s">
        <v>35</v>
      </c>
      <c r="AG124" s="26" t="s">
        <v>35</v>
      </c>
      <c r="AH124" s="26" t="s">
        <v>35</v>
      </c>
      <c r="AI124" s="34" t="s">
        <v>35</v>
      </c>
      <c r="AJ124" s="41" t="s">
        <v>35</v>
      </c>
      <c r="AK124" s="26" t="s">
        <v>35</v>
      </c>
      <c r="AL124" s="26" t="s">
        <v>35</v>
      </c>
      <c r="AM124" s="26" t="s">
        <v>35</v>
      </c>
      <c r="AN124" s="34" t="s">
        <v>35</v>
      </c>
      <c r="AO124" s="41" t="s">
        <v>35</v>
      </c>
      <c r="AP124" s="26" t="s">
        <v>35</v>
      </c>
      <c r="AQ124" s="26" t="s">
        <v>35</v>
      </c>
      <c r="AR124" s="26" t="s">
        <v>35</v>
      </c>
      <c r="AS124" s="34" t="s">
        <v>35</v>
      </c>
      <c r="AT124" s="41" t="s">
        <v>35</v>
      </c>
      <c r="AU124" s="26" t="s">
        <v>35</v>
      </c>
      <c r="AV124" s="26" t="s">
        <v>35</v>
      </c>
      <c r="AW124" s="26" t="s">
        <v>35</v>
      </c>
      <c r="AX124" s="34" t="s">
        <v>35</v>
      </c>
      <c r="AY124" s="41" t="s">
        <v>35</v>
      </c>
      <c r="AZ124" s="26" t="s">
        <v>35</v>
      </c>
      <c r="BA124" s="26" t="s">
        <v>35</v>
      </c>
      <c r="BB124" s="26" t="s">
        <v>35</v>
      </c>
      <c r="BC124" s="34" t="s">
        <v>35</v>
      </c>
      <c r="BD124" s="41" t="s">
        <v>35</v>
      </c>
      <c r="BE124" s="26" t="s">
        <v>35</v>
      </c>
      <c r="BF124" s="26" t="s">
        <v>35</v>
      </c>
      <c r="BG124" s="26" t="s">
        <v>35</v>
      </c>
      <c r="BH124" s="34" t="s">
        <v>35</v>
      </c>
      <c r="BI124" s="41" t="s">
        <v>35</v>
      </c>
      <c r="BJ124" s="26" t="s">
        <v>35</v>
      </c>
      <c r="BK124" s="26" t="s">
        <v>35</v>
      </c>
      <c r="BL124" s="26" t="s">
        <v>35</v>
      </c>
      <c r="BM124" s="34" t="s">
        <v>35</v>
      </c>
      <c r="BN124" s="41">
        <f t="shared" si="34"/>
        <v>44</v>
      </c>
      <c r="BO124" s="41">
        <f t="shared" si="34"/>
        <v>37</v>
      </c>
      <c r="BP124" s="41">
        <f t="shared" si="34"/>
        <v>7</v>
      </c>
      <c r="BQ124" s="42">
        <f t="shared" si="35"/>
        <v>2.9787234042553195</v>
      </c>
      <c r="BR124" s="25"/>
    </row>
    <row r="125" spans="1:70" s="7" customFormat="1" ht="18" customHeight="1">
      <c r="A125" s="25"/>
      <c r="B125" s="35" t="s">
        <v>47</v>
      </c>
      <c r="C125" s="35">
        <v>430590</v>
      </c>
      <c r="D125" s="27" t="s">
        <v>165</v>
      </c>
      <c r="E125" s="26">
        <v>629</v>
      </c>
      <c r="F125" s="41">
        <f t="shared" si="24"/>
        <v>628</v>
      </c>
      <c r="G125" s="26">
        <v>19</v>
      </c>
      <c r="H125" s="26">
        <v>20</v>
      </c>
      <c r="I125" s="26">
        <v>-1</v>
      </c>
      <c r="J125" s="42">
        <f t="shared" si="25"/>
        <v>-0.1589825119236884</v>
      </c>
      <c r="K125" s="41">
        <f t="shared" si="26"/>
        <v>631</v>
      </c>
      <c r="L125" s="26">
        <v>22</v>
      </c>
      <c r="M125" s="26">
        <v>19</v>
      </c>
      <c r="N125" s="26">
        <v>3</v>
      </c>
      <c r="O125" s="42">
        <f t="shared" si="27"/>
        <v>0.47770700636942676</v>
      </c>
      <c r="P125" s="41">
        <f t="shared" si="28"/>
        <v>654</v>
      </c>
      <c r="Q125" s="26">
        <v>43</v>
      </c>
      <c r="R125" s="26">
        <v>20</v>
      </c>
      <c r="S125" s="26">
        <v>23</v>
      </c>
      <c r="T125" s="42">
        <f t="shared" si="29"/>
        <v>3.6450079239302693</v>
      </c>
      <c r="U125" s="41">
        <f t="shared" si="30"/>
        <v>645</v>
      </c>
      <c r="V125" s="26">
        <v>15</v>
      </c>
      <c r="W125" s="26">
        <v>24</v>
      </c>
      <c r="X125" s="26">
        <v>-9</v>
      </c>
      <c r="Y125" s="42">
        <f t="shared" si="31"/>
        <v>-1.3761467889908259</v>
      </c>
      <c r="Z125" s="41">
        <f t="shared" si="32"/>
        <v>643</v>
      </c>
      <c r="AA125" s="26">
        <v>10</v>
      </c>
      <c r="AB125" s="26">
        <v>12</v>
      </c>
      <c r="AC125" s="26">
        <v>-2</v>
      </c>
      <c r="AD125" s="42">
        <f t="shared" si="33"/>
        <v>-0.31007751937984496</v>
      </c>
      <c r="AE125" s="41" t="s">
        <v>35</v>
      </c>
      <c r="AF125" s="26" t="s">
        <v>35</v>
      </c>
      <c r="AG125" s="26" t="s">
        <v>35</v>
      </c>
      <c r="AH125" s="26" t="s">
        <v>35</v>
      </c>
      <c r="AI125" s="34" t="s">
        <v>35</v>
      </c>
      <c r="AJ125" s="41" t="s">
        <v>35</v>
      </c>
      <c r="AK125" s="26" t="s">
        <v>35</v>
      </c>
      <c r="AL125" s="26" t="s">
        <v>35</v>
      </c>
      <c r="AM125" s="26" t="s">
        <v>35</v>
      </c>
      <c r="AN125" s="34" t="s">
        <v>35</v>
      </c>
      <c r="AO125" s="41" t="s">
        <v>35</v>
      </c>
      <c r="AP125" s="26" t="s">
        <v>35</v>
      </c>
      <c r="AQ125" s="26" t="s">
        <v>35</v>
      </c>
      <c r="AR125" s="26" t="s">
        <v>35</v>
      </c>
      <c r="AS125" s="34" t="s">
        <v>35</v>
      </c>
      <c r="AT125" s="41" t="s">
        <v>35</v>
      </c>
      <c r="AU125" s="26" t="s">
        <v>35</v>
      </c>
      <c r="AV125" s="26" t="s">
        <v>35</v>
      </c>
      <c r="AW125" s="26" t="s">
        <v>35</v>
      </c>
      <c r="AX125" s="34" t="s">
        <v>35</v>
      </c>
      <c r="AY125" s="41" t="s">
        <v>35</v>
      </c>
      <c r="AZ125" s="26" t="s">
        <v>35</v>
      </c>
      <c r="BA125" s="26" t="s">
        <v>35</v>
      </c>
      <c r="BB125" s="26" t="s">
        <v>35</v>
      </c>
      <c r="BC125" s="34" t="s">
        <v>35</v>
      </c>
      <c r="BD125" s="41" t="s">
        <v>35</v>
      </c>
      <c r="BE125" s="26" t="s">
        <v>35</v>
      </c>
      <c r="BF125" s="26" t="s">
        <v>35</v>
      </c>
      <c r="BG125" s="26" t="s">
        <v>35</v>
      </c>
      <c r="BH125" s="34" t="s">
        <v>35</v>
      </c>
      <c r="BI125" s="41" t="s">
        <v>35</v>
      </c>
      <c r="BJ125" s="26" t="s">
        <v>35</v>
      </c>
      <c r="BK125" s="26" t="s">
        <v>35</v>
      </c>
      <c r="BL125" s="26" t="s">
        <v>35</v>
      </c>
      <c r="BM125" s="34" t="s">
        <v>35</v>
      </c>
      <c r="BN125" s="41">
        <f t="shared" si="34"/>
        <v>109</v>
      </c>
      <c r="BO125" s="41">
        <f t="shared" si="34"/>
        <v>95</v>
      </c>
      <c r="BP125" s="41">
        <f t="shared" si="34"/>
        <v>14</v>
      </c>
      <c r="BQ125" s="42">
        <f t="shared" si="35"/>
        <v>2.2257551669316373</v>
      </c>
      <c r="BR125" s="25"/>
    </row>
    <row r="126" spans="1:70" s="7" customFormat="1" ht="18" customHeight="1">
      <c r="A126" s="25"/>
      <c r="B126" s="35" t="s">
        <v>47</v>
      </c>
      <c r="C126" s="35">
        <v>430593</v>
      </c>
      <c r="D126" s="27" t="s">
        <v>166</v>
      </c>
      <c r="E126" s="26">
        <v>64</v>
      </c>
      <c r="F126" s="41">
        <f t="shared" si="24"/>
        <v>65</v>
      </c>
      <c r="G126" s="26">
        <v>2</v>
      </c>
      <c r="H126" s="26">
        <v>1</v>
      </c>
      <c r="I126" s="26">
        <v>1</v>
      </c>
      <c r="J126" s="42">
        <f t="shared" si="25"/>
        <v>1.5625</v>
      </c>
      <c r="K126" s="41">
        <f t="shared" si="26"/>
        <v>65</v>
      </c>
      <c r="L126" s="26">
        <v>1</v>
      </c>
      <c r="M126" s="26">
        <v>1</v>
      </c>
      <c r="N126" s="26">
        <v>0</v>
      </c>
      <c r="O126" s="42">
        <f t="shared" si="27"/>
        <v>0</v>
      </c>
      <c r="P126" s="41">
        <f t="shared" si="28"/>
        <v>65</v>
      </c>
      <c r="Q126" s="26">
        <v>3</v>
      </c>
      <c r="R126" s="26">
        <v>3</v>
      </c>
      <c r="S126" s="26">
        <v>0</v>
      </c>
      <c r="T126" s="42">
        <f t="shared" si="29"/>
        <v>0</v>
      </c>
      <c r="U126" s="41">
        <f t="shared" si="30"/>
        <v>65</v>
      </c>
      <c r="V126" s="26">
        <v>0</v>
      </c>
      <c r="W126" s="26">
        <v>0</v>
      </c>
      <c r="X126" s="26">
        <v>0</v>
      </c>
      <c r="Y126" s="42">
        <f t="shared" si="31"/>
        <v>0</v>
      </c>
      <c r="Z126" s="41">
        <f t="shared" si="32"/>
        <v>65</v>
      </c>
      <c r="AA126" s="26">
        <v>1</v>
      </c>
      <c r="AB126" s="26">
        <v>1</v>
      </c>
      <c r="AC126" s="26">
        <v>0</v>
      </c>
      <c r="AD126" s="42">
        <f t="shared" si="33"/>
        <v>0</v>
      </c>
      <c r="AE126" s="41" t="s">
        <v>35</v>
      </c>
      <c r="AF126" s="26" t="s">
        <v>35</v>
      </c>
      <c r="AG126" s="26" t="s">
        <v>35</v>
      </c>
      <c r="AH126" s="26" t="s">
        <v>35</v>
      </c>
      <c r="AI126" s="34" t="s">
        <v>35</v>
      </c>
      <c r="AJ126" s="41" t="s">
        <v>35</v>
      </c>
      <c r="AK126" s="26" t="s">
        <v>35</v>
      </c>
      <c r="AL126" s="26" t="s">
        <v>35</v>
      </c>
      <c r="AM126" s="26" t="s">
        <v>35</v>
      </c>
      <c r="AN126" s="34" t="s">
        <v>35</v>
      </c>
      <c r="AO126" s="41" t="s">
        <v>35</v>
      </c>
      <c r="AP126" s="26" t="s">
        <v>35</v>
      </c>
      <c r="AQ126" s="26" t="s">
        <v>35</v>
      </c>
      <c r="AR126" s="26" t="s">
        <v>35</v>
      </c>
      <c r="AS126" s="34" t="s">
        <v>35</v>
      </c>
      <c r="AT126" s="41" t="s">
        <v>35</v>
      </c>
      <c r="AU126" s="26" t="s">
        <v>35</v>
      </c>
      <c r="AV126" s="26" t="s">
        <v>35</v>
      </c>
      <c r="AW126" s="26" t="s">
        <v>35</v>
      </c>
      <c r="AX126" s="34" t="s">
        <v>35</v>
      </c>
      <c r="AY126" s="41" t="s">
        <v>35</v>
      </c>
      <c r="AZ126" s="26" t="s">
        <v>35</v>
      </c>
      <c r="BA126" s="26" t="s">
        <v>35</v>
      </c>
      <c r="BB126" s="26" t="s">
        <v>35</v>
      </c>
      <c r="BC126" s="34" t="s">
        <v>35</v>
      </c>
      <c r="BD126" s="41" t="s">
        <v>35</v>
      </c>
      <c r="BE126" s="26" t="s">
        <v>35</v>
      </c>
      <c r="BF126" s="26" t="s">
        <v>35</v>
      </c>
      <c r="BG126" s="26" t="s">
        <v>35</v>
      </c>
      <c r="BH126" s="34" t="s">
        <v>35</v>
      </c>
      <c r="BI126" s="41" t="s">
        <v>35</v>
      </c>
      <c r="BJ126" s="26" t="s">
        <v>35</v>
      </c>
      <c r="BK126" s="26" t="s">
        <v>35</v>
      </c>
      <c r="BL126" s="26" t="s">
        <v>35</v>
      </c>
      <c r="BM126" s="34" t="s">
        <v>35</v>
      </c>
      <c r="BN126" s="41">
        <f t="shared" si="34"/>
        <v>7</v>
      </c>
      <c r="BO126" s="41">
        <f t="shared" si="34"/>
        <v>6</v>
      </c>
      <c r="BP126" s="41">
        <f t="shared" si="34"/>
        <v>1</v>
      </c>
      <c r="BQ126" s="42">
        <f t="shared" si="35"/>
        <v>1.5625</v>
      </c>
      <c r="BR126" s="25"/>
    </row>
    <row r="127" spans="1:70" s="7" customFormat="1" ht="18" customHeight="1">
      <c r="A127" s="25"/>
      <c r="B127" s="35" t="s">
        <v>47</v>
      </c>
      <c r="C127" s="35">
        <v>430595</v>
      </c>
      <c r="D127" s="27" t="s">
        <v>167</v>
      </c>
      <c r="E127" s="26">
        <v>541</v>
      </c>
      <c r="F127" s="41">
        <f t="shared" si="24"/>
        <v>539</v>
      </c>
      <c r="G127" s="26">
        <v>7</v>
      </c>
      <c r="H127" s="26">
        <v>9</v>
      </c>
      <c r="I127" s="26">
        <v>-2</v>
      </c>
      <c r="J127" s="42">
        <f t="shared" si="25"/>
        <v>-0.36968576709796674</v>
      </c>
      <c r="K127" s="41">
        <f t="shared" si="26"/>
        <v>548</v>
      </c>
      <c r="L127" s="26">
        <v>14</v>
      </c>
      <c r="M127" s="26">
        <v>5</v>
      </c>
      <c r="N127" s="26">
        <v>9</v>
      </c>
      <c r="O127" s="42">
        <f t="shared" si="27"/>
        <v>1.6697588126159555</v>
      </c>
      <c r="P127" s="41">
        <f t="shared" si="28"/>
        <v>547</v>
      </c>
      <c r="Q127" s="26">
        <v>12</v>
      </c>
      <c r="R127" s="26">
        <v>13</v>
      </c>
      <c r="S127" s="26">
        <v>-1</v>
      </c>
      <c r="T127" s="42">
        <f t="shared" si="29"/>
        <v>-0.18248175182481752</v>
      </c>
      <c r="U127" s="41">
        <f t="shared" si="30"/>
        <v>546</v>
      </c>
      <c r="V127" s="26">
        <v>9</v>
      </c>
      <c r="W127" s="26">
        <v>10</v>
      </c>
      <c r="X127" s="26">
        <v>-1</v>
      </c>
      <c r="Y127" s="42">
        <f t="shared" si="31"/>
        <v>-0.18281535648994515</v>
      </c>
      <c r="Z127" s="41">
        <f t="shared" si="32"/>
        <v>546</v>
      </c>
      <c r="AA127" s="26">
        <v>5</v>
      </c>
      <c r="AB127" s="26">
        <v>5</v>
      </c>
      <c r="AC127" s="26">
        <v>0</v>
      </c>
      <c r="AD127" s="42">
        <f t="shared" si="33"/>
        <v>0</v>
      </c>
      <c r="AE127" s="41" t="s">
        <v>35</v>
      </c>
      <c r="AF127" s="26" t="s">
        <v>35</v>
      </c>
      <c r="AG127" s="26" t="s">
        <v>35</v>
      </c>
      <c r="AH127" s="26" t="s">
        <v>35</v>
      </c>
      <c r="AI127" s="34" t="s">
        <v>35</v>
      </c>
      <c r="AJ127" s="41" t="s">
        <v>35</v>
      </c>
      <c r="AK127" s="26" t="s">
        <v>35</v>
      </c>
      <c r="AL127" s="26" t="s">
        <v>35</v>
      </c>
      <c r="AM127" s="26" t="s">
        <v>35</v>
      </c>
      <c r="AN127" s="34" t="s">
        <v>35</v>
      </c>
      <c r="AO127" s="41" t="s">
        <v>35</v>
      </c>
      <c r="AP127" s="26" t="s">
        <v>35</v>
      </c>
      <c r="AQ127" s="26" t="s">
        <v>35</v>
      </c>
      <c r="AR127" s="26" t="s">
        <v>35</v>
      </c>
      <c r="AS127" s="34" t="s">
        <v>35</v>
      </c>
      <c r="AT127" s="41" t="s">
        <v>35</v>
      </c>
      <c r="AU127" s="26" t="s">
        <v>35</v>
      </c>
      <c r="AV127" s="26" t="s">
        <v>35</v>
      </c>
      <c r="AW127" s="26" t="s">
        <v>35</v>
      </c>
      <c r="AX127" s="34" t="s">
        <v>35</v>
      </c>
      <c r="AY127" s="41" t="s">
        <v>35</v>
      </c>
      <c r="AZ127" s="26" t="s">
        <v>35</v>
      </c>
      <c r="BA127" s="26" t="s">
        <v>35</v>
      </c>
      <c r="BB127" s="26" t="s">
        <v>35</v>
      </c>
      <c r="BC127" s="34" t="s">
        <v>35</v>
      </c>
      <c r="BD127" s="41" t="s">
        <v>35</v>
      </c>
      <c r="BE127" s="26" t="s">
        <v>35</v>
      </c>
      <c r="BF127" s="26" t="s">
        <v>35</v>
      </c>
      <c r="BG127" s="26" t="s">
        <v>35</v>
      </c>
      <c r="BH127" s="34" t="s">
        <v>35</v>
      </c>
      <c r="BI127" s="41" t="s">
        <v>35</v>
      </c>
      <c r="BJ127" s="26" t="s">
        <v>35</v>
      </c>
      <c r="BK127" s="26" t="s">
        <v>35</v>
      </c>
      <c r="BL127" s="26" t="s">
        <v>35</v>
      </c>
      <c r="BM127" s="34" t="s">
        <v>35</v>
      </c>
      <c r="BN127" s="41">
        <f t="shared" si="34"/>
        <v>47</v>
      </c>
      <c r="BO127" s="41">
        <f t="shared" si="34"/>
        <v>42</v>
      </c>
      <c r="BP127" s="41">
        <f t="shared" si="34"/>
        <v>5</v>
      </c>
      <c r="BQ127" s="42">
        <f t="shared" si="35"/>
        <v>0.92421441774491686</v>
      </c>
      <c r="BR127" s="25"/>
    </row>
    <row r="128" spans="1:70" s="7" customFormat="1" ht="18" customHeight="1">
      <c r="A128" s="25"/>
      <c r="B128" s="35" t="s">
        <v>47</v>
      </c>
      <c r="C128" s="35">
        <v>430597</v>
      </c>
      <c r="D128" s="27" t="s">
        <v>168</v>
      </c>
      <c r="E128" s="26">
        <v>467</v>
      </c>
      <c r="F128" s="41">
        <f t="shared" si="24"/>
        <v>468</v>
      </c>
      <c r="G128" s="26">
        <v>12</v>
      </c>
      <c r="H128" s="26">
        <v>11</v>
      </c>
      <c r="I128" s="26">
        <v>1</v>
      </c>
      <c r="J128" s="42">
        <f t="shared" si="25"/>
        <v>0.21413276231263384</v>
      </c>
      <c r="K128" s="41">
        <f t="shared" si="26"/>
        <v>465</v>
      </c>
      <c r="L128" s="26">
        <v>18</v>
      </c>
      <c r="M128" s="26">
        <v>21</v>
      </c>
      <c r="N128" s="26">
        <v>-3</v>
      </c>
      <c r="O128" s="42">
        <f t="shared" si="27"/>
        <v>-0.64102564102564097</v>
      </c>
      <c r="P128" s="41">
        <f t="shared" si="28"/>
        <v>461</v>
      </c>
      <c r="Q128" s="26">
        <v>12</v>
      </c>
      <c r="R128" s="26">
        <v>16</v>
      </c>
      <c r="S128" s="26">
        <v>-4</v>
      </c>
      <c r="T128" s="42">
        <f t="shared" si="29"/>
        <v>-0.86021505376344087</v>
      </c>
      <c r="U128" s="41">
        <f t="shared" si="30"/>
        <v>437</v>
      </c>
      <c r="V128" s="26">
        <v>4</v>
      </c>
      <c r="W128" s="26">
        <v>28</v>
      </c>
      <c r="X128" s="26">
        <v>-24</v>
      </c>
      <c r="Y128" s="42">
        <f t="shared" si="31"/>
        <v>-5.2060737527114966</v>
      </c>
      <c r="Z128" s="41">
        <f t="shared" si="32"/>
        <v>427</v>
      </c>
      <c r="AA128" s="26">
        <v>3</v>
      </c>
      <c r="AB128" s="26">
        <v>13</v>
      </c>
      <c r="AC128" s="26">
        <v>-10</v>
      </c>
      <c r="AD128" s="42">
        <f t="shared" si="33"/>
        <v>-2.2883295194508007</v>
      </c>
      <c r="AE128" s="41" t="s">
        <v>35</v>
      </c>
      <c r="AF128" s="26" t="s">
        <v>35</v>
      </c>
      <c r="AG128" s="26" t="s">
        <v>35</v>
      </c>
      <c r="AH128" s="26" t="s">
        <v>35</v>
      </c>
      <c r="AI128" s="34" t="s">
        <v>35</v>
      </c>
      <c r="AJ128" s="41" t="s">
        <v>35</v>
      </c>
      <c r="AK128" s="26" t="s">
        <v>35</v>
      </c>
      <c r="AL128" s="26" t="s">
        <v>35</v>
      </c>
      <c r="AM128" s="26" t="s">
        <v>35</v>
      </c>
      <c r="AN128" s="34" t="s">
        <v>35</v>
      </c>
      <c r="AO128" s="41" t="s">
        <v>35</v>
      </c>
      <c r="AP128" s="26" t="s">
        <v>35</v>
      </c>
      <c r="AQ128" s="26" t="s">
        <v>35</v>
      </c>
      <c r="AR128" s="26" t="s">
        <v>35</v>
      </c>
      <c r="AS128" s="34" t="s">
        <v>35</v>
      </c>
      <c r="AT128" s="41" t="s">
        <v>35</v>
      </c>
      <c r="AU128" s="26" t="s">
        <v>35</v>
      </c>
      <c r="AV128" s="26" t="s">
        <v>35</v>
      </c>
      <c r="AW128" s="26" t="s">
        <v>35</v>
      </c>
      <c r="AX128" s="34" t="s">
        <v>35</v>
      </c>
      <c r="AY128" s="41" t="s">
        <v>35</v>
      </c>
      <c r="AZ128" s="26" t="s">
        <v>35</v>
      </c>
      <c r="BA128" s="26" t="s">
        <v>35</v>
      </c>
      <c r="BB128" s="26" t="s">
        <v>35</v>
      </c>
      <c r="BC128" s="34" t="s">
        <v>35</v>
      </c>
      <c r="BD128" s="41" t="s">
        <v>35</v>
      </c>
      <c r="BE128" s="26" t="s">
        <v>35</v>
      </c>
      <c r="BF128" s="26" t="s">
        <v>35</v>
      </c>
      <c r="BG128" s="26" t="s">
        <v>35</v>
      </c>
      <c r="BH128" s="34" t="s">
        <v>35</v>
      </c>
      <c r="BI128" s="41" t="s">
        <v>35</v>
      </c>
      <c r="BJ128" s="26" t="s">
        <v>35</v>
      </c>
      <c r="BK128" s="26" t="s">
        <v>35</v>
      </c>
      <c r="BL128" s="26" t="s">
        <v>35</v>
      </c>
      <c r="BM128" s="34" t="s">
        <v>35</v>
      </c>
      <c r="BN128" s="41">
        <f t="shared" si="34"/>
        <v>49</v>
      </c>
      <c r="BO128" s="41">
        <f t="shared" si="34"/>
        <v>89</v>
      </c>
      <c r="BP128" s="41">
        <f t="shared" si="34"/>
        <v>-40</v>
      </c>
      <c r="BQ128" s="42">
        <f t="shared" si="35"/>
        <v>-8.5653104925053523</v>
      </c>
      <c r="BR128" s="25"/>
    </row>
    <row r="129" spans="1:70" s="7" customFormat="1" ht="18" customHeight="1">
      <c r="A129" s="25"/>
      <c r="B129" s="35" t="s">
        <v>47</v>
      </c>
      <c r="C129" s="35">
        <v>430600</v>
      </c>
      <c r="D129" s="27" t="s">
        <v>169</v>
      </c>
      <c r="E129" s="26">
        <v>2022</v>
      </c>
      <c r="F129" s="41">
        <f t="shared" si="24"/>
        <v>2029</v>
      </c>
      <c r="G129" s="26">
        <v>75</v>
      </c>
      <c r="H129" s="26">
        <v>68</v>
      </c>
      <c r="I129" s="26">
        <v>7</v>
      </c>
      <c r="J129" s="42">
        <f t="shared" si="25"/>
        <v>0.34619188921859545</v>
      </c>
      <c r="K129" s="41">
        <f t="shared" si="26"/>
        <v>2072</v>
      </c>
      <c r="L129" s="26">
        <v>115</v>
      </c>
      <c r="M129" s="26">
        <v>72</v>
      </c>
      <c r="N129" s="26">
        <v>43</v>
      </c>
      <c r="O129" s="42">
        <f t="shared" si="27"/>
        <v>2.1192705766387383</v>
      </c>
      <c r="P129" s="41">
        <f t="shared" si="28"/>
        <v>2065</v>
      </c>
      <c r="Q129" s="26">
        <v>150</v>
      </c>
      <c r="R129" s="26">
        <v>157</v>
      </c>
      <c r="S129" s="26">
        <v>-7</v>
      </c>
      <c r="T129" s="42">
        <f t="shared" si="29"/>
        <v>-0.33783783783783783</v>
      </c>
      <c r="U129" s="41">
        <f t="shared" si="30"/>
        <v>2027</v>
      </c>
      <c r="V129" s="26">
        <v>16</v>
      </c>
      <c r="W129" s="26">
        <v>54</v>
      </c>
      <c r="X129" s="26">
        <v>-38</v>
      </c>
      <c r="Y129" s="42">
        <f t="shared" si="31"/>
        <v>-1.8401937046004841</v>
      </c>
      <c r="Z129" s="41">
        <f t="shared" si="32"/>
        <v>1990</v>
      </c>
      <c r="AA129" s="26">
        <v>26</v>
      </c>
      <c r="AB129" s="26">
        <v>63</v>
      </c>
      <c r="AC129" s="26">
        <v>-37</v>
      </c>
      <c r="AD129" s="42">
        <f t="shared" si="33"/>
        <v>-1.8253576714356192</v>
      </c>
      <c r="AE129" s="41" t="s">
        <v>35</v>
      </c>
      <c r="AF129" s="26" t="s">
        <v>35</v>
      </c>
      <c r="AG129" s="26" t="s">
        <v>35</v>
      </c>
      <c r="AH129" s="26" t="s">
        <v>35</v>
      </c>
      <c r="AI129" s="34" t="s">
        <v>35</v>
      </c>
      <c r="AJ129" s="41" t="s">
        <v>35</v>
      </c>
      <c r="AK129" s="26" t="s">
        <v>35</v>
      </c>
      <c r="AL129" s="26" t="s">
        <v>35</v>
      </c>
      <c r="AM129" s="26" t="s">
        <v>35</v>
      </c>
      <c r="AN129" s="34" t="s">
        <v>35</v>
      </c>
      <c r="AO129" s="41" t="s">
        <v>35</v>
      </c>
      <c r="AP129" s="26" t="s">
        <v>35</v>
      </c>
      <c r="AQ129" s="26" t="s">
        <v>35</v>
      </c>
      <c r="AR129" s="26" t="s">
        <v>35</v>
      </c>
      <c r="AS129" s="34" t="s">
        <v>35</v>
      </c>
      <c r="AT129" s="41" t="s">
        <v>35</v>
      </c>
      <c r="AU129" s="26" t="s">
        <v>35</v>
      </c>
      <c r="AV129" s="26" t="s">
        <v>35</v>
      </c>
      <c r="AW129" s="26" t="s">
        <v>35</v>
      </c>
      <c r="AX129" s="34" t="s">
        <v>35</v>
      </c>
      <c r="AY129" s="41" t="s">
        <v>35</v>
      </c>
      <c r="AZ129" s="26" t="s">
        <v>35</v>
      </c>
      <c r="BA129" s="26" t="s">
        <v>35</v>
      </c>
      <c r="BB129" s="26" t="s">
        <v>35</v>
      </c>
      <c r="BC129" s="34" t="s">
        <v>35</v>
      </c>
      <c r="BD129" s="41" t="s">
        <v>35</v>
      </c>
      <c r="BE129" s="26" t="s">
        <v>35</v>
      </c>
      <c r="BF129" s="26" t="s">
        <v>35</v>
      </c>
      <c r="BG129" s="26" t="s">
        <v>35</v>
      </c>
      <c r="BH129" s="34" t="s">
        <v>35</v>
      </c>
      <c r="BI129" s="41" t="s">
        <v>35</v>
      </c>
      <c r="BJ129" s="26" t="s">
        <v>35</v>
      </c>
      <c r="BK129" s="26" t="s">
        <v>35</v>
      </c>
      <c r="BL129" s="26" t="s">
        <v>35</v>
      </c>
      <c r="BM129" s="34" t="s">
        <v>35</v>
      </c>
      <c r="BN129" s="41">
        <f t="shared" si="34"/>
        <v>382</v>
      </c>
      <c r="BO129" s="41">
        <f t="shared" si="34"/>
        <v>414</v>
      </c>
      <c r="BP129" s="41">
        <f t="shared" si="34"/>
        <v>-32</v>
      </c>
      <c r="BQ129" s="42">
        <f t="shared" si="35"/>
        <v>-1.5825914935707219</v>
      </c>
      <c r="BR129" s="25"/>
    </row>
    <row r="130" spans="1:70" s="7" customFormat="1" ht="18" customHeight="1">
      <c r="A130" s="25"/>
      <c r="B130" s="35" t="s">
        <v>47</v>
      </c>
      <c r="C130" s="35">
        <v>430605</v>
      </c>
      <c r="D130" s="27" t="s">
        <v>170</v>
      </c>
      <c r="E130" s="26">
        <v>2321</v>
      </c>
      <c r="F130" s="41">
        <f t="shared" si="24"/>
        <v>2289</v>
      </c>
      <c r="G130" s="26">
        <v>61</v>
      </c>
      <c r="H130" s="26">
        <v>93</v>
      </c>
      <c r="I130" s="26">
        <v>-32</v>
      </c>
      <c r="J130" s="42">
        <f t="shared" si="25"/>
        <v>-1.3787160706591985</v>
      </c>
      <c r="K130" s="41">
        <f t="shared" si="26"/>
        <v>2281</v>
      </c>
      <c r="L130" s="26">
        <v>50</v>
      </c>
      <c r="M130" s="26">
        <v>58</v>
      </c>
      <c r="N130" s="26">
        <v>-8</v>
      </c>
      <c r="O130" s="42">
        <f t="shared" si="27"/>
        <v>-0.34949759720401924</v>
      </c>
      <c r="P130" s="41">
        <f t="shared" si="28"/>
        <v>2289</v>
      </c>
      <c r="Q130" s="26">
        <v>82</v>
      </c>
      <c r="R130" s="26">
        <v>74</v>
      </c>
      <c r="S130" s="26">
        <v>8</v>
      </c>
      <c r="T130" s="42">
        <f t="shared" si="29"/>
        <v>0.35072336694432266</v>
      </c>
      <c r="U130" s="41">
        <f t="shared" si="30"/>
        <v>2263</v>
      </c>
      <c r="V130" s="26">
        <v>28</v>
      </c>
      <c r="W130" s="26">
        <v>54</v>
      </c>
      <c r="X130" s="26">
        <v>-26</v>
      </c>
      <c r="Y130" s="42">
        <f t="shared" si="31"/>
        <v>-1.1358671909130624</v>
      </c>
      <c r="Z130" s="41">
        <f t="shared" si="32"/>
        <v>2220</v>
      </c>
      <c r="AA130" s="26">
        <v>15</v>
      </c>
      <c r="AB130" s="26">
        <v>58</v>
      </c>
      <c r="AC130" s="26">
        <v>-43</v>
      </c>
      <c r="AD130" s="42">
        <f t="shared" si="33"/>
        <v>-1.9001325673884226</v>
      </c>
      <c r="AE130" s="41" t="s">
        <v>35</v>
      </c>
      <c r="AF130" s="26" t="s">
        <v>35</v>
      </c>
      <c r="AG130" s="26" t="s">
        <v>35</v>
      </c>
      <c r="AH130" s="26" t="s">
        <v>35</v>
      </c>
      <c r="AI130" s="34" t="s">
        <v>35</v>
      </c>
      <c r="AJ130" s="41" t="s">
        <v>35</v>
      </c>
      <c r="AK130" s="26" t="s">
        <v>35</v>
      </c>
      <c r="AL130" s="26" t="s">
        <v>35</v>
      </c>
      <c r="AM130" s="26" t="s">
        <v>35</v>
      </c>
      <c r="AN130" s="34" t="s">
        <v>35</v>
      </c>
      <c r="AO130" s="41" t="s">
        <v>35</v>
      </c>
      <c r="AP130" s="26" t="s">
        <v>35</v>
      </c>
      <c r="AQ130" s="26" t="s">
        <v>35</v>
      </c>
      <c r="AR130" s="26" t="s">
        <v>35</v>
      </c>
      <c r="AS130" s="34" t="s">
        <v>35</v>
      </c>
      <c r="AT130" s="41" t="s">
        <v>35</v>
      </c>
      <c r="AU130" s="26" t="s">
        <v>35</v>
      </c>
      <c r="AV130" s="26" t="s">
        <v>35</v>
      </c>
      <c r="AW130" s="26" t="s">
        <v>35</v>
      </c>
      <c r="AX130" s="34" t="s">
        <v>35</v>
      </c>
      <c r="AY130" s="41" t="s">
        <v>35</v>
      </c>
      <c r="AZ130" s="26" t="s">
        <v>35</v>
      </c>
      <c r="BA130" s="26" t="s">
        <v>35</v>
      </c>
      <c r="BB130" s="26" t="s">
        <v>35</v>
      </c>
      <c r="BC130" s="34" t="s">
        <v>35</v>
      </c>
      <c r="BD130" s="41" t="s">
        <v>35</v>
      </c>
      <c r="BE130" s="26" t="s">
        <v>35</v>
      </c>
      <c r="BF130" s="26" t="s">
        <v>35</v>
      </c>
      <c r="BG130" s="26" t="s">
        <v>35</v>
      </c>
      <c r="BH130" s="34" t="s">
        <v>35</v>
      </c>
      <c r="BI130" s="41" t="s">
        <v>35</v>
      </c>
      <c r="BJ130" s="26" t="s">
        <v>35</v>
      </c>
      <c r="BK130" s="26" t="s">
        <v>35</v>
      </c>
      <c r="BL130" s="26" t="s">
        <v>35</v>
      </c>
      <c r="BM130" s="34" t="s">
        <v>35</v>
      </c>
      <c r="BN130" s="41">
        <f t="shared" si="34"/>
        <v>236</v>
      </c>
      <c r="BO130" s="41">
        <f t="shared" si="34"/>
        <v>337</v>
      </c>
      <c r="BP130" s="41">
        <f t="shared" si="34"/>
        <v>-101</v>
      </c>
      <c r="BQ130" s="42">
        <f t="shared" si="35"/>
        <v>-4.3515725980180955</v>
      </c>
      <c r="BR130" s="25"/>
    </row>
    <row r="131" spans="1:70" s="7" customFormat="1" ht="18" customHeight="1">
      <c r="A131" s="25"/>
      <c r="B131" s="35" t="s">
        <v>47</v>
      </c>
      <c r="C131" s="35">
        <v>430607</v>
      </c>
      <c r="D131" s="27" t="s">
        <v>171</v>
      </c>
      <c r="E131" s="26">
        <v>65</v>
      </c>
      <c r="F131" s="41">
        <f t="shared" si="24"/>
        <v>65</v>
      </c>
      <c r="G131" s="26">
        <v>0</v>
      </c>
      <c r="H131" s="26">
        <v>0</v>
      </c>
      <c r="I131" s="26">
        <v>0</v>
      </c>
      <c r="J131" s="42">
        <f t="shared" si="25"/>
        <v>0</v>
      </c>
      <c r="K131" s="41">
        <f t="shared" si="26"/>
        <v>62</v>
      </c>
      <c r="L131" s="26">
        <v>2</v>
      </c>
      <c r="M131" s="26">
        <v>5</v>
      </c>
      <c r="N131" s="26">
        <v>-3</v>
      </c>
      <c r="O131" s="42">
        <f t="shared" si="27"/>
        <v>-4.6153846153846159</v>
      </c>
      <c r="P131" s="41">
        <f t="shared" si="28"/>
        <v>63</v>
      </c>
      <c r="Q131" s="26">
        <v>2</v>
      </c>
      <c r="R131" s="26">
        <v>1</v>
      </c>
      <c r="S131" s="26">
        <v>1</v>
      </c>
      <c r="T131" s="42">
        <f t="shared" si="29"/>
        <v>1.6129032258064515</v>
      </c>
      <c r="U131" s="41">
        <f t="shared" si="30"/>
        <v>64</v>
      </c>
      <c r="V131" s="26">
        <v>2</v>
      </c>
      <c r="W131" s="26">
        <v>1</v>
      </c>
      <c r="X131" s="26">
        <v>1</v>
      </c>
      <c r="Y131" s="42">
        <f t="shared" si="31"/>
        <v>1.5873015873015872</v>
      </c>
      <c r="Z131" s="41">
        <f t="shared" si="32"/>
        <v>62</v>
      </c>
      <c r="AA131" s="26">
        <v>0</v>
      </c>
      <c r="AB131" s="26">
        <v>2</v>
      </c>
      <c r="AC131" s="26">
        <v>-2</v>
      </c>
      <c r="AD131" s="42">
        <f t="shared" si="33"/>
        <v>-3.125</v>
      </c>
      <c r="AE131" s="41" t="s">
        <v>35</v>
      </c>
      <c r="AF131" s="26" t="s">
        <v>35</v>
      </c>
      <c r="AG131" s="26" t="s">
        <v>35</v>
      </c>
      <c r="AH131" s="26" t="s">
        <v>35</v>
      </c>
      <c r="AI131" s="34" t="s">
        <v>35</v>
      </c>
      <c r="AJ131" s="41" t="s">
        <v>35</v>
      </c>
      <c r="AK131" s="26" t="s">
        <v>35</v>
      </c>
      <c r="AL131" s="26" t="s">
        <v>35</v>
      </c>
      <c r="AM131" s="26" t="s">
        <v>35</v>
      </c>
      <c r="AN131" s="34" t="s">
        <v>35</v>
      </c>
      <c r="AO131" s="41" t="s">
        <v>35</v>
      </c>
      <c r="AP131" s="26" t="s">
        <v>35</v>
      </c>
      <c r="AQ131" s="26" t="s">
        <v>35</v>
      </c>
      <c r="AR131" s="26" t="s">
        <v>35</v>
      </c>
      <c r="AS131" s="34" t="s">
        <v>35</v>
      </c>
      <c r="AT131" s="41" t="s">
        <v>35</v>
      </c>
      <c r="AU131" s="26" t="s">
        <v>35</v>
      </c>
      <c r="AV131" s="26" t="s">
        <v>35</v>
      </c>
      <c r="AW131" s="26" t="s">
        <v>35</v>
      </c>
      <c r="AX131" s="34" t="s">
        <v>35</v>
      </c>
      <c r="AY131" s="41" t="s">
        <v>35</v>
      </c>
      <c r="AZ131" s="26" t="s">
        <v>35</v>
      </c>
      <c r="BA131" s="26" t="s">
        <v>35</v>
      </c>
      <c r="BB131" s="26" t="s">
        <v>35</v>
      </c>
      <c r="BC131" s="34" t="s">
        <v>35</v>
      </c>
      <c r="BD131" s="41" t="s">
        <v>35</v>
      </c>
      <c r="BE131" s="26" t="s">
        <v>35</v>
      </c>
      <c r="BF131" s="26" t="s">
        <v>35</v>
      </c>
      <c r="BG131" s="26" t="s">
        <v>35</v>
      </c>
      <c r="BH131" s="34" t="s">
        <v>35</v>
      </c>
      <c r="BI131" s="41" t="s">
        <v>35</v>
      </c>
      <c r="BJ131" s="26" t="s">
        <v>35</v>
      </c>
      <c r="BK131" s="26" t="s">
        <v>35</v>
      </c>
      <c r="BL131" s="26" t="s">
        <v>35</v>
      </c>
      <c r="BM131" s="34" t="s">
        <v>35</v>
      </c>
      <c r="BN131" s="41">
        <f t="shared" si="34"/>
        <v>6</v>
      </c>
      <c r="BO131" s="41">
        <f t="shared" si="34"/>
        <v>9</v>
      </c>
      <c r="BP131" s="41">
        <f t="shared" si="34"/>
        <v>-3</v>
      </c>
      <c r="BQ131" s="42">
        <f t="shared" si="35"/>
        <v>-4.6153846153846159</v>
      </c>
      <c r="BR131" s="25"/>
    </row>
    <row r="132" spans="1:70" s="7" customFormat="1" ht="18" customHeight="1">
      <c r="A132" s="25"/>
      <c r="B132" s="35" t="s">
        <v>47</v>
      </c>
      <c r="C132" s="35">
        <v>430610</v>
      </c>
      <c r="D132" s="27" t="s">
        <v>172</v>
      </c>
      <c r="E132" s="26">
        <v>11603</v>
      </c>
      <c r="F132" s="41">
        <f t="shared" si="24"/>
        <v>11570</v>
      </c>
      <c r="G132" s="26">
        <v>354</v>
      </c>
      <c r="H132" s="26">
        <v>387</v>
      </c>
      <c r="I132" s="26">
        <v>-33</v>
      </c>
      <c r="J132" s="42">
        <f t="shared" si="25"/>
        <v>-0.28440920451607343</v>
      </c>
      <c r="K132" s="41">
        <f t="shared" si="26"/>
        <v>11560</v>
      </c>
      <c r="L132" s="26">
        <v>350</v>
      </c>
      <c r="M132" s="26">
        <v>360</v>
      </c>
      <c r="N132" s="26">
        <v>-10</v>
      </c>
      <c r="O132" s="42">
        <f t="shared" si="27"/>
        <v>-8.6430423509075191E-2</v>
      </c>
      <c r="P132" s="41">
        <f t="shared" si="28"/>
        <v>11537</v>
      </c>
      <c r="Q132" s="26">
        <v>395</v>
      </c>
      <c r="R132" s="26">
        <v>418</v>
      </c>
      <c r="S132" s="26">
        <v>-23</v>
      </c>
      <c r="T132" s="42">
        <f t="shared" si="29"/>
        <v>-0.198961937716263</v>
      </c>
      <c r="U132" s="41">
        <f t="shared" si="30"/>
        <v>11275</v>
      </c>
      <c r="V132" s="26">
        <v>162</v>
      </c>
      <c r="W132" s="26">
        <v>424</v>
      </c>
      <c r="X132" s="26">
        <v>-262</v>
      </c>
      <c r="Y132" s="42">
        <f t="shared" si="31"/>
        <v>-2.2709543208806449</v>
      </c>
      <c r="Z132" s="41">
        <f t="shared" si="32"/>
        <v>11172</v>
      </c>
      <c r="AA132" s="26">
        <v>191</v>
      </c>
      <c r="AB132" s="26">
        <v>294</v>
      </c>
      <c r="AC132" s="26">
        <v>-103</v>
      </c>
      <c r="AD132" s="42">
        <f t="shared" si="33"/>
        <v>-0.91352549889135259</v>
      </c>
      <c r="AE132" s="41" t="s">
        <v>35</v>
      </c>
      <c r="AF132" s="26" t="s">
        <v>35</v>
      </c>
      <c r="AG132" s="26" t="s">
        <v>35</v>
      </c>
      <c r="AH132" s="26" t="s">
        <v>35</v>
      </c>
      <c r="AI132" s="34" t="s">
        <v>35</v>
      </c>
      <c r="AJ132" s="41" t="s">
        <v>35</v>
      </c>
      <c r="AK132" s="26" t="s">
        <v>35</v>
      </c>
      <c r="AL132" s="26" t="s">
        <v>35</v>
      </c>
      <c r="AM132" s="26" t="s">
        <v>35</v>
      </c>
      <c r="AN132" s="34" t="s">
        <v>35</v>
      </c>
      <c r="AO132" s="41" t="s">
        <v>35</v>
      </c>
      <c r="AP132" s="26" t="s">
        <v>35</v>
      </c>
      <c r="AQ132" s="26" t="s">
        <v>35</v>
      </c>
      <c r="AR132" s="26" t="s">
        <v>35</v>
      </c>
      <c r="AS132" s="34" t="s">
        <v>35</v>
      </c>
      <c r="AT132" s="41" t="s">
        <v>35</v>
      </c>
      <c r="AU132" s="26" t="s">
        <v>35</v>
      </c>
      <c r="AV132" s="26" t="s">
        <v>35</v>
      </c>
      <c r="AW132" s="26" t="s">
        <v>35</v>
      </c>
      <c r="AX132" s="34" t="s">
        <v>35</v>
      </c>
      <c r="AY132" s="41" t="s">
        <v>35</v>
      </c>
      <c r="AZ132" s="26" t="s">
        <v>35</v>
      </c>
      <c r="BA132" s="26" t="s">
        <v>35</v>
      </c>
      <c r="BB132" s="26" t="s">
        <v>35</v>
      </c>
      <c r="BC132" s="34" t="s">
        <v>35</v>
      </c>
      <c r="BD132" s="41" t="s">
        <v>35</v>
      </c>
      <c r="BE132" s="26" t="s">
        <v>35</v>
      </c>
      <c r="BF132" s="26" t="s">
        <v>35</v>
      </c>
      <c r="BG132" s="26" t="s">
        <v>35</v>
      </c>
      <c r="BH132" s="34" t="s">
        <v>35</v>
      </c>
      <c r="BI132" s="41" t="s">
        <v>35</v>
      </c>
      <c r="BJ132" s="26" t="s">
        <v>35</v>
      </c>
      <c r="BK132" s="26" t="s">
        <v>35</v>
      </c>
      <c r="BL132" s="26" t="s">
        <v>35</v>
      </c>
      <c r="BM132" s="34" t="s">
        <v>35</v>
      </c>
      <c r="BN132" s="41">
        <f t="shared" si="34"/>
        <v>1452</v>
      </c>
      <c r="BO132" s="41">
        <f t="shared" si="34"/>
        <v>1883</v>
      </c>
      <c r="BP132" s="41">
        <f t="shared" si="34"/>
        <v>-431</v>
      </c>
      <c r="BQ132" s="42">
        <f t="shared" si="35"/>
        <v>-3.7145565801947771</v>
      </c>
      <c r="BR132" s="25"/>
    </row>
    <row r="133" spans="1:70" s="7" customFormat="1" ht="18" customHeight="1">
      <c r="A133" s="25"/>
      <c r="B133" s="35" t="s">
        <v>47</v>
      </c>
      <c r="C133" s="35">
        <v>430613</v>
      </c>
      <c r="D133" s="27" t="s">
        <v>173</v>
      </c>
      <c r="E133" s="26">
        <v>54</v>
      </c>
      <c r="F133" s="41">
        <f t="shared" si="24"/>
        <v>54</v>
      </c>
      <c r="G133" s="26">
        <v>0</v>
      </c>
      <c r="H133" s="26">
        <v>0</v>
      </c>
      <c r="I133" s="26">
        <v>0</v>
      </c>
      <c r="J133" s="42">
        <f t="shared" si="25"/>
        <v>0</v>
      </c>
      <c r="K133" s="41">
        <f t="shared" si="26"/>
        <v>55</v>
      </c>
      <c r="L133" s="26">
        <v>1</v>
      </c>
      <c r="M133" s="26">
        <v>0</v>
      </c>
      <c r="N133" s="26">
        <v>1</v>
      </c>
      <c r="O133" s="42">
        <f t="shared" si="27"/>
        <v>1.8518518518518516</v>
      </c>
      <c r="P133" s="41">
        <f t="shared" si="28"/>
        <v>56</v>
      </c>
      <c r="Q133" s="26">
        <v>2</v>
      </c>
      <c r="R133" s="26">
        <v>1</v>
      </c>
      <c r="S133" s="26">
        <v>1</v>
      </c>
      <c r="T133" s="42">
        <f t="shared" si="29"/>
        <v>1.8181818181818181</v>
      </c>
      <c r="U133" s="41">
        <f t="shared" si="30"/>
        <v>56</v>
      </c>
      <c r="V133" s="26">
        <v>0</v>
      </c>
      <c r="W133" s="26">
        <v>0</v>
      </c>
      <c r="X133" s="26">
        <v>0</v>
      </c>
      <c r="Y133" s="42">
        <f t="shared" si="31"/>
        <v>0</v>
      </c>
      <c r="Z133" s="41">
        <f t="shared" si="32"/>
        <v>54</v>
      </c>
      <c r="AA133" s="26">
        <v>0</v>
      </c>
      <c r="AB133" s="26">
        <v>2</v>
      </c>
      <c r="AC133" s="26">
        <v>-2</v>
      </c>
      <c r="AD133" s="42">
        <f t="shared" si="33"/>
        <v>-3.5714285714285712</v>
      </c>
      <c r="AE133" s="41" t="s">
        <v>35</v>
      </c>
      <c r="AF133" s="26" t="s">
        <v>35</v>
      </c>
      <c r="AG133" s="26" t="s">
        <v>35</v>
      </c>
      <c r="AH133" s="26" t="s">
        <v>35</v>
      </c>
      <c r="AI133" s="34" t="s">
        <v>35</v>
      </c>
      <c r="AJ133" s="41" t="s">
        <v>35</v>
      </c>
      <c r="AK133" s="26" t="s">
        <v>35</v>
      </c>
      <c r="AL133" s="26" t="s">
        <v>35</v>
      </c>
      <c r="AM133" s="26" t="s">
        <v>35</v>
      </c>
      <c r="AN133" s="34" t="s">
        <v>35</v>
      </c>
      <c r="AO133" s="41" t="s">
        <v>35</v>
      </c>
      <c r="AP133" s="26" t="s">
        <v>35</v>
      </c>
      <c r="AQ133" s="26" t="s">
        <v>35</v>
      </c>
      <c r="AR133" s="26" t="s">
        <v>35</v>
      </c>
      <c r="AS133" s="34" t="s">
        <v>35</v>
      </c>
      <c r="AT133" s="41" t="s">
        <v>35</v>
      </c>
      <c r="AU133" s="26" t="s">
        <v>35</v>
      </c>
      <c r="AV133" s="26" t="s">
        <v>35</v>
      </c>
      <c r="AW133" s="26" t="s">
        <v>35</v>
      </c>
      <c r="AX133" s="34" t="s">
        <v>35</v>
      </c>
      <c r="AY133" s="41" t="s">
        <v>35</v>
      </c>
      <c r="AZ133" s="26" t="s">
        <v>35</v>
      </c>
      <c r="BA133" s="26" t="s">
        <v>35</v>
      </c>
      <c r="BB133" s="26" t="s">
        <v>35</v>
      </c>
      <c r="BC133" s="34" t="s">
        <v>35</v>
      </c>
      <c r="BD133" s="41" t="s">
        <v>35</v>
      </c>
      <c r="BE133" s="26" t="s">
        <v>35</v>
      </c>
      <c r="BF133" s="26" t="s">
        <v>35</v>
      </c>
      <c r="BG133" s="26" t="s">
        <v>35</v>
      </c>
      <c r="BH133" s="34" t="s">
        <v>35</v>
      </c>
      <c r="BI133" s="41" t="s">
        <v>35</v>
      </c>
      <c r="BJ133" s="26" t="s">
        <v>35</v>
      </c>
      <c r="BK133" s="26" t="s">
        <v>35</v>
      </c>
      <c r="BL133" s="26" t="s">
        <v>35</v>
      </c>
      <c r="BM133" s="34" t="s">
        <v>35</v>
      </c>
      <c r="BN133" s="41">
        <f t="shared" si="34"/>
        <v>3</v>
      </c>
      <c r="BO133" s="41">
        <f t="shared" si="34"/>
        <v>3</v>
      </c>
      <c r="BP133" s="41">
        <f t="shared" si="34"/>
        <v>0</v>
      </c>
      <c r="BQ133" s="42">
        <f t="shared" si="35"/>
        <v>0</v>
      </c>
      <c r="BR133" s="25"/>
    </row>
    <row r="134" spans="1:70" s="7" customFormat="1" ht="18" customHeight="1">
      <c r="A134" s="25"/>
      <c r="B134" s="35" t="s">
        <v>47</v>
      </c>
      <c r="C134" s="35">
        <v>430620</v>
      </c>
      <c r="D134" s="27" t="s">
        <v>174</v>
      </c>
      <c r="E134" s="26">
        <v>2766</v>
      </c>
      <c r="F134" s="41">
        <f t="shared" si="24"/>
        <v>2797</v>
      </c>
      <c r="G134" s="26">
        <v>134</v>
      </c>
      <c r="H134" s="26">
        <v>103</v>
      </c>
      <c r="I134" s="26">
        <v>31</v>
      </c>
      <c r="J134" s="42">
        <f t="shared" si="25"/>
        <v>1.1207519884309471</v>
      </c>
      <c r="K134" s="41">
        <f t="shared" si="26"/>
        <v>2793</v>
      </c>
      <c r="L134" s="26">
        <v>100</v>
      </c>
      <c r="M134" s="26">
        <v>104</v>
      </c>
      <c r="N134" s="26">
        <v>-4</v>
      </c>
      <c r="O134" s="42">
        <f t="shared" si="27"/>
        <v>-0.14301036825169824</v>
      </c>
      <c r="P134" s="41">
        <f t="shared" si="28"/>
        <v>2787</v>
      </c>
      <c r="Q134" s="26">
        <v>84</v>
      </c>
      <c r="R134" s="26">
        <v>90</v>
      </c>
      <c r="S134" s="26">
        <v>-6</v>
      </c>
      <c r="T134" s="42">
        <f t="shared" si="29"/>
        <v>-0.21482277121374865</v>
      </c>
      <c r="U134" s="41">
        <f t="shared" si="30"/>
        <v>2737</v>
      </c>
      <c r="V134" s="26">
        <v>32</v>
      </c>
      <c r="W134" s="26">
        <v>82</v>
      </c>
      <c r="X134" s="26">
        <v>-50</v>
      </c>
      <c r="Y134" s="42">
        <f t="shared" si="31"/>
        <v>-1.7940437746681019</v>
      </c>
      <c r="Z134" s="41">
        <f t="shared" si="32"/>
        <v>2697</v>
      </c>
      <c r="AA134" s="26">
        <v>24</v>
      </c>
      <c r="AB134" s="26">
        <v>64</v>
      </c>
      <c r="AC134" s="26">
        <v>-40</v>
      </c>
      <c r="AD134" s="42">
        <f t="shared" si="33"/>
        <v>-1.4614541468761417</v>
      </c>
      <c r="AE134" s="41" t="s">
        <v>35</v>
      </c>
      <c r="AF134" s="26" t="s">
        <v>35</v>
      </c>
      <c r="AG134" s="26" t="s">
        <v>35</v>
      </c>
      <c r="AH134" s="26" t="s">
        <v>35</v>
      </c>
      <c r="AI134" s="34" t="s">
        <v>35</v>
      </c>
      <c r="AJ134" s="41" t="s">
        <v>35</v>
      </c>
      <c r="AK134" s="26" t="s">
        <v>35</v>
      </c>
      <c r="AL134" s="26" t="s">
        <v>35</v>
      </c>
      <c r="AM134" s="26" t="s">
        <v>35</v>
      </c>
      <c r="AN134" s="34" t="s">
        <v>35</v>
      </c>
      <c r="AO134" s="41" t="s">
        <v>35</v>
      </c>
      <c r="AP134" s="26" t="s">
        <v>35</v>
      </c>
      <c r="AQ134" s="26" t="s">
        <v>35</v>
      </c>
      <c r="AR134" s="26" t="s">
        <v>35</v>
      </c>
      <c r="AS134" s="34" t="s">
        <v>35</v>
      </c>
      <c r="AT134" s="41" t="s">
        <v>35</v>
      </c>
      <c r="AU134" s="26" t="s">
        <v>35</v>
      </c>
      <c r="AV134" s="26" t="s">
        <v>35</v>
      </c>
      <c r="AW134" s="26" t="s">
        <v>35</v>
      </c>
      <c r="AX134" s="34" t="s">
        <v>35</v>
      </c>
      <c r="AY134" s="41" t="s">
        <v>35</v>
      </c>
      <c r="AZ134" s="26" t="s">
        <v>35</v>
      </c>
      <c r="BA134" s="26" t="s">
        <v>35</v>
      </c>
      <c r="BB134" s="26" t="s">
        <v>35</v>
      </c>
      <c r="BC134" s="34" t="s">
        <v>35</v>
      </c>
      <c r="BD134" s="41" t="s">
        <v>35</v>
      </c>
      <c r="BE134" s="26" t="s">
        <v>35</v>
      </c>
      <c r="BF134" s="26" t="s">
        <v>35</v>
      </c>
      <c r="BG134" s="26" t="s">
        <v>35</v>
      </c>
      <c r="BH134" s="34" t="s">
        <v>35</v>
      </c>
      <c r="BI134" s="41" t="s">
        <v>35</v>
      </c>
      <c r="BJ134" s="26" t="s">
        <v>35</v>
      </c>
      <c r="BK134" s="26" t="s">
        <v>35</v>
      </c>
      <c r="BL134" s="26" t="s">
        <v>35</v>
      </c>
      <c r="BM134" s="34" t="s">
        <v>35</v>
      </c>
      <c r="BN134" s="41">
        <f t="shared" si="34"/>
        <v>374</v>
      </c>
      <c r="BO134" s="41">
        <f t="shared" si="34"/>
        <v>443</v>
      </c>
      <c r="BP134" s="41">
        <f t="shared" si="34"/>
        <v>-69</v>
      </c>
      <c r="BQ134" s="42">
        <f t="shared" si="35"/>
        <v>-2.4945770065075923</v>
      </c>
      <c r="BR134" s="25"/>
    </row>
    <row r="135" spans="1:70" s="7" customFormat="1" ht="18" customHeight="1">
      <c r="A135" s="25"/>
      <c r="B135" s="35" t="s">
        <v>47</v>
      </c>
      <c r="C135" s="35">
        <v>430630</v>
      </c>
      <c r="D135" s="27" t="s">
        <v>175</v>
      </c>
      <c r="E135" s="26">
        <v>447</v>
      </c>
      <c r="F135" s="41">
        <f t="shared" si="24"/>
        <v>451</v>
      </c>
      <c r="G135" s="26">
        <v>12</v>
      </c>
      <c r="H135" s="26">
        <v>8</v>
      </c>
      <c r="I135" s="26">
        <v>4</v>
      </c>
      <c r="J135" s="42">
        <f t="shared" si="25"/>
        <v>0.89485458612975388</v>
      </c>
      <c r="K135" s="41">
        <f t="shared" si="26"/>
        <v>422</v>
      </c>
      <c r="L135" s="26">
        <v>10</v>
      </c>
      <c r="M135" s="26">
        <v>39</v>
      </c>
      <c r="N135" s="26">
        <v>-29</v>
      </c>
      <c r="O135" s="42">
        <f t="shared" si="27"/>
        <v>-6.4301552106430151</v>
      </c>
      <c r="P135" s="41">
        <f t="shared" si="28"/>
        <v>418</v>
      </c>
      <c r="Q135" s="26">
        <v>14</v>
      </c>
      <c r="R135" s="26">
        <v>18</v>
      </c>
      <c r="S135" s="26">
        <v>-4</v>
      </c>
      <c r="T135" s="42">
        <f t="shared" si="29"/>
        <v>-0.94786729857819907</v>
      </c>
      <c r="U135" s="41">
        <f t="shared" si="30"/>
        <v>412</v>
      </c>
      <c r="V135" s="26">
        <v>9</v>
      </c>
      <c r="W135" s="26">
        <v>15</v>
      </c>
      <c r="X135" s="26">
        <v>-6</v>
      </c>
      <c r="Y135" s="42">
        <f t="shared" si="31"/>
        <v>-1.4354066985645932</v>
      </c>
      <c r="Z135" s="41">
        <f t="shared" si="32"/>
        <v>409</v>
      </c>
      <c r="AA135" s="26">
        <v>7</v>
      </c>
      <c r="AB135" s="26">
        <v>10</v>
      </c>
      <c r="AC135" s="26">
        <v>-3</v>
      </c>
      <c r="AD135" s="42">
        <f t="shared" si="33"/>
        <v>-0.72815533980582525</v>
      </c>
      <c r="AE135" s="41" t="s">
        <v>35</v>
      </c>
      <c r="AF135" s="26" t="s">
        <v>35</v>
      </c>
      <c r="AG135" s="26" t="s">
        <v>35</v>
      </c>
      <c r="AH135" s="26" t="s">
        <v>35</v>
      </c>
      <c r="AI135" s="34" t="s">
        <v>35</v>
      </c>
      <c r="AJ135" s="41" t="s">
        <v>35</v>
      </c>
      <c r="AK135" s="26" t="s">
        <v>35</v>
      </c>
      <c r="AL135" s="26" t="s">
        <v>35</v>
      </c>
      <c r="AM135" s="26" t="s">
        <v>35</v>
      </c>
      <c r="AN135" s="34" t="s">
        <v>35</v>
      </c>
      <c r="AO135" s="41" t="s">
        <v>35</v>
      </c>
      <c r="AP135" s="26" t="s">
        <v>35</v>
      </c>
      <c r="AQ135" s="26" t="s">
        <v>35</v>
      </c>
      <c r="AR135" s="26" t="s">
        <v>35</v>
      </c>
      <c r="AS135" s="34" t="s">
        <v>35</v>
      </c>
      <c r="AT135" s="41" t="s">
        <v>35</v>
      </c>
      <c r="AU135" s="26" t="s">
        <v>35</v>
      </c>
      <c r="AV135" s="26" t="s">
        <v>35</v>
      </c>
      <c r="AW135" s="26" t="s">
        <v>35</v>
      </c>
      <c r="AX135" s="34" t="s">
        <v>35</v>
      </c>
      <c r="AY135" s="41" t="s">
        <v>35</v>
      </c>
      <c r="AZ135" s="26" t="s">
        <v>35</v>
      </c>
      <c r="BA135" s="26" t="s">
        <v>35</v>
      </c>
      <c r="BB135" s="26" t="s">
        <v>35</v>
      </c>
      <c r="BC135" s="34" t="s">
        <v>35</v>
      </c>
      <c r="BD135" s="41" t="s">
        <v>35</v>
      </c>
      <c r="BE135" s="26" t="s">
        <v>35</v>
      </c>
      <c r="BF135" s="26" t="s">
        <v>35</v>
      </c>
      <c r="BG135" s="26" t="s">
        <v>35</v>
      </c>
      <c r="BH135" s="34" t="s">
        <v>35</v>
      </c>
      <c r="BI135" s="41" t="s">
        <v>35</v>
      </c>
      <c r="BJ135" s="26" t="s">
        <v>35</v>
      </c>
      <c r="BK135" s="26" t="s">
        <v>35</v>
      </c>
      <c r="BL135" s="26" t="s">
        <v>35</v>
      </c>
      <c r="BM135" s="34" t="s">
        <v>35</v>
      </c>
      <c r="BN135" s="41">
        <f t="shared" si="34"/>
        <v>52</v>
      </c>
      <c r="BO135" s="41">
        <f t="shared" si="34"/>
        <v>90</v>
      </c>
      <c r="BP135" s="41">
        <f t="shared" si="34"/>
        <v>-38</v>
      </c>
      <c r="BQ135" s="42">
        <f t="shared" si="35"/>
        <v>-8.5011185682326627</v>
      </c>
      <c r="BR135" s="25"/>
    </row>
    <row r="136" spans="1:70" s="7" customFormat="1" ht="18" customHeight="1">
      <c r="A136" s="25"/>
      <c r="B136" s="35" t="s">
        <v>47</v>
      </c>
      <c r="C136" s="35">
        <v>430632</v>
      </c>
      <c r="D136" s="27" t="s">
        <v>176</v>
      </c>
      <c r="E136" s="26">
        <v>139</v>
      </c>
      <c r="F136" s="41">
        <f t="shared" si="24"/>
        <v>141</v>
      </c>
      <c r="G136" s="26">
        <v>7</v>
      </c>
      <c r="H136" s="26">
        <v>5</v>
      </c>
      <c r="I136" s="26">
        <v>2</v>
      </c>
      <c r="J136" s="42">
        <f t="shared" si="25"/>
        <v>1.4388489208633095</v>
      </c>
      <c r="K136" s="41">
        <f t="shared" si="26"/>
        <v>144</v>
      </c>
      <c r="L136" s="26">
        <v>6</v>
      </c>
      <c r="M136" s="26">
        <v>3</v>
      </c>
      <c r="N136" s="26">
        <v>3</v>
      </c>
      <c r="O136" s="42">
        <f t="shared" si="27"/>
        <v>2.1276595744680851</v>
      </c>
      <c r="P136" s="41">
        <f t="shared" si="28"/>
        <v>145</v>
      </c>
      <c r="Q136" s="26">
        <v>4</v>
      </c>
      <c r="R136" s="26">
        <v>3</v>
      </c>
      <c r="S136" s="26">
        <v>1</v>
      </c>
      <c r="T136" s="42">
        <f t="shared" si="29"/>
        <v>0.69444444444444442</v>
      </c>
      <c r="U136" s="41">
        <f t="shared" si="30"/>
        <v>139</v>
      </c>
      <c r="V136" s="26">
        <v>1</v>
      </c>
      <c r="W136" s="26">
        <v>7</v>
      </c>
      <c r="X136" s="26">
        <v>-6</v>
      </c>
      <c r="Y136" s="42">
        <f t="shared" si="31"/>
        <v>-4.1379310344827589</v>
      </c>
      <c r="Z136" s="41">
        <f t="shared" si="32"/>
        <v>140</v>
      </c>
      <c r="AA136" s="26">
        <v>1</v>
      </c>
      <c r="AB136" s="26">
        <v>0</v>
      </c>
      <c r="AC136" s="26">
        <v>1</v>
      </c>
      <c r="AD136" s="42">
        <f t="shared" si="33"/>
        <v>0.71942446043165476</v>
      </c>
      <c r="AE136" s="41" t="s">
        <v>35</v>
      </c>
      <c r="AF136" s="26" t="s">
        <v>35</v>
      </c>
      <c r="AG136" s="26" t="s">
        <v>35</v>
      </c>
      <c r="AH136" s="26" t="s">
        <v>35</v>
      </c>
      <c r="AI136" s="34" t="s">
        <v>35</v>
      </c>
      <c r="AJ136" s="41" t="s">
        <v>35</v>
      </c>
      <c r="AK136" s="26" t="s">
        <v>35</v>
      </c>
      <c r="AL136" s="26" t="s">
        <v>35</v>
      </c>
      <c r="AM136" s="26" t="s">
        <v>35</v>
      </c>
      <c r="AN136" s="34" t="s">
        <v>35</v>
      </c>
      <c r="AO136" s="41" t="s">
        <v>35</v>
      </c>
      <c r="AP136" s="26" t="s">
        <v>35</v>
      </c>
      <c r="AQ136" s="26" t="s">
        <v>35</v>
      </c>
      <c r="AR136" s="26" t="s">
        <v>35</v>
      </c>
      <c r="AS136" s="34" t="s">
        <v>35</v>
      </c>
      <c r="AT136" s="41" t="s">
        <v>35</v>
      </c>
      <c r="AU136" s="26" t="s">
        <v>35</v>
      </c>
      <c r="AV136" s="26" t="s">
        <v>35</v>
      </c>
      <c r="AW136" s="26" t="s">
        <v>35</v>
      </c>
      <c r="AX136" s="34" t="s">
        <v>35</v>
      </c>
      <c r="AY136" s="41" t="s">
        <v>35</v>
      </c>
      <c r="AZ136" s="26" t="s">
        <v>35</v>
      </c>
      <c r="BA136" s="26" t="s">
        <v>35</v>
      </c>
      <c r="BB136" s="26" t="s">
        <v>35</v>
      </c>
      <c r="BC136" s="34" t="s">
        <v>35</v>
      </c>
      <c r="BD136" s="41" t="s">
        <v>35</v>
      </c>
      <c r="BE136" s="26" t="s">
        <v>35</v>
      </c>
      <c r="BF136" s="26" t="s">
        <v>35</v>
      </c>
      <c r="BG136" s="26" t="s">
        <v>35</v>
      </c>
      <c r="BH136" s="34" t="s">
        <v>35</v>
      </c>
      <c r="BI136" s="41" t="s">
        <v>35</v>
      </c>
      <c r="BJ136" s="26" t="s">
        <v>35</v>
      </c>
      <c r="BK136" s="26" t="s">
        <v>35</v>
      </c>
      <c r="BL136" s="26" t="s">
        <v>35</v>
      </c>
      <c r="BM136" s="34" t="s">
        <v>35</v>
      </c>
      <c r="BN136" s="41">
        <f t="shared" si="34"/>
        <v>19</v>
      </c>
      <c r="BO136" s="41">
        <f t="shared" si="34"/>
        <v>18</v>
      </c>
      <c r="BP136" s="41">
        <f t="shared" si="34"/>
        <v>1</v>
      </c>
      <c r="BQ136" s="42">
        <f t="shared" si="35"/>
        <v>0.71942446043165476</v>
      </c>
      <c r="BR136" s="25"/>
    </row>
    <row r="137" spans="1:70" s="7" customFormat="1" ht="18" customHeight="1">
      <c r="A137" s="25"/>
      <c r="B137" s="35" t="s">
        <v>47</v>
      </c>
      <c r="C137" s="35">
        <v>430635</v>
      </c>
      <c r="D137" s="27" t="s">
        <v>177</v>
      </c>
      <c r="E137" s="26">
        <v>70</v>
      </c>
      <c r="F137" s="41">
        <f t="shared" si="24"/>
        <v>71</v>
      </c>
      <c r="G137" s="26">
        <v>3</v>
      </c>
      <c r="H137" s="26">
        <v>2</v>
      </c>
      <c r="I137" s="26">
        <v>1</v>
      </c>
      <c r="J137" s="42">
        <f t="shared" si="25"/>
        <v>1.4285714285714286</v>
      </c>
      <c r="K137" s="41">
        <f t="shared" si="26"/>
        <v>71</v>
      </c>
      <c r="L137" s="26">
        <v>0</v>
      </c>
      <c r="M137" s="26">
        <v>0</v>
      </c>
      <c r="N137" s="26">
        <v>0</v>
      </c>
      <c r="O137" s="42">
        <f t="shared" si="27"/>
        <v>0</v>
      </c>
      <c r="P137" s="41">
        <f t="shared" si="28"/>
        <v>71</v>
      </c>
      <c r="Q137" s="26">
        <v>0</v>
      </c>
      <c r="R137" s="26">
        <v>0</v>
      </c>
      <c r="S137" s="26">
        <v>0</v>
      </c>
      <c r="T137" s="42">
        <f t="shared" si="29"/>
        <v>0</v>
      </c>
      <c r="U137" s="41">
        <f t="shared" si="30"/>
        <v>69</v>
      </c>
      <c r="V137" s="26">
        <v>0</v>
      </c>
      <c r="W137" s="26">
        <v>2</v>
      </c>
      <c r="X137" s="26">
        <v>-2</v>
      </c>
      <c r="Y137" s="42">
        <f t="shared" si="31"/>
        <v>-2.8169014084507045</v>
      </c>
      <c r="Z137" s="41">
        <f t="shared" si="32"/>
        <v>69</v>
      </c>
      <c r="AA137" s="26">
        <v>0</v>
      </c>
      <c r="AB137" s="26">
        <v>0</v>
      </c>
      <c r="AC137" s="26">
        <v>0</v>
      </c>
      <c r="AD137" s="42">
        <f t="shared" si="33"/>
        <v>0</v>
      </c>
      <c r="AE137" s="41" t="s">
        <v>35</v>
      </c>
      <c r="AF137" s="26" t="s">
        <v>35</v>
      </c>
      <c r="AG137" s="26" t="s">
        <v>35</v>
      </c>
      <c r="AH137" s="26" t="s">
        <v>35</v>
      </c>
      <c r="AI137" s="34" t="s">
        <v>35</v>
      </c>
      <c r="AJ137" s="41" t="s">
        <v>35</v>
      </c>
      <c r="AK137" s="26" t="s">
        <v>35</v>
      </c>
      <c r="AL137" s="26" t="s">
        <v>35</v>
      </c>
      <c r="AM137" s="26" t="s">
        <v>35</v>
      </c>
      <c r="AN137" s="34" t="s">
        <v>35</v>
      </c>
      <c r="AO137" s="41" t="s">
        <v>35</v>
      </c>
      <c r="AP137" s="26" t="s">
        <v>35</v>
      </c>
      <c r="AQ137" s="26" t="s">
        <v>35</v>
      </c>
      <c r="AR137" s="26" t="s">
        <v>35</v>
      </c>
      <c r="AS137" s="34" t="s">
        <v>35</v>
      </c>
      <c r="AT137" s="41" t="s">
        <v>35</v>
      </c>
      <c r="AU137" s="26" t="s">
        <v>35</v>
      </c>
      <c r="AV137" s="26" t="s">
        <v>35</v>
      </c>
      <c r="AW137" s="26" t="s">
        <v>35</v>
      </c>
      <c r="AX137" s="34" t="s">
        <v>35</v>
      </c>
      <c r="AY137" s="41" t="s">
        <v>35</v>
      </c>
      <c r="AZ137" s="26" t="s">
        <v>35</v>
      </c>
      <c r="BA137" s="26" t="s">
        <v>35</v>
      </c>
      <c r="BB137" s="26" t="s">
        <v>35</v>
      </c>
      <c r="BC137" s="34" t="s">
        <v>35</v>
      </c>
      <c r="BD137" s="41" t="s">
        <v>35</v>
      </c>
      <c r="BE137" s="26" t="s">
        <v>35</v>
      </c>
      <c r="BF137" s="26" t="s">
        <v>35</v>
      </c>
      <c r="BG137" s="26" t="s">
        <v>35</v>
      </c>
      <c r="BH137" s="34" t="s">
        <v>35</v>
      </c>
      <c r="BI137" s="41" t="s">
        <v>35</v>
      </c>
      <c r="BJ137" s="26" t="s">
        <v>35</v>
      </c>
      <c r="BK137" s="26" t="s">
        <v>35</v>
      </c>
      <c r="BL137" s="26" t="s">
        <v>35</v>
      </c>
      <c r="BM137" s="34" t="s">
        <v>35</v>
      </c>
      <c r="BN137" s="41">
        <f t="shared" si="34"/>
        <v>3</v>
      </c>
      <c r="BO137" s="41">
        <f t="shared" si="34"/>
        <v>4</v>
      </c>
      <c r="BP137" s="41">
        <f t="shared" si="34"/>
        <v>-1</v>
      </c>
      <c r="BQ137" s="42">
        <f t="shared" si="35"/>
        <v>-1.4285714285714286</v>
      </c>
      <c r="BR137" s="25"/>
    </row>
    <row r="138" spans="1:70" s="7" customFormat="1" ht="18" customHeight="1">
      <c r="A138" s="25"/>
      <c r="B138" s="35" t="s">
        <v>47</v>
      </c>
      <c r="C138" s="35">
        <v>430637</v>
      </c>
      <c r="D138" s="27" t="s">
        <v>178</v>
      </c>
      <c r="E138" s="26">
        <v>193</v>
      </c>
      <c r="F138" s="41">
        <f t="shared" si="24"/>
        <v>199</v>
      </c>
      <c r="G138" s="26">
        <v>6</v>
      </c>
      <c r="H138" s="26">
        <v>0</v>
      </c>
      <c r="I138" s="26">
        <v>6</v>
      </c>
      <c r="J138" s="42">
        <f t="shared" si="25"/>
        <v>3.1088082901554404</v>
      </c>
      <c r="K138" s="41">
        <f t="shared" si="26"/>
        <v>199</v>
      </c>
      <c r="L138" s="26">
        <v>2</v>
      </c>
      <c r="M138" s="26">
        <v>2</v>
      </c>
      <c r="N138" s="26">
        <v>0</v>
      </c>
      <c r="O138" s="42">
        <f t="shared" si="27"/>
        <v>0</v>
      </c>
      <c r="P138" s="41">
        <f t="shared" si="28"/>
        <v>201</v>
      </c>
      <c r="Q138" s="26">
        <v>4</v>
      </c>
      <c r="R138" s="26">
        <v>2</v>
      </c>
      <c r="S138" s="26">
        <v>2</v>
      </c>
      <c r="T138" s="42">
        <f t="shared" si="29"/>
        <v>1.0050251256281406</v>
      </c>
      <c r="U138" s="41">
        <f t="shared" si="30"/>
        <v>198</v>
      </c>
      <c r="V138" s="26">
        <v>1</v>
      </c>
      <c r="W138" s="26">
        <v>4</v>
      </c>
      <c r="X138" s="26">
        <v>-3</v>
      </c>
      <c r="Y138" s="42">
        <f t="shared" si="31"/>
        <v>-1.4925373134328357</v>
      </c>
      <c r="Z138" s="41">
        <f t="shared" si="32"/>
        <v>198</v>
      </c>
      <c r="AA138" s="26">
        <v>2</v>
      </c>
      <c r="AB138" s="26">
        <v>2</v>
      </c>
      <c r="AC138" s="26">
        <v>0</v>
      </c>
      <c r="AD138" s="42">
        <f t="shared" si="33"/>
        <v>0</v>
      </c>
      <c r="AE138" s="41" t="s">
        <v>35</v>
      </c>
      <c r="AF138" s="26" t="s">
        <v>35</v>
      </c>
      <c r="AG138" s="26" t="s">
        <v>35</v>
      </c>
      <c r="AH138" s="26" t="s">
        <v>35</v>
      </c>
      <c r="AI138" s="34" t="s">
        <v>35</v>
      </c>
      <c r="AJ138" s="41" t="s">
        <v>35</v>
      </c>
      <c r="AK138" s="26" t="s">
        <v>35</v>
      </c>
      <c r="AL138" s="26" t="s">
        <v>35</v>
      </c>
      <c r="AM138" s="26" t="s">
        <v>35</v>
      </c>
      <c r="AN138" s="34" t="s">
        <v>35</v>
      </c>
      <c r="AO138" s="41" t="s">
        <v>35</v>
      </c>
      <c r="AP138" s="26" t="s">
        <v>35</v>
      </c>
      <c r="AQ138" s="26" t="s">
        <v>35</v>
      </c>
      <c r="AR138" s="26" t="s">
        <v>35</v>
      </c>
      <c r="AS138" s="34" t="s">
        <v>35</v>
      </c>
      <c r="AT138" s="41" t="s">
        <v>35</v>
      </c>
      <c r="AU138" s="26" t="s">
        <v>35</v>
      </c>
      <c r="AV138" s="26" t="s">
        <v>35</v>
      </c>
      <c r="AW138" s="26" t="s">
        <v>35</v>
      </c>
      <c r="AX138" s="34" t="s">
        <v>35</v>
      </c>
      <c r="AY138" s="41" t="s">
        <v>35</v>
      </c>
      <c r="AZ138" s="26" t="s">
        <v>35</v>
      </c>
      <c r="BA138" s="26" t="s">
        <v>35</v>
      </c>
      <c r="BB138" s="26" t="s">
        <v>35</v>
      </c>
      <c r="BC138" s="34" t="s">
        <v>35</v>
      </c>
      <c r="BD138" s="41" t="s">
        <v>35</v>
      </c>
      <c r="BE138" s="26" t="s">
        <v>35</v>
      </c>
      <c r="BF138" s="26" t="s">
        <v>35</v>
      </c>
      <c r="BG138" s="26" t="s">
        <v>35</v>
      </c>
      <c r="BH138" s="34" t="s">
        <v>35</v>
      </c>
      <c r="BI138" s="41" t="s">
        <v>35</v>
      </c>
      <c r="BJ138" s="26" t="s">
        <v>35</v>
      </c>
      <c r="BK138" s="26" t="s">
        <v>35</v>
      </c>
      <c r="BL138" s="26" t="s">
        <v>35</v>
      </c>
      <c r="BM138" s="34" t="s">
        <v>35</v>
      </c>
      <c r="BN138" s="41">
        <f t="shared" si="34"/>
        <v>15</v>
      </c>
      <c r="BO138" s="41">
        <f t="shared" si="34"/>
        <v>10</v>
      </c>
      <c r="BP138" s="41">
        <f t="shared" si="34"/>
        <v>5</v>
      </c>
      <c r="BQ138" s="42">
        <f t="shared" si="35"/>
        <v>2.5906735751295336</v>
      </c>
      <c r="BR138" s="25"/>
    </row>
    <row r="139" spans="1:70" s="7" customFormat="1" ht="18" customHeight="1">
      <c r="A139" s="25"/>
      <c r="B139" s="35" t="s">
        <v>47</v>
      </c>
      <c r="C139" s="35">
        <v>430640</v>
      </c>
      <c r="D139" s="27" t="s">
        <v>179</v>
      </c>
      <c r="E139" s="26">
        <v>11536</v>
      </c>
      <c r="F139" s="41">
        <f t="shared" ref="F139:F202" si="36">E139+I139</f>
        <v>11729</v>
      </c>
      <c r="G139" s="26">
        <v>512</v>
      </c>
      <c r="H139" s="26">
        <v>319</v>
      </c>
      <c r="I139" s="26">
        <v>193</v>
      </c>
      <c r="J139" s="42">
        <f t="shared" ref="J139:J202" si="37">(I139/E139)*100</f>
        <v>1.6730235783633842</v>
      </c>
      <c r="K139" s="41">
        <f t="shared" ref="K139:K202" si="38">N139+F139</f>
        <v>11867</v>
      </c>
      <c r="L139" s="26">
        <v>536</v>
      </c>
      <c r="M139" s="26">
        <v>398</v>
      </c>
      <c r="N139" s="26">
        <v>138</v>
      </c>
      <c r="O139" s="42">
        <f t="shared" ref="O139:O202" si="39">(N139/F139)*100</f>
        <v>1.1765708926592207</v>
      </c>
      <c r="P139" s="41">
        <f t="shared" ref="P139:P202" si="40">S139+K139</f>
        <v>11201</v>
      </c>
      <c r="Q139" s="26">
        <v>386</v>
      </c>
      <c r="R139" s="26">
        <v>1052</v>
      </c>
      <c r="S139" s="26">
        <v>-666</v>
      </c>
      <c r="T139" s="42">
        <f t="shared" ref="T139:T202" si="41">(S139/K139)*100</f>
        <v>-5.6122019044408864</v>
      </c>
      <c r="U139" s="41">
        <f t="shared" ref="U139:U202" si="42">X139+P139</f>
        <v>10353</v>
      </c>
      <c r="V139" s="26">
        <v>97</v>
      </c>
      <c r="W139" s="26">
        <v>945</v>
      </c>
      <c r="X139" s="26">
        <v>-848</v>
      </c>
      <c r="Y139" s="42">
        <f t="shared" ref="Y139:Y202" si="43">(X139/P139)*100</f>
        <v>-7.5707526113739849</v>
      </c>
      <c r="Z139" s="41">
        <f t="shared" ref="Z139:Z202" si="44">AC139+U139</f>
        <v>9971</v>
      </c>
      <c r="AA139" s="26">
        <v>88</v>
      </c>
      <c r="AB139" s="26">
        <v>470</v>
      </c>
      <c r="AC139" s="26">
        <v>-382</v>
      </c>
      <c r="AD139" s="42">
        <f t="shared" ref="AD139:AD202" si="45">(AC139/U139)*100</f>
        <v>-3.6897517627740752</v>
      </c>
      <c r="AE139" s="41" t="s">
        <v>35</v>
      </c>
      <c r="AF139" s="26" t="s">
        <v>35</v>
      </c>
      <c r="AG139" s="26" t="s">
        <v>35</v>
      </c>
      <c r="AH139" s="26" t="s">
        <v>35</v>
      </c>
      <c r="AI139" s="34" t="s">
        <v>35</v>
      </c>
      <c r="AJ139" s="41" t="s">
        <v>35</v>
      </c>
      <c r="AK139" s="26" t="s">
        <v>35</v>
      </c>
      <c r="AL139" s="26" t="s">
        <v>35</v>
      </c>
      <c r="AM139" s="26" t="s">
        <v>35</v>
      </c>
      <c r="AN139" s="34" t="s">
        <v>35</v>
      </c>
      <c r="AO139" s="41" t="s">
        <v>35</v>
      </c>
      <c r="AP139" s="26" t="s">
        <v>35</v>
      </c>
      <c r="AQ139" s="26" t="s">
        <v>35</v>
      </c>
      <c r="AR139" s="26" t="s">
        <v>35</v>
      </c>
      <c r="AS139" s="34" t="s">
        <v>35</v>
      </c>
      <c r="AT139" s="41" t="s">
        <v>35</v>
      </c>
      <c r="AU139" s="26" t="s">
        <v>35</v>
      </c>
      <c r="AV139" s="26" t="s">
        <v>35</v>
      </c>
      <c r="AW139" s="26" t="s">
        <v>35</v>
      </c>
      <c r="AX139" s="34" t="s">
        <v>35</v>
      </c>
      <c r="AY139" s="41" t="s">
        <v>35</v>
      </c>
      <c r="AZ139" s="26" t="s">
        <v>35</v>
      </c>
      <c r="BA139" s="26" t="s">
        <v>35</v>
      </c>
      <c r="BB139" s="26" t="s">
        <v>35</v>
      </c>
      <c r="BC139" s="34" t="s">
        <v>35</v>
      </c>
      <c r="BD139" s="41" t="s">
        <v>35</v>
      </c>
      <c r="BE139" s="26" t="s">
        <v>35</v>
      </c>
      <c r="BF139" s="26" t="s">
        <v>35</v>
      </c>
      <c r="BG139" s="26" t="s">
        <v>35</v>
      </c>
      <c r="BH139" s="34" t="s">
        <v>35</v>
      </c>
      <c r="BI139" s="41" t="s">
        <v>35</v>
      </c>
      <c r="BJ139" s="26" t="s">
        <v>35</v>
      </c>
      <c r="BK139" s="26" t="s">
        <v>35</v>
      </c>
      <c r="BL139" s="26" t="s">
        <v>35</v>
      </c>
      <c r="BM139" s="34" t="s">
        <v>35</v>
      </c>
      <c r="BN139" s="41">
        <f t="shared" ref="BN139:BP202" si="46">SUM(G139,L139,Q139,V139,AA139,AF139,AK139,AP139,AU139,AZ139,BE139,BJ139)</f>
        <v>1619</v>
      </c>
      <c r="BO139" s="41">
        <f t="shared" si="46"/>
        <v>3184</v>
      </c>
      <c r="BP139" s="41">
        <f t="shared" si="46"/>
        <v>-1565</v>
      </c>
      <c r="BQ139" s="42">
        <f t="shared" ref="BQ139:BQ202" si="47">(BP139/E139)*100</f>
        <v>-13.56622746185853</v>
      </c>
      <c r="BR139" s="25"/>
    </row>
    <row r="140" spans="1:70" s="7" customFormat="1" ht="18" customHeight="1">
      <c r="A140" s="25"/>
      <c r="B140" s="35" t="s">
        <v>47</v>
      </c>
      <c r="C140" s="35">
        <v>430642</v>
      </c>
      <c r="D140" s="27" t="s">
        <v>180</v>
      </c>
      <c r="E140" s="26">
        <v>198</v>
      </c>
      <c r="F140" s="41">
        <f t="shared" si="36"/>
        <v>199</v>
      </c>
      <c r="G140" s="26">
        <v>4</v>
      </c>
      <c r="H140" s="26">
        <v>3</v>
      </c>
      <c r="I140" s="26">
        <v>1</v>
      </c>
      <c r="J140" s="42">
        <f t="shared" si="37"/>
        <v>0.50505050505050508</v>
      </c>
      <c r="K140" s="41">
        <f t="shared" si="38"/>
        <v>198</v>
      </c>
      <c r="L140" s="26">
        <v>2</v>
      </c>
      <c r="M140" s="26">
        <v>3</v>
      </c>
      <c r="N140" s="26">
        <v>-1</v>
      </c>
      <c r="O140" s="42">
        <f t="shared" si="39"/>
        <v>-0.50251256281407031</v>
      </c>
      <c r="P140" s="41">
        <f t="shared" si="40"/>
        <v>202</v>
      </c>
      <c r="Q140" s="26">
        <v>5</v>
      </c>
      <c r="R140" s="26">
        <v>1</v>
      </c>
      <c r="S140" s="26">
        <v>4</v>
      </c>
      <c r="T140" s="42">
        <f t="shared" si="41"/>
        <v>2.0202020202020203</v>
      </c>
      <c r="U140" s="41">
        <f t="shared" si="42"/>
        <v>196</v>
      </c>
      <c r="V140" s="26">
        <v>2</v>
      </c>
      <c r="W140" s="26">
        <v>8</v>
      </c>
      <c r="X140" s="26">
        <v>-6</v>
      </c>
      <c r="Y140" s="42">
        <f t="shared" si="43"/>
        <v>-2.9702970297029703</v>
      </c>
      <c r="Z140" s="41">
        <f t="shared" si="44"/>
        <v>197</v>
      </c>
      <c r="AA140" s="26">
        <v>1</v>
      </c>
      <c r="AB140" s="26">
        <v>0</v>
      </c>
      <c r="AC140" s="26">
        <v>1</v>
      </c>
      <c r="AD140" s="42">
        <f t="shared" si="45"/>
        <v>0.51020408163265307</v>
      </c>
      <c r="AE140" s="41" t="s">
        <v>35</v>
      </c>
      <c r="AF140" s="26" t="s">
        <v>35</v>
      </c>
      <c r="AG140" s="26" t="s">
        <v>35</v>
      </c>
      <c r="AH140" s="26" t="s">
        <v>35</v>
      </c>
      <c r="AI140" s="34" t="s">
        <v>35</v>
      </c>
      <c r="AJ140" s="41" t="s">
        <v>35</v>
      </c>
      <c r="AK140" s="26" t="s">
        <v>35</v>
      </c>
      <c r="AL140" s="26" t="s">
        <v>35</v>
      </c>
      <c r="AM140" s="26" t="s">
        <v>35</v>
      </c>
      <c r="AN140" s="34" t="s">
        <v>35</v>
      </c>
      <c r="AO140" s="41" t="s">
        <v>35</v>
      </c>
      <c r="AP140" s="26" t="s">
        <v>35</v>
      </c>
      <c r="AQ140" s="26" t="s">
        <v>35</v>
      </c>
      <c r="AR140" s="26" t="s">
        <v>35</v>
      </c>
      <c r="AS140" s="34" t="s">
        <v>35</v>
      </c>
      <c r="AT140" s="41" t="s">
        <v>35</v>
      </c>
      <c r="AU140" s="26" t="s">
        <v>35</v>
      </c>
      <c r="AV140" s="26" t="s">
        <v>35</v>
      </c>
      <c r="AW140" s="26" t="s">
        <v>35</v>
      </c>
      <c r="AX140" s="34" t="s">
        <v>35</v>
      </c>
      <c r="AY140" s="41" t="s">
        <v>35</v>
      </c>
      <c r="AZ140" s="26" t="s">
        <v>35</v>
      </c>
      <c r="BA140" s="26" t="s">
        <v>35</v>
      </c>
      <c r="BB140" s="26" t="s">
        <v>35</v>
      </c>
      <c r="BC140" s="34" t="s">
        <v>35</v>
      </c>
      <c r="BD140" s="41" t="s">
        <v>35</v>
      </c>
      <c r="BE140" s="26" t="s">
        <v>35</v>
      </c>
      <c r="BF140" s="26" t="s">
        <v>35</v>
      </c>
      <c r="BG140" s="26" t="s">
        <v>35</v>
      </c>
      <c r="BH140" s="34" t="s">
        <v>35</v>
      </c>
      <c r="BI140" s="41" t="s">
        <v>35</v>
      </c>
      <c r="BJ140" s="26" t="s">
        <v>35</v>
      </c>
      <c r="BK140" s="26" t="s">
        <v>35</v>
      </c>
      <c r="BL140" s="26" t="s">
        <v>35</v>
      </c>
      <c r="BM140" s="34" t="s">
        <v>35</v>
      </c>
      <c r="BN140" s="41">
        <f t="shared" si="46"/>
        <v>14</v>
      </c>
      <c r="BO140" s="41">
        <f t="shared" si="46"/>
        <v>15</v>
      </c>
      <c r="BP140" s="41">
        <f t="shared" si="46"/>
        <v>-1</v>
      </c>
      <c r="BQ140" s="42">
        <f t="shared" si="47"/>
        <v>-0.50505050505050508</v>
      </c>
      <c r="BR140" s="25"/>
    </row>
    <row r="141" spans="1:70" s="7" customFormat="1" ht="18" customHeight="1">
      <c r="A141" s="25"/>
      <c r="B141" s="35" t="s">
        <v>47</v>
      </c>
      <c r="C141" s="35">
        <v>430645</v>
      </c>
      <c r="D141" s="27" t="s">
        <v>181</v>
      </c>
      <c r="E141" s="26">
        <v>431</v>
      </c>
      <c r="F141" s="41">
        <f t="shared" si="36"/>
        <v>439</v>
      </c>
      <c r="G141" s="26">
        <v>16</v>
      </c>
      <c r="H141" s="26">
        <v>8</v>
      </c>
      <c r="I141" s="26">
        <v>8</v>
      </c>
      <c r="J141" s="42">
        <f t="shared" si="37"/>
        <v>1.8561484918793503</v>
      </c>
      <c r="K141" s="41">
        <f t="shared" si="38"/>
        <v>443</v>
      </c>
      <c r="L141" s="26">
        <v>16</v>
      </c>
      <c r="M141" s="26">
        <v>12</v>
      </c>
      <c r="N141" s="26">
        <v>4</v>
      </c>
      <c r="O141" s="42">
        <f t="shared" si="39"/>
        <v>0.91116173120728927</v>
      </c>
      <c r="P141" s="41">
        <f t="shared" si="40"/>
        <v>440</v>
      </c>
      <c r="Q141" s="26">
        <v>8</v>
      </c>
      <c r="R141" s="26">
        <v>11</v>
      </c>
      <c r="S141" s="26">
        <v>-3</v>
      </c>
      <c r="T141" s="42">
        <f t="shared" si="41"/>
        <v>-0.67720090293453727</v>
      </c>
      <c r="U141" s="41">
        <f t="shared" si="42"/>
        <v>436</v>
      </c>
      <c r="V141" s="26">
        <v>11</v>
      </c>
      <c r="W141" s="26">
        <v>15</v>
      </c>
      <c r="X141" s="26">
        <v>-4</v>
      </c>
      <c r="Y141" s="42">
        <f t="shared" si="43"/>
        <v>-0.90909090909090906</v>
      </c>
      <c r="Z141" s="41">
        <f t="shared" si="44"/>
        <v>423</v>
      </c>
      <c r="AA141" s="26">
        <v>6</v>
      </c>
      <c r="AB141" s="26">
        <v>19</v>
      </c>
      <c r="AC141" s="26">
        <v>-13</v>
      </c>
      <c r="AD141" s="42">
        <f t="shared" si="45"/>
        <v>-2.9816513761467891</v>
      </c>
      <c r="AE141" s="41" t="s">
        <v>35</v>
      </c>
      <c r="AF141" s="26" t="s">
        <v>35</v>
      </c>
      <c r="AG141" s="26" t="s">
        <v>35</v>
      </c>
      <c r="AH141" s="26" t="s">
        <v>35</v>
      </c>
      <c r="AI141" s="34" t="s">
        <v>35</v>
      </c>
      <c r="AJ141" s="41" t="s">
        <v>35</v>
      </c>
      <c r="AK141" s="26" t="s">
        <v>35</v>
      </c>
      <c r="AL141" s="26" t="s">
        <v>35</v>
      </c>
      <c r="AM141" s="26" t="s">
        <v>35</v>
      </c>
      <c r="AN141" s="34" t="s">
        <v>35</v>
      </c>
      <c r="AO141" s="41" t="s">
        <v>35</v>
      </c>
      <c r="AP141" s="26" t="s">
        <v>35</v>
      </c>
      <c r="AQ141" s="26" t="s">
        <v>35</v>
      </c>
      <c r="AR141" s="26" t="s">
        <v>35</v>
      </c>
      <c r="AS141" s="34" t="s">
        <v>35</v>
      </c>
      <c r="AT141" s="41" t="s">
        <v>35</v>
      </c>
      <c r="AU141" s="26" t="s">
        <v>35</v>
      </c>
      <c r="AV141" s="26" t="s">
        <v>35</v>
      </c>
      <c r="AW141" s="26" t="s">
        <v>35</v>
      </c>
      <c r="AX141" s="34" t="s">
        <v>35</v>
      </c>
      <c r="AY141" s="41" t="s">
        <v>35</v>
      </c>
      <c r="AZ141" s="26" t="s">
        <v>35</v>
      </c>
      <c r="BA141" s="26" t="s">
        <v>35</v>
      </c>
      <c r="BB141" s="26" t="s">
        <v>35</v>
      </c>
      <c r="BC141" s="34" t="s">
        <v>35</v>
      </c>
      <c r="BD141" s="41" t="s">
        <v>35</v>
      </c>
      <c r="BE141" s="26" t="s">
        <v>35</v>
      </c>
      <c r="BF141" s="26" t="s">
        <v>35</v>
      </c>
      <c r="BG141" s="26" t="s">
        <v>35</v>
      </c>
      <c r="BH141" s="34" t="s">
        <v>35</v>
      </c>
      <c r="BI141" s="41" t="s">
        <v>35</v>
      </c>
      <c r="BJ141" s="26" t="s">
        <v>35</v>
      </c>
      <c r="BK141" s="26" t="s">
        <v>35</v>
      </c>
      <c r="BL141" s="26" t="s">
        <v>35</v>
      </c>
      <c r="BM141" s="34" t="s">
        <v>35</v>
      </c>
      <c r="BN141" s="41">
        <f t="shared" si="46"/>
        <v>57</v>
      </c>
      <c r="BO141" s="41">
        <f t="shared" si="46"/>
        <v>65</v>
      </c>
      <c r="BP141" s="41">
        <f t="shared" si="46"/>
        <v>-8</v>
      </c>
      <c r="BQ141" s="42">
        <f t="shared" si="47"/>
        <v>-1.8561484918793503</v>
      </c>
      <c r="BR141" s="25"/>
    </row>
    <row r="142" spans="1:70" s="7" customFormat="1" ht="18" customHeight="1">
      <c r="A142" s="25"/>
      <c r="B142" s="35" t="s">
        <v>47</v>
      </c>
      <c r="C142" s="35">
        <v>430650</v>
      </c>
      <c r="D142" s="27" t="s">
        <v>182</v>
      </c>
      <c r="E142" s="26">
        <v>536</v>
      </c>
      <c r="F142" s="41">
        <f t="shared" si="36"/>
        <v>554</v>
      </c>
      <c r="G142" s="26">
        <v>26</v>
      </c>
      <c r="H142" s="26">
        <v>8</v>
      </c>
      <c r="I142" s="26">
        <v>18</v>
      </c>
      <c r="J142" s="42">
        <f t="shared" si="37"/>
        <v>3.3582089552238807</v>
      </c>
      <c r="K142" s="41">
        <f t="shared" si="38"/>
        <v>567</v>
      </c>
      <c r="L142" s="26">
        <v>21</v>
      </c>
      <c r="M142" s="26">
        <v>8</v>
      </c>
      <c r="N142" s="26">
        <v>13</v>
      </c>
      <c r="O142" s="42">
        <f t="shared" si="39"/>
        <v>2.3465703971119134</v>
      </c>
      <c r="P142" s="41">
        <f t="shared" si="40"/>
        <v>576</v>
      </c>
      <c r="Q142" s="26">
        <v>17</v>
      </c>
      <c r="R142" s="26">
        <v>8</v>
      </c>
      <c r="S142" s="26">
        <v>9</v>
      </c>
      <c r="T142" s="42">
        <f t="shared" si="41"/>
        <v>1.5873015873015872</v>
      </c>
      <c r="U142" s="41">
        <f t="shared" si="42"/>
        <v>560</v>
      </c>
      <c r="V142" s="26">
        <v>1</v>
      </c>
      <c r="W142" s="26">
        <v>17</v>
      </c>
      <c r="X142" s="26">
        <v>-16</v>
      </c>
      <c r="Y142" s="42">
        <f t="shared" si="43"/>
        <v>-2.7777777777777777</v>
      </c>
      <c r="Z142" s="41">
        <f t="shared" si="44"/>
        <v>560</v>
      </c>
      <c r="AA142" s="26">
        <v>8</v>
      </c>
      <c r="AB142" s="26">
        <v>8</v>
      </c>
      <c r="AC142" s="26">
        <v>0</v>
      </c>
      <c r="AD142" s="42">
        <f t="shared" si="45"/>
        <v>0</v>
      </c>
      <c r="AE142" s="41" t="s">
        <v>35</v>
      </c>
      <c r="AF142" s="26" t="s">
        <v>35</v>
      </c>
      <c r="AG142" s="26" t="s">
        <v>35</v>
      </c>
      <c r="AH142" s="26" t="s">
        <v>35</v>
      </c>
      <c r="AI142" s="34" t="s">
        <v>35</v>
      </c>
      <c r="AJ142" s="41" t="s">
        <v>35</v>
      </c>
      <c r="AK142" s="26" t="s">
        <v>35</v>
      </c>
      <c r="AL142" s="26" t="s">
        <v>35</v>
      </c>
      <c r="AM142" s="26" t="s">
        <v>35</v>
      </c>
      <c r="AN142" s="34" t="s">
        <v>35</v>
      </c>
      <c r="AO142" s="41" t="s">
        <v>35</v>
      </c>
      <c r="AP142" s="26" t="s">
        <v>35</v>
      </c>
      <c r="AQ142" s="26" t="s">
        <v>35</v>
      </c>
      <c r="AR142" s="26" t="s">
        <v>35</v>
      </c>
      <c r="AS142" s="34" t="s">
        <v>35</v>
      </c>
      <c r="AT142" s="41" t="s">
        <v>35</v>
      </c>
      <c r="AU142" s="26" t="s">
        <v>35</v>
      </c>
      <c r="AV142" s="26" t="s">
        <v>35</v>
      </c>
      <c r="AW142" s="26" t="s">
        <v>35</v>
      </c>
      <c r="AX142" s="34" t="s">
        <v>35</v>
      </c>
      <c r="AY142" s="41" t="s">
        <v>35</v>
      </c>
      <c r="AZ142" s="26" t="s">
        <v>35</v>
      </c>
      <c r="BA142" s="26" t="s">
        <v>35</v>
      </c>
      <c r="BB142" s="26" t="s">
        <v>35</v>
      </c>
      <c r="BC142" s="34" t="s">
        <v>35</v>
      </c>
      <c r="BD142" s="41" t="s">
        <v>35</v>
      </c>
      <c r="BE142" s="26" t="s">
        <v>35</v>
      </c>
      <c r="BF142" s="26" t="s">
        <v>35</v>
      </c>
      <c r="BG142" s="26" t="s">
        <v>35</v>
      </c>
      <c r="BH142" s="34" t="s">
        <v>35</v>
      </c>
      <c r="BI142" s="41" t="s">
        <v>35</v>
      </c>
      <c r="BJ142" s="26" t="s">
        <v>35</v>
      </c>
      <c r="BK142" s="26" t="s">
        <v>35</v>
      </c>
      <c r="BL142" s="26" t="s">
        <v>35</v>
      </c>
      <c r="BM142" s="34" t="s">
        <v>35</v>
      </c>
      <c r="BN142" s="41">
        <f t="shared" si="46"/>
        <v>73</v>
      </c>
      <c r="BO142" s="41">
        <f t="shared" si="46"/>
        <v>49</v>
      </c>
      <c r="BP142" s="41">
        <f t="shared" si="46"/>
        <v>24</v>
      </c>
      <c r="BQ142" s="42">
        <f t="shared" si="47"/>
        <v>4.4776119402985071</v>
      </c>
      <c r="BR142" s="25"/>
    </row>
    <row r="143" spans="1:70" s="7" customFormat="1" ht="18" customHeight="1">
      <c r="A143" s="25"/>
      <c r="B143" s="35" t="s">
        <v>47</v>
      </c>
      <c r="C143" s="35">
        <v>430655</v>
      </c>
      <c r="D143" s="27" t="s">
        <v>183</v>
      </c>
      <c r="E143" s="26">
        <v>242</v>
      </c>
      <c r="F143" s="41">
        <f t="shared" si="36"/>
        <v>246</v>
      </c>
      <c r="G143" s="26">
        <v>7</v>
      </c>
      <c r="H143" s="26">
        <v>3</v>
      </c>
      <c r="I143" s="26">
        <v>4</v>
      </c>
      <c r="J143" s="42">
        <f t="shared" si="37"/>
        <v>1.6528925619834711</v>
      </c>
      <c r="K143" s="41">
        <f t="shared" si="38"/>
        <v>253</v>
      </c>
      <c r="L143" s="26">
        <v>12</v>
      </c>
      <c r="M143" s="26">
        <v>5</v>
      </c>
      <c r="N143" s="26">
        <v>7</v>
      </c>
      <c r="O143" s="42">
        <f t="shared" si="39"/>
        <v>2.8455284552845526</v>
      </c>
      <c r="P143" s="41">
        <f t="shared" si="40"/>
        <v>245</v>
      </c>
      <c r="Q143" s="26">
        <v>2</v>
      </c>
      <c r="R143" s="26">
        <v>10</v>
      </c>
      <c r="S143" s="26">
        <v>-8</v>
      </c>
      <c r="T143" s="42">
        <f t="shared" si="41"/>
        <v>-3.1620553359683794</v>
      </c>
      <c r="U143" s="41">
        <f t="shared" si="42"/>
        <v>242</v>
      </c>
      <c r="V143" s="26">
        <v>0</v>
      </c>
      <c r="W143" s="26">
        <v>3</v>
      </c>
      <c r="X143" s="26">
        <v>-3</v>
      </c>
      <c r="Y143" s="42">
        <f t="shared" si="43"/>
        <v>-1.2244897959183674</v>
      </c>
      <c r="Z143" s="41">
        <f t="shared" si="44"/>
        <v>239</v>
      </c>
      <c r="AA143" s="26">
        <v>1</v>
      </c>
      <c r="AB143" s="26">
        <v>4</v>
      </c>
      <c r="AC143" s="26">
        <v>-3</v>
      </c>
      <c r="AD143" s="42">
        <f t="shared" si="45"/>
        <v>-1.2396694214876034</v>
      </c>
      <c r="AE143" s="41" t="s">
        <v>35</v>
      </c>
      <c r="AF143" s="26" t="s">
        <v>35</v>
      </c>
      <c r="AG143" s="26" t="s">
        <v>35</v>
      </c>
      <c r="AH143" s="26" t="s">
        <v>35</v>
      </c>
      <c r="AI143" s="34" t="s">
        <v>35</v>
      </c>
      <c r="AJ143" s="41" t="s">
        <v>35</v>
      </c>
      <c r="AK143" s="26" t="s">
        <v>35</v>
      </c>
      <c r="AL143" s="26" t="s">
        <v>35</v>
      </c>
      <c r="AM143" s="26" t="s">
        <v>35</v>
      </c>
      <c r="AN143" s="34" t="s">
        <v>35</v>
      </c>
      <c r="AO143" s="41" t="s">
        <v>35</v>
      </c>
      <c r="AP143" s="26" t="s">
        <v>35</v>
      </c>
      <c r="AQ143" s="26" t="s">
        <v>35</v>
      </c>
      <c r="AR143" s="26" t="s">
        <v>35</v>
      </c>
      <c r="AS143" s="34" t="s">
        <v>35</v>
      </c>
      <c r="AT143" s="41" t="s">
        <v>35</v>
      </c>
      <c r="AU143" s="26" t="s">
        <v>35</v>
      </c>
      <c r="AV143" s="26" t="s">
        <v>35</v>
      </c>
      <c r="AW143" s="26" t="s">
        <v>35</v>
      </c>
      <c r="AX143" s="34" t="s">
        <v>35</v>
      </c>
      <c r="AY143" s="41" t="s">
        <v>35</v>
      </c>
      <c r="AZ143" s="26" t="s">
        <v>35</v>
      </c>
      <c r="BA143" s="26" t="s">
        <v>35</v>
      </c>
      <c r="BB143" s="26" t="s">
        <v>35</v>
      </c>
      <c r="BC143" s="34" t="s">
        <v>35</v>
      </c>
      <c r="BD143" s="41" t="s">
        <v>35</v>
      </c>
      <c r="BE143" s="26" t="s">
        <v>35</v>
      </c>
      <c r="BF143" s="26" t="s">
        <v>35</v>
      </c>
      <c r="BG143" s="26" t="s">
        <v>35</v>
      </c>
      <c r="BH143" s="34" t="s">
        <v>35</v>
      </c>
      <c r="BI143" s="41" t="s">
        <v>35</v>
      </c>
      <c r="BJ143" s="26" t="s">
        <v>35</v>
      </c>
      <c r="BK143" s="26" t="s">
        <v>35</v>
      </c>
      <c r="BL143" s="26" t="s">
        <v>35</v>
      </c>
      <c r="BM143" s="34" t="s">
        <v>35</v>
      </c>
      <c r="BN143" s="41">
        <f t="shared" si="46"/>
        <v>22</v>
      </c>
      <c r="BO143" s="41">
        <f t="shared" si="46"/>
        <v>25</v>
      </c>
      <c r="BP143" s="41">
        <f t="shared" si="46"/>
        <v>-3</v>
      </c>
      <c r="BQ143" s="42">
        <f t="shared" si="47"/>
        <v>-1.2396694214876034</v>
      </c>
      <c r="BR143" s="25"/>
    </row>
    <row r="144" spans="1:70" s="7" customFormat="1" ht="18" customHeight="1">
      <c r="A144" s="25"/>
      <c r="B144" s="35" t="s">
        <v>47</v>
      </c>
      <c r="C144" s="35">
        <v>430660</v>
      </c>
      <c r="D144" s="27" t="s">
        <v>184</v>
      </c>
      <c r="E144" s="26">
        <v>5468</v>
      </c>
      <c r="F144" s="41">
        <f t="shared" si="36"/>
        <v>5453</v>
      </c>
      <c r="G144" s="26">
        <v>83</v>
      </c>
      <c r="H144" s="26">
        <v>98</v>
      </c>
      <c r="I144" s="26">
        <v>-15</v>
      </c>
      <c r="J144" s="42">
        <f t="shared" si="37"/>
        <v>-0.27432333577176299</v>
      </c>
      <c r="K144" s="41">
        <f t="shared" si="38"/>
        <v>5538</v>
      </c>
      <c r="L144" s="26">
        <v>175</v>
      </c>
      <c r="M144" s="26">
        <v>90</v>
      </c>
      <c r="N144" s="26">
        <v>85</v>
      </c>
      <c r="O144" s="42">
        <f t="shared" si="39"/>
        <v>1.5587749862461031</v>
      </c>
      <c r="P144" s="41">
        <f t="shared" si="40"/>
        <v>5702</v>
      </c>
      <c r="Q144" s="26">
        <v>272</v>
      </c>
      <c r="R144" s="26">
        <v>108</v>
      </c>
      <c r="S144" s="26">
        <v>164</v>
      </c>
      <c r="T144" s="42">
        <f t="shared" si="41"/>
        <v>2.9613578909353557</v>
      </c>
      <c r="U144" s="41">
        <f t="shared" si="42"/>
        <v>5567</v>
      </c>
      <c r="V144" s="26">
        <v>45</v>
      </c>
      <c r="W144" s="26">
        <v>180</v>
      </c>
      <c r="X144" s="26">
        <v>-135</v>
      </c>
      <c r="Y144" s="42">
        <f t="shared" si="43"/>
        <v>-2.3675903191862502</v>
      </c>
      <c r="Z144" s="41">
        <f t="shared" si="44"/>
        <v>5383</v>
      </c>
      <c r="AA144" s="26">
        <v>43</v>
      </c>
      <c r="AB144" s="26">
        <v>227</v>
      </c>
      <c r="AC144" s="26">
        <v>-184</v>
      </c>
      <c r="AD144" s="42">
        <f t="shared" si="45"/>
        <v>-3.3051913059098257</v>
      </c>
      <c r="AE144" s="41" t="s">
        <v>35</v>
      </c>
      <c r="AF144" s="26" t="s">
        <v>35</v>
      </c>
      <c r="AG144" s="26" t="s">
        <v>35</v>
      </c>
      <c r="AH144" s="26" t="s">
        <v>35</v>
      </c>
      <c r="AI144" s="34" t="s">
        <v>35</v>
      </c>
      <c r="AJ144" s="41" t="s">
        <v>35</v>
      </c>
      <c r="AK144" s="26" t="s">
        <v>35</v>
      </c>
      <c r="AL144" s="26" t="s">
        <v>35</v>
      </c>
      <c r="AM144" s="26" t="s">
        <v>35</v>
      </c>
      <c r="AN144" s="34" t="s">
        <v>35</v>
      </c>
      <c r="AO144" s="41" t="s">
        <v>35</v>
      </c>
      <c r="AP144" s="26" t="s">
        <v>35</v>
      </c>
      <c r="AQ144" s="26" t="s">
        <v>35</v>
      </c>
      <c r="AR144" s="26" t="s">
        <v>35</v>
      </c>
      <c r="AS144" s="34" t="s">
        <v>35</v>
      </c>
      <c r="AT144" s="41" t="s">
        <v>35</v>
      </c>
      <c r="AU144" s="26" t="s">
        <v>35</v>
      </c>
      <c r="AV144" s="26" t="s">
        <v>35</v>
      </c>
      <c r="AW144" s="26" t="s">
        <v>35</v>
      </c>
      <c r="AX144" s="34" t="s">
        <v>35</v>
      </c>
      <c r="AY144" s="41" t="s">
        <v>35</v>
      </c>
      <c r="AZ144" s="26" t="s">
        <v>35</v>
      </c>
      <c r="BA144" s="26" t="s">
        <v>35</v>
      </c>
      <c r="BB144" s="26" t="s">
        <v>35</v>
      </c>
      <c r="BC144" s="34" t="s">
        <v>35</v>
      </c>
      <c r="BD144" s="41" t="s">
        <v>35</v>
      </c>
      <c r="BE144" s="26" t="s">
        <v>35</v>
      </c>
      <c r="BF144" s="26" t="s">
        <v>35</v>
      </c>
      <c r="BG144" s="26" t="s">
        <v>35</v>
      </c>
      <c r="BH144" s="34" t="s">
        <v>35</v>
      </c>
      <c r="BI144" s="41" t="s">
        <v>35</v>
      </c>
      <c r="BJ144" s="26" t="s">
        <v>35</v>
      </c>
      <c r="BK144" s="26" t="s">
        <v>35</v>
      </c>
      <c r="BL144" s="26" t="s">
        <v>35</v>
      </c>
      <c r="BM144" s="34" t="s">
        <v>35</v>
      </c>
      <c r="BN144" s="41">
        <f t="shared" si="46"/>
        <v>618</v>
      </c>
      <c r="BO144" s="41">
        <f t="shared" si="46"/>
        <v>703</v>
      </c>
      <c r="BP144" s="41">
        <f t="shared" si="46"/>
        <v>-85</v>
      </c>
      <c r="BQ144" s="42">
        <f t="shared" si="47"/>
        <v>-1.5544989027066569</v>
      </c>
      <c r="BR144" s="25"/>
    </row>
    <row r="145" spans="1:70" s="7" customFormat="1" ht="18" customHeight="1">
      <c r="A145" s="25"/>
      <c r="B145" s="35" t="s">
        <v>47</v>
      </c>
      <c r="C145" s="35">
        <v>430670</v>
      </c>
      <c r="D145" s="27" t="s">
        <v>185</v>
      </c>
      <c r="E145" s="26">
        <v>304</v>
      </c>
      <c r="F145" s="41">
        <f t="shared" si="36"/>
        <v>297</v>
      </c>
      <c r="G145" s="26">
        <v>4</v>
      </c>
      <c r="H145" s="26">
        <v>11</v>
      </c>
      <c r="I145" s="26">
        <v>-7</v>
      </c>
      <c r="J145" s="42">
        <f t="shared" si="37"/>
        <v>-2.3026315789473681</v>
      </c>
      <c r="K145" s="41">
        <f t="shared" si="38"/>
        <v>294</v>
      </c>
      <c r="L145" s="26">
        <v>0</v>
      </c>
      <c r="M145" s="26">
        <v>3</v>
      </c>
      <c r="N145" s="26">
        <v>-3</v>
      </c>
      <c r="O145" s="42">
        <f t="shared" si="39"/>
        <v>-1.0101010101010102</v>
      </c>
      <c r="P145" s="41">
        <f t="shared" si="40"/>
        <v>298</v>
      </c>
      <c r="Q145" s="26">
        <v>10</v>
      </c>
      <c r="R145" s="26">
        <v>6</v>
      </c>
      <c r="S145" s="26">
        <v>4</v>
      </c>
      <c r="T145" s="42">
        <f t="shared" si="41"/>
        <v>1.3605442176870748</v>
      </c>
      <c r="U145" s="41">
        <f t="shared" si="42"/>
        <v>306</v>
      </c>
      <c r="V145" s="26">
        <v>8</v>
      </c>
      <c r="W145" s="26">
        <v>0</v>
      </c>
      <c r="X145" s="26">
        <v>8</v>
      </c>
      <c r="Y145" s="42">
        <f t="shared" si="43"/>
        <v>2.6845637583892619</v>
      </c>
      <c r="Z145" s="41">
        <f t="shared" si="44"/>
        <v>304</v>
      </c>
      <c r="AA145" s="26">
        <v>0</v>
      </c>
      <c r="AB145" s="26">
        <v>2</v>
      </c>
      <c r="AC145" s="26">
        <v>-2</v>
      </c>
      <c r="AD145" s="42">
        <f t="shared" si="45"/>
        <v>-0.65359477124183007</v>
      </c>
      <c r="AE145" s="41" t="s">
        <v>35</v>
      </c>
      <c r="AF145" s="26" t="s">
        <v>35</v>
      </c>
      <c r="AG145" s="26" t="s">
        <v>35</v>
      </c>
      <c r="AH145" s="26" t="s">
        <v>35</v>
      </c>
      <c r="AI145" s="34" t="s">
        <v>35</v>
      </c>
      <c r="AJ145" s="41" t="s">
        <v>35</v>
      </c>
      <c r="AK145" s="26" t="s">
        <v>35</v>
      </c>
      <c r="AL145" s="26" t="s">
        <v>35</v>
      </c>
      <c r="AM145" s="26" t="s">
        <v>35</v>
      </c>
      <c r="AN145" s="34" t="s">
        <v>35</v>
      </c>
      <c r="AO145" s="41" t="s">
        <v>35</v>
      </c>
      <c r="AP145" s="26" t="s">
        <v>35</v>
      </c>
      <c r="AQ145" s="26" t="s">
        <v>35</v>
      </c>
      <c r="AR145" s="26" t="s">
        <v>35</v>
      </c>
      <c r="AS145" s="34" t="s">
        <v>35</v>
      </c>
      <c r="AT145" s="41" t="s">
        <v>35</v>
      </c>
      <c r="AU145" s="26" t="s">
        <v>35</v>
      </c>
      <c r="AV145" s="26" t="s">
        <v>35</v>
      </c>
      <c r="AW145" s="26" t="s">
        <v>35</v>
      </c>
      <c r="AX145" s="34" t="s">
        <v>35</v>
      </c>
      <c r="AY145" s="41" t="s">
        <v>35</v>
      </c>
      <c r="AZ145" s="26" t="s">
        <v>35</v>
      </c>
      <c r="BA145" s="26" t="s">
        <v>35</v>
      </c>
      <c r="BB145" s="26" t="s">
        <v>35</v>
      </c>
      <c r="BC145" s="34" t="s">
        <v>35</v>
      </c>
      <c r="BD145" s="41" t="s">
        <v>35</v>
      </c>
      <c r="BE145" s="26" t="s">
        <v>35</v>
      </c>
      <c r="BF145" s="26" t="s">
        <v>35</v>
      </c>
      <c r="BG145" s="26" t="s">
        <v>35</v>
      </c>
      <c r="BH145" s="34" t="s">
        <v>35</v>
      </c>
      <c r="BI145" s="41" t="s">
        <v>35</v>
      </c>
      <c r="BJ145" s="26" t="s">
        <v>35</v>
      </c>
      <c r="BK145" s="26" t="s">
        <v>35</v>
      </c>
      <c r="BL145" s="26" t="s">
        <v>35</v>
      </c>
      <c r="BM145" s="34" t="s">
        <v>35</v>
      </c>
      <c r="BN145" s="41">
        <f t="shared" si="46"/>
        <v>22</v>
      </c>
      <c r="BO145" s="41">
        <f t="shared" si="46"/>
        <v>22</v>
      </c>
      <c r="BP145" s="41">
        <f t="shared" si="46"/>
        <v>0</v>
      </c>
      <c r="BQ145" s="42">
        <f t="shared" si="47"/>
        <v>0</v>
      </c>
      <c r="BR145" s="25"/>
    </row>
    <row r="146" spans="1:70" s="7" customFormat="1" ht="18" customHeight="1">
      <c r="A146" s="25"/>
      <c r="B146" s="35" t="s">
        <v>47</v>
      </c>
      <c r="C146" s="35">
        <v>430673</v>
      </c>
      <c r="D146" s="27" t="s">
        <v>186</v>
      </c>
      <c r="E146" s="26">
        <v>376</v>
      </c>
      <c r="F146" s="41">
        <f t="shared" si="36"/>
        <v>396</v>
      </c>
      <c r="G146" s="26">
        <v>40</v>
      </c>
      <c r="H146" s="26">
        <v>20</v>
      </c>
      <c r="I146" s="26">
        <v>20</v>
      </c>
      <c r="J146" s="42">
        <f t="shared" si="37"/>
        <v>5.3191489361702127</v>
      </c>
      <c r="K146" s="41">
        <f t="shared" si="38"/>
        <v>385</v>
      </c>
      <c r="L146" s="26">
        <v>8</v>
      </c>
      <c r="M146" s="26">
        <v>19</v>
      </c>
      <c r="N146" s="26">
        <v>-11</v>
      </c>
      <c r="O146" s="42">
        <f t="shared" si="39"/>
        <v>-2.7777777777777777</v>
      </c>
      <c r="P146" s="41">
        <f t="shared" si="40"/>
        <v>387</v>
      </c>
      <c r="Q146" s="26">
        <v>17</v>
      </c>
      <c r="R146" s="26">
        <v>15</v>
      </c>
      <c r="S146" s="26">
        <v>2</v>
      </c>
      <c r="T146" s="42">
        <f t="shared" si="41"/>
        <v>0.51948051948051943</v>
      </c>
      <c r="U146" s="41">
        <f t="shared" si="42"/>
        <v>381</v>
      </c>
      <c r="V146" s="26">
        <v>5</v>
      </c>
      <c r="W146" s="26">
        <v>11</v>
      </c>
      <c r="X146" s="26">
        <v>-6</v>
      </c>
      <c r="Y146" s="42">
        <f t="shared" si="43"/>
        <v>-1.5503875968992249</v>
      </c>
      <c r="Z146" s="41">
        <f t="shared" si="44"/>
        <v>382</v>
      </c>
      <c r="AA146" s="26">
        <v>7</v>
      </c>
      <c r="AB146" s="26">
        <v>6</v>
      </c>
      <c r="AC146" s="26">
        <v>1</v>
      </c>
      <c r="AD146" s="42">
        <f t="shared" si="45"/>
        <v>0.26246719160104987</v>
      </c>
      <c r="AE146" s="41" t="s">
        <v>35</v>
      </c>
      <c r="AF146" s="26" t="s">
        <v>35</v>
      </c>
      <c r="AG146" s="26" t="s">
        <v>35</v>
      </c>
      <c r="AH146" s="26" t="s">
        <v>35</v>
      </c>
      <c r="AI146" s="34" t="s">
        <v>35</v>
      </c>
      <c r="AJ146" s="41" t="s">
        <v>35</v>
      </c>
      <c r="AK146" s="26" t="s">
        <v>35</v>
      </c>
      <c r="AL146" s="26" t="s">
        <v>35</v>
      </c>
      <c r="AM146" s="26" t="s">
        <v>35</v>
      </c>
      <c r="AN146" s="34" t="s">
        <v>35</v>
      </c>
      <c r="AO146" s="41" t="s">
        <v>35</v>
      </c>
      <c r="AP146" s="26" t="s">
        <v>35</v>
      </c>
      <c r="AQ146" s="26" t="s">
        <v>35</v>
      </c>
      <c r="AR146" s="26" t="s">
        <v>35</v>
      </c>
      <c r="AS146" s="34" t="s">
        <v>35</v>
      </c>
      <c r="AT146" s="41" t="s">
        <v>35</v>
      </c>
      <c r="AU146" s="26" t="s">
        <v>35</v>
      </c>
      <c r="AV146" s="26" t="s">
        <v>35</v>
      </c>
      <c r="AW146" s="26" t="s">
        <v>35</v>
      </c>
      <c r="AX146" s="34" t="s">
        <v>35</v>
      </c>
      <c r="AY146" s="41" t="s">
        <v>35</v>
      </c>
      <c r="AZ146" s="26" t="s">
        <v>35</v>
      </c>
      <c r="BA146" s="26" t="s">
        <v>35</v>
      </c>
      <c r="BB146" s="26" t="s">
        <v>35</v>
      </c>
      <c r="BC146" s="34" t="s">
        <v>35</v>
      </c>
      <c r="BD146" s="41" t="s">
        <v>35</v>
      </c>
      <c r="BE146" s="26" t="s">
        <v>35</v>
      </c>
      <c r="BF146" s="26" t="s">
        <v>35</v>
      </c>
      <c r="BG146" s="26" t="s">
        <v>35</v>
      </c>
      <c r="BH146" s="34" t="s">
        <v>35</v>
      </c>
      <c r="BI146" s="41" t="s">
        <v>35</v>
      </c>
      <c r="BJ146" s="26" t="s">
        <v>35</v>
      </c>
      <c r="BK146" s="26" t="s">
        <v>35</v>
      </c>
      <c r="BL146" s="26" t="s">
        <v>35</v>
      </c>
      <c r="BM146" s="34" t="s">
        <v>35</v>
      </c>
      <c r="BN146" s="41">
        <f t="shared" si="46"/>
        <v>77</v>
      </c>
      <c r="BO146" s="41">
        <f t="shared" si="46"/>
        <v>71</v>
      </c>
      <c r="BP146" s="41">
        <f t="shared" si="46"/>
        <v>6</v>
      </c>
      <c r="BQ146" s="42">
        <f t="shared" si="47"/>
        <v>1.5957446808510638</v>
      </c>
      <c r="BR146" s="25"/>
    </row>
    <row r="147" spans="1:70" s="7" customFormat="1" ht="18" customHeight="1">
      <c r="A147" s="25"/>
      <c r="B147" s="35" t="s">
        <v>47</v>
      </c>
      <c r="C147" s="35">
        <v>430675</v>
      </c>
      <c r="D147" s="27" t="s">
        <v>187</v>
      </c>
      <c r="E147" s="26">
        <v>242</v>
      </c>
      <c r="F147" s="41">
        <f t="shared" si="36"/>
        <v>250</v>
      </c>
      <c r="G147" s="26">
        <v>13</v>
      </c>
      <c r="H147" s="26">
        <v>5</v>
      </c>
      <c r="I147" s="26">
        <v>8</v>
      </c>
      <c r="J147" s="42">
        <f t="shared" si="37"/>
        <v>3.3057851239669422</v>
      </c>
      <c r="K147" s="41">
        <f t="shared" si="38"/>
        <v>252</v>
      </c>
      <c r="L147" s="26">
        <v>4</v>
      </c>
      <c r="M147" s="26">
        <v>2</v>
      </c>
      <c r="N147" s="26">
        <v>2</v>
      </c>
      <c r="O147" s="42">
        <f t="shared" si="39"/>
        <v>0.8</v>
      </c>
      <c r="P147" s="41">
        <f t="shared" si="40"/>
        <v>247</v>
      </c>
      <c r="Q147" s="26">
        <v>3</v>
      </c>
      <c r="R147" s="26">
        <v>8</v>
      </c>
      <c r="S147" s="26">
        <v>-5</v>
      </c>
      <c r="T147" s="42">
        <f t="shared" si="41"/>
        <v>-1.984126984126984</v>
      </c>
      <c r="U147" s="41">
        <f t="shared" si="42"/>
        <v>235</v>
      </c>
      <c r="V147" s="26">
        <v>0</v>
      </c>
      <c r="W147" s="26">
        <v>12</v>
      </c>
      <c r="X147" s="26">
        <v>-12</v>
      </c>
      <c r="Y147" s="42">
        <f t="shared" si="43"/>
        <v>-4.8582995951417001</v>
      </c>
      <c r="Z147" s="41">
        <f t="shared" si="44"/>
        <v>233</v>
      </c>
      <c r="AA147" s="26">
        <v>2</v>
      </c>
      <c r="AB147" s="26">
        <v>4</v>
      </c>
      <c r="AC147" s="26">
        <v>-2</v>
      </c>
      <c r="AD147" s="42">
        <f t="shared" si="45"/>
        <v>-0.85106382978723405</v>
      </c>
      <c r="AE147" s="41" t="s">
        <v>35</v>
      </c>
      <c r="AF147" s="26" t="s">
        <v>35</v>
      </c>
      <c r="AG147" s="26" t="s">
        <v>35</v>
      </c>
      <c r="AH147" s="26" t="s">
        <v>35</v>
      </c>
      <c r="AI147" s="34" t="s">
        <v>35</v>
      </c>
      <c r="AJ147" s="41" t="s">
        <v>35</v>
      </c>
      <c r="AK147" s="26" t="s">
        <v>35</v>
      </c>
      <c r="AL147" s="26" t="s">
        <v>35</v>
      </c>
      <c r="AM147" s="26" t="s">
        <v>35</v>
      </c>
      <c r="AN147" s="34" t="s">
        <v>35</v>
      </c>
      <c r="AO147" s="41" t="s">
        <v>35</v>
      </c>
      <c r="AP147" s="26" t="s">
        <v>35</v>
      </c>
      <c r="AQ147" s="26" t="s">
        <v>35</v>
      </c>
      <c r="AR147" s="26" t="s">
        <v>35</v>
      </c>
      <c r="AS147" s="34" t="s">
        <v>35</v>
      </c>
      <c r="AT147" s="41" t="s">
        <v>35</v>
      </c>
      <c r="AU147" s="26" t="s">
        <v>35</v>
      </c>
      <c r="AV147" s="26" t="s">
        <v>35</v>
      </c>
      <c r="AW147" s="26" t="s">
        <v>35</v>
      </c>
      <c r="AX147" s="34" t="s">
        <v>35</v>
      </c>
      <c r="AY147" s="41" t="s">
        <v>35</v>
      </c>
      <c r="AZ147" s="26" t="s">
        <v>35</v>
      </c>
      <c r="BA147" s="26" t="s">
        <v>35</v>
      </c>
      <c r="BB147" s="26" t="s">
        <v>35</v>
      </c>
      <c r="BC147" s="34" t="s">
        <v>35</v>
      </c>
      <c r="BD147" s="41" t="s">
        <v>35</v>
      </c>
      <c r="BE147" s="26" t="s">
        <v>35</v>
      </c>
      <c r="BF147" s="26" t="s">
        <v>35</v>
      </c>
      <c r="BG147" s="26" t="s">
        <v>35</v>
      </c>
      <c r="BH147" s="34" t="s">
        <v>35</v>
      </c>
      <c r="BI147" s="41" t="s">
        <v>35</v>
      </c>
      <c r="BJ147" s="26" t="s">
        <v>35</v>
      </c>
      <c r="BK147" s="26" t="s">
        <v>35</v>
      </c>
      <c r="BL147" s="26" t="s">
        <v>35</v>
      </c>
      <c r="BM147" s="34" t="s">
        <v>35</v>
      </c>
      <c r="BN147" s="41">
        <f t="shared" si="46"/>
        <v>22</v>
      </c>
      <c r="BO147" s="41">
        <f t="shared" si="46"/>
        <v>31</v>
      </c>
      <c r="BP147" s="41">
        <f t="shared" si="46"/>
        <v>-9</v>
      </c>
      <c r="BQ147" s="42">
        <f t="shared" si="47"/>
        <v>-3.71900826446281</v>
      </c>
      <c r="BR147" s="25"/>
    </row>
    <row r="148" spans="1:70" s="7" customFormat="1" ht="18" customHeight="1">
      <c r="A148" s="25"/>
      <c r="B148" s="35" t="s">
        <v>47</v>
      </c>
      <c r="C148" s="35">
        <v>430676</v>
      </c>
      <c r="D148" s="27" t="s">
        <v>188</v>
      </c>
      <c r="E148" s="26">
        <v>16099</v>
      </c>
      <c r="F148" s="41">
        <f t="shared" si="36"/>
        <v>15995</v>
      </c>
      <c r="G148" s="26">
        <v>452</v>
      </c>
      <c r="H148" s="26">
        <v>556</v>
      </c>
      <c r="I148" s="26">
        <v>-104</v>
      </c>
      <c r="J148" s="42">
        <f t="shared" si="37"/>
        <v>-0.64600285732033047</v>
      </c>
      <c r="K148" s="41">
        <f t="shared" si="38"/>
        <v>16079</v>
      </c>
      <c r="L148" s="26">
        <v>488</v>
      </c>
      <c r="M148" s="26">
        <v>404</v>
      </c>
      <c r="N148" s="26">
        <v>84</v>
      </c>
      <c r="O148" s="42">
        <f t="shared" si="39"/>
        <v>0.52516411378555794</v>
      </c>
      <c r="P148" s="41">
        <f t="shared" si="40"/>
        <v>15916</v>
      </c>
      <c r="Q148" s="26">
        <v>412</v>
      </c>
      <c r="R148" s="26">
        <v>575</v>
      </c>
      <c r="S148" s="26">
        <v>-163</v>
      </c>
      <c r="T148" s="42">
        <f t="shared" si="41"/>
        <v>-1.0137446358604389</v>
      </c>
      <c r="U148" s="41">
        <f t="shared" si="42"/>
        <v>15615</v>
      </c>
      <c r="V148" s="26">
        <v>242</v>
      </c>
      <c r="W148" s="26">
        <v>543</v>
      </c>
      <c r="X148" s="26">
        <v>-301</v>
      </c>
      <c r="Y148" s="42">
        <f t="shared" si="43"/>
        <v>-1.8911786881125912</v>
      </c>
      <c r="Z148" s="41">
        <f t="shared" si="44"/>
        <v>15625</v>
      </c>
      <c r="AA148" s="26">
        <v>363</v>
      </c>
      <c r="AB148" s="26">
        <v>353</v>
      </c>
      <c r="AC148" s="26">
        <v>10</v>
      </c>
      <c r="AD148" s="42">
        <f t="shared" si="45"/>
        <v>6.4040986231187952E-2</v>
      </c>
      <c r="AE148" s="41" t="s">
        <v>35</v>
      </c>
      <c r="AF148" s="26" t="s">
        <v>35</v>
      </c>
      <c r="AG148" s="26" t="s">
        <v>35</v>
      </c>
      <c r="AH148" s="26" t="s">
        <v>35</v>
      </c>
      <c r="AI148" s="34" t="s">
        <v>35</v>
      </c>
      <c r="AJ148" s="41" t="s">
        <v>35</v>
      </c>
      <c r="AK148" s="26" t="s">
        <v>35</v>
      </c>
      <c r="AL148" s="26" t="s">
        <v>35</v>
      </c>
      <c r="AM148" s="26" t="s">
        <v>35</v>
      </c>
      <c r="AN148" s="34" t="s">
        <v>35</v>
      </c>
      <c r="AO148" s="41" t="s">
        <v>35</v>
      </c>
      <c r="AP148" s="26" t="s">
        <v>35</v>
      </c>
      <c r="AQ148" s="26" t="s">
        <v>35</v>
      </c>
      <c r="AR148" s="26" t="s">
        <v>35</v>
      </c>
      <c r="AS148" s="34" t="s">
        <v>35</v>
      </c>
      <c r="AT148" s="41" t="s">
        <v>35</v>
      </c>
      <c r="AU148" s="26" t="s">
        <v>35</v>
      </c>
      <c r="AV148" s="26" t="s">
        <v>35</v>
      </c>
      <c r="AW148" s="26" t="s">
        <v>35</v>
      </c>
      <c r="AX148" s="34" t="s">
        <v>35</v>
      </c>
      <c r="AY148" s="41" t="s">
        <v>35</v>
      </c>
      <c r="AZ148" s="26" t="s">
        <v>35</v>
      </c>
      <c r="BA148" s="26" t="s">
        <v>35</v>
      </c>
      <c r="BB148" s="26" t="s">
        <v>35</v>
      </c>
      <c r="BC148" s="34" t="s">
        <v>35</v>
      </c>
      <c r="BD148" s="41" t="s">
        <v>35</v>
      </c>
      <c r="BE148" s="26" t="s">
        <v>35</v>
      </c>
      <c r="BF148" s="26" t="s">
        <v>35</v>
      </c>
      <c r="BG148" s="26" t="s">
        <v>35</v>
      </c>
      <c r="BH148" s="34" t="s">
        <v>35</v>
      </c>
      <c r="BI148" s="41" t="s">
        <v>35</v>
      </c>
      <c r="BJ148" s="26" t="s">
        <v>35</v>
      </c>
      <c r="BK148" s="26" t="s">
        <v>35</v>
      </c>
      <c r="BL148" s="26" t="s">
        <v>35</v>
      </c>
      <c r="BM148" s="34" t="s">
        <v>35</v>
      </c>
      <c r="BN148" s="41">
        <f t="shared" si="46"/>
        <v>1957</v>
      </c>
      <c r="BO148" s="41">
        <f t="shared" si="46"/>
        <v>2431</v>
      </c>
      <c r="BP148" s="41">
        <f t="shared" si="46"/>
        <v>-474</v>
      </c>
      <c r="BQ148" s="42">
        <f t="shared" si="47"/>
        <v>-2.9442822535561213</v>
      </c>
      <c r="BR148" s="25"/>
    </row>
    <row r="149" spans="1:70" s="7" customFormat="1" ht="18" customHeight="1">
      <c r="A149" s="25"/>
      <c r="B149" s="35" t="s">
        <v>47</v>
      </c>
      <c r="C149" s="35">
        <v>430680</v>
      </c>
      <c r="D149" s="27" t="s">
        <v>189</v>
      </c>
      <c r="E149" s="26">
        <v>7550</v>
      </c>
      <c r="F149" s="41">
        <f t="shared" si="36"/>
        <v>7677</v>
      </c>
      <c r="G149" s="26">
        <v>397</v>
      </c>
      <c r="H149" s="26">
        <v>270</v>
      </c>
      <c r="I149" s="26">
        <v>127</v>
      </c>
      <c r="J149" s="42">
        <f t="shared" si="37"/>
        <v>1.6821192052980134</v>
      </c>
      <c r="K149" s="41">
        <f t="shared" si="38"/>
        <v>7704</v>
      </c>
      <c r="L149" s="26">
        <v>304</v>
      </c>
      <c r="M149" s="26">
        <v>277</v>
      </c>
      <c r="N149" s="26">
        <v>27</v>
      </c>
      <c r="O149" s="42">
        <f t="shared" si="39"/>
        <v>0.35169988276670577</v>
      </c>
      <c r="P149" s="41">
        <f t="shared" si="40"/>
        <v>7707</v>
      </c>
      <c r="Q149" s="26">
        <v>280</v>
      </c>
      <c r="R149" s="26">
        <v>277</v>
      </c>
      <c r="S149" s="26">
        <v>3</v>
      </c>
      <c r="T149" s="42">
        <f t="shared" si="41"/>
        <v>3.8940809968847349E-2</v>
      </c>
      <c r="U149" s="41">
        <f t="shared" si="42"/>
        <v>7597</v>
      </c>
      <c r="V149" s="26">
        <v>135</v>
      </c>
      <c r="W149" s="26">
        <v>245</v>
      </c>
      <c r="X149" s="26">
        <v>-110</v>
      </c>
      <c r="Y149" s="42">
        <f t="shared" si="43"/>
        <v>-1.4272739068379396</v>
      </c>
      <c r="Z149" s="41">
        <f t="shared" si="44"/>
        <v>7606</v>
      </c>
      <c r="AA149" s="26">
        <v>203</v>
      </c>
      <c r="AB149" s="26">
        <v>194</v>
      </c>
      <c r="AC149" s="26">
        <v>9</v>
      </c>
      <c r="AD149" s="42">
        <f t="shared" si="45"/>
        <v>0.11846781624325392</v>
      </c>
      <c r="AE149" s="41" t="s">
        <v>35</v>
      </c>
      <c r="AF149" s="26" t="s">
        <v>35</v>
      </c>
      <c r="AG149" s="26" t="s">
        <v>35</v>
      </c>
      <c r="AH149" s="26" t="s">
        <v>35</v>
      </c>
      <c r="AI149" s="34" t="s">
        <v>35</v>
      </c>
      <c r="AJ149" s="41" t="s">
        <v>35</v>
      </c>
      <c r="AK149" s="26" t="s">
        <v>35</v>
      </c>
      <c r="AL149" s="26" t="s">
        <v>35</v>
      </c>
      <c r="AM149" s="26" t="s">
        <v>35</v>
      </c>
      <c r="AN149" s="34" t="s">
        <v>35</v>
      </c>
      <c r="AO149" s="41" t="s">
        <v>35</v>
      </c>
      <c r="AP149" s="26" t="s">
        <v>35</v>
      </c>
      <c r="AQ149" s="26" t="s">
        <v>35</v>
      </c>
      <c r="AR149" s="26" t="s">
        <v>35</v>
      </c>
      <c r="AS149" s="34" t="s">
        <v>35</v>
      </c>
      <c r="AT149" s="41" t="s">
        <v>35</v>
      </c>
      <c r="AU149" s="26" t="s">
        <v>35</v>
      </c>
      <c r="AV149" s="26" t="s">
        <v>35</v>
      </c>
      <c r="AW149" s="26" t="s">
        <v>35</v>
      </c>
      <c r="AX149" s="34" t="s">
        <v>35</v>
      </c>
      <c r="AY149" s="41" t="s">
        <v>35</v>
      </c>
      <c r="AZ149" s="26" t="s">
        <v>35</v>
      </c>
      <c r="BA149" s="26" t="s">
        <v>35</v>
      </c>
      <c r="BB149" s="26" t="s">
        <v>35</v>
      </c>
      <c r="BC149" s="34" t="s">
        <v>35</v>
      </c>
      <c r="BD149" s="41" t="s">
        <v>35</v>
      </c>
      <c r="BE149" s="26" t="s">
        <v>35</v>
      </c>
      <c r="BF149" s="26" t="s">
        <v>35</v>
      </c>
      <c r="BG149" s="26" t="s">
        <v>35</v>
      </c>
      <c r="BH149" s="34" t="s">
        <v>35</v>
      </c>
      <c r="BI149" s="41" t="s">
        <v>35</v>
      </c>
      <c r="BJ149" s="26" t="s">
        <v>35</v>
      </c>
      <c r="BK149" s="26" t="s">
        <v>35</v>
      </c>
      <c r="BL149" s="26" t="s">
        <v>35</v>
      </c>
      <c r="BM149" s="34" t="s">
        <v>35</v>
      </c>
      <c r="BN149" s="41">
        <f t="shared" si="46"/>
        <v>1319</v>
      </c>
      <c r="BO149" s="41">
        <f t="shared" si="46"/>
        <v>1263</v>
      </c>
      <c r="BP149" s="41">
        <f t="shared" si="46"/>
        <v>56</v>
      </c>
      <c r="BQ149" s="42">
        <f t="shared" si="47"/>
        <v>0.74172185430463577</v>
      </c>
      <c r="BR149" s="25"/>
    </row>
    <row r="150" spans="1:70" s="7" customFormat="1" ht="18" customHeight="1">
      <c r="A150" s="25"/>
      <c r="B150" s="35" t="s">
        <v>47</v>
      </c>
      <c r="C150" s="35">
        <v>430690</v>
      </c>
      <c r="D150" s="27" t="s">
        <v>190</v>
      </c>
      <c r="E150" s="26">
        <v>3043</v>
      </c>
      <c r="F150" s="41">
        <f t="shared" si="36"/>
        <v>3179</v>
      </c>
      <c r="G150" s="26">
        <v>193</v>
      </c>
      <c r="H150" s="26">
        <v>57</v>
      </c>
      <c r="I150" s="26">
        <v>136</v>
      </c>
      <c r="J150" s="42">
        <f t="shared" si="37"/>
        <v>4.4692737430167595</v>
      </c>
      <c r="K150" s="41">
        <f t="shared" si="38"/>
        <v>3040</v>
      </c>
      <c r="L150" s="26">
        <v>83</v>
      </c>
      <c r="M150" s="26">
        <v>222</v>
      </c>
      <c r="N150" s="26">
        <v>-139</v>
      </c>
      <c r="O150" s="42">
        <f t="shared" si="39"/>
        <v>-4.3724441648317081</v>
      </c>
      <c r="P150" s="41">
        <f t="shared" si="40"/>
        <v>3043</v>
      </c>
      <c r="Q150" s="26">
        <v>112</v>
      </c>
      <c r="R150" s="26">
        <v>109</v>
      </c>
      <c r="S150" s="26">
        <v>3</v>
      </c>
      <c r="T150" s="42">
        <f t="shared" si="41"/>
        <v>9.8684210526315791E-2</v>
      </c>
      <c r="U150" s="41">
        <f t="shared" si="42"/>
        <v>2983</v>
      </c>
      <c r="V150" s="26">
        <v>21</v>
      </c>
      <c r="W150" s="26">
        <v>81</v>
      </c>
      <c r="X150" s="26">
        <v>-60</v>
      </c>
      <c r="Y150" s="42">
        <f t="shared" si="43"/>
        <v>-1.9717384160368057</v>
      </c>
      <c r="Z150" s="41">
        <f t="shared" si="44"/>
        <v>2971</v>
      </c>
      <c r="AA150" s="26">
        <v>49</v>
      </c>
      <c r="AB150" s="26">
        <v>61</v>
      </c>
      <c r="AC150" s="26">
        <v>-12</v>
      </c>
      <c r="AD150" s="42">
        <f t="shared" si="45"/>
        <v>-0.40227958431109623</v>
      </c>
      <c r="AE150" s="41" t="s">
        <v>35</v>
      </c>
      <c r="AF150" s="26" t="s">
        <v>35</v>
      </c>
      <c r="AG150" s="26" t="s">
        <v>35</v>
      </c>
      <c r="AH150" s="26" t="s">
        <v>35</v>
      </c>
      <c r="AI150" s="34" t="s">
        <v>35</v>
      </c>
      <c r="AJ150" s="41" t="s">
        <v>35</v>
      </c>
      <c r="AK150" s="26" t="s">
        <v>35</v>
      </c>
      <c r="AL150" s="26" t="s">
        <v>35</v>
      </c>
      <c r="AM150" s="26" t="s">
        <v>35</v>
      </c>
      <c r="AN150" s="34" t="s">
        <v>35</v>
      </c>
      <c r="AO150" s="41" t="s">
        <v>35</v>
      </c>
      <c r="AP150" s="26" t="s">
        <v>35</v>
      </c>
      <c r="AQ150" s="26" t="s">
        <v>35</v>
      </c>
      <c r="AR150" s="26" t="s">
        <v>35</v>
      </c>
      <c r="AS150" s="34" t="s">
        <v>35</v>
      </c>
      <c r="AT150" s="41" t="s">
        <v>35</v>
      </c>
      <c r="AU150" s="26" t="s">
        <v>35</v>
      </c>
      <c r="AV150" s="26" t="s">
        <v>35</v>
      </c>
      <c r="AW150" s="26" t="s">
        <v>35</v>
      </c>
      <c r="AX150" s="34" t="s">
        <v>35</v>
      </c>
      <c r="AY150" s="41" t="s">
        <v>35</v>
      </c>
      <c r="AZ150" s="26" t="s">
        <v>35</v>
      </c>
      <c r="BA150" s="26" t="s">
        <v>35</v>
      </c>
      <c r="BB150" s="26" t="s">
        <v>35</v>
      </c>
      <c r="BC150" s="34" t="s">
        <v>35</v>
      </c>
      <c r="BD150" s="41" t="s">
        <v>35</v>
      </c>
      <c r="BE150" s="26" t="s">
        <v>35</v>
      </c>
      <c r="BF150" s="26" t="s">
        <v>35</v>
      </c>
      <c r="BG150" s="26" t="s">
        <v>35</v>
      </c>
      <c r="BH150" s="34" t="s">
        <v>35</v>
      </c>
      <c r="BI150" s="41" t="s">
        <v>35</v>
      </c>
      <c r="BJ150" s="26" t="s">
        <v>35</v>
      </c>
      <c r="BK150" s="26" t="s">
        <v>35</v>
      </c>
      <c r="BL150" s="26" t="s">
        <v>35</v>
      </c>
      <c r="BM150" s="34" t="s">
        <v>35</v>
      </c>
      <c r="BN150" s="41">
        <f t="shared" si="46"/>
        <v>458</v>
      </c>
      <c r="BO150" s="41">
        <f t="shared" si="46"/>
        <v>530</v>
      </c>
      <c r="BP150" s="41">
        <f t="shared" si="46"/>
        <v>-72</v>
      </c>
      <c r="BQ150" s="42">
        <f t="shared" si="47"/>
        <v>-2.3660860992441668</v>
      </c>
      <c r="BR150" s="25"/>
    </row>
    <row r="151" spans="1:70" s="7" customFormat="1" ht="18" customHeight="1">
      <c r="A151" s="25"/>
      <c r="B151" s="35" t="s">
        <v>47</v>
      </c>
      <c r="C151" s="35">
        <v>430692</v>
      </c>
      <c r="D151" s="27" t="s">
        <v>191</v>
      </c>
      <c r="E151" s="26">
        <v>73</v>
      </c>
      <c r="F151" s="41">
        <f t="shared" si="36"/>
        <v>76</v>
      </c>
      <c r="G151" s="26">
        <v>3</v>
      </c>
      <c r="H151" s="26">
        <v>0</v>
      </c>
      <c r="I151" s="26">
        <v>3</v>
      </c>
      <c r="J151" s="42">
        <f t="shared" si="37"/>
        <v>4.10958904109589</v>
      </c>
      <c r="K151" s="41">
        <f t="shared" si="38"/>
        <v>78</v>
      </c>
      <c r="L151" s="26">
        <v>2</v>
      </c>
      <c r="M151" s="26">
        <v>0</v>
      </c>
      <c r="N151" s="26">
        <v>2</v>
      </c>
      <c r="O151" s="42">
        <f t="shared" si="39"/>
        <v>2.6315789473684208</v>
      </c>
      <c r="P151" s="41">
        <f t="shared" si="40"/>
        <v>80</v>
      </c>
      <c r="Q151" s="26">
        <v>2</v>
      </c>
      <c r="R151" s="26">
        <v>0</v>
      </c>
      <c r="S151" s="26">
        <v>2</v>
      </c>
      <c r="T151" s="42">
        <f t="shared" si="41"/>
        <v>2.5641025641025639</v>
      </c>
      <c r="U151" s="41">
        <f t="shared" si="42"/>
        <v>78</v>
      </c>
      <c r="V151" s="26">
        <v>4</v>
      </c>
      <c r="W151" s="26">
        <v>6</v>
      </c>
      <c r="X151" s="26">
        <v>-2</v>
      </c>
      <c r="Y151" s="42">
        <f t="shared" si="43"/>
        <v>-2.5</v>
      </c>
      <c r="Z151" s="41">
        <f t="shared" si="44"/>
        <v>78</v>
      </c>
      <c r="AA151" s="26">
        <v>0</v>
      </c>
      <c r="AB151" s="26">
        <v>0</v>
      </c>
      <c r="AC151" s="26">
        <v>0</v>
      </c>
      <c r="AD151" s="42">
        <f t="shared" si="45"/>
        <v>0</v>
      </c>
      <c r="AE151" s="41" t="s">
        <v>35</v>
      </c>
      <c r="AF151" s="26" t="s">
        <v>35</v>
      </c>
      <c r="AG151" s="26" t="s">
        <v>35</v>
      </c>
      <c r="AH151" s="26" t="s">
        <v>35</v>
      </c>
      <c r="AI151" s="34" t="s">
        <v>35</v>
      </c>
      <c r="AJ151" s="41" t="s">
        <v>35</v>
      </c>
      <c r="AK151" s="26" t="s">
        <v>35</v>
      </c>
      <c r="AL151" s="26" t="s">
        <v>35</v>
      </c>
      <c r="AM151" s="26" t="s">
        <v>35</v>
      </c>
      <c r="AN151" s="34" t="s">
        <v>35</v>
      </c>
      <c r="AO151" s="41" t="s">
        <v>35</v>
      </c>
      <c r="AP151" s="26" t="s">
        <v>35</v>
      </c>
      <c r="AQ151" s="26" t="s">
        <v>35</v>
      </c>
      <c r="AR151" s="26" t="s">
        <v>35</v>
      </c>
      <c r="AS151" s="34" t="s">
        <v>35</v>
      </c>
      <c r="AT151" s="41" t="s">
        <v>35</v>
      </c>
      <c r="AU151" s="26" t="s">
        <v>35</v>
      </c>
      <c r="AV151" s="26" t="s">
        <v>35</v>
      </c>
      <c r="AW151" s="26" t="s">
        <v>35</v>
      </c>
      <c r="AX151" s="34" t="s">
        <v>35</v>
      </c>
      <c r="AY151" s="41" t="s">
        <v>35</v>
      </c>
      <c r="AZ151" s="26" t="s">
        <v>35</v>
      </c>
      <c r="BA151" s="26" t="s">
        <v>35</v>
      </c>
      <c r="BB151" s="26" t="s">
        <v>35</v>
      </c>
      <c r="BC151" s="34" t="s">
        <v>35</v>
      </c>
      <c r="BD151" s="41" t="s">
        <v>35</v>
      </c>
      <c r="BE151" s="26" t="s">
        <v>35</v>
      </c>
      <c r="BF151" s="26" t="s">
        <v>35</v>
      </c>
      <c r="BG151" s="26" t="s">
        <v>35</v>
      </c>
      <c r="BH151" s="34" t="s">
        <v>35</v>
      </c>
      <c r="BI151" s="41" t="s">
        <v>35</v>
      </c>
      <c r="BJ151" s="26" t="s">
        <v>35</v>
      </c>
      <c r="BK151" s="26" t="s">
        <v>35</v>
      </c>
      <c r="BL151" s="26" t="s">
        <v>35</v>
      </c>
      <c r="BM151" s="34" t="s">
        <v>35</v>
      </c>
      <c r="BN151" s="41">
        <f t="shared" si="46"/>
        <v>11</v>
      </c>
      <c r="BO151" s="41">
        <f t="shared" si="46"/>
        <v>6</v>
      </c>
      <c r="BP151" s="41">
        <f t="shared" si="46"/>
        <v>5</v>
      </c>
      <c r="BQ151" s="42">
        <f t="shared" si="47"/>
        <v>6.8493150684931505</v>
      </c>
      <c r="BR151" s="25"/>
    </row>
    <row r="152" spans="1:70" s="7" customFormat="1" ht="18" customHeight="1">
      <c r="A152" s="25"/>
      <c r="B152" s="35" t="s">
        <v>47</v>
      </c>
      <c r="C152" s="35">
        <v>430693</v>
      </c>
      <c r="D152" s="27" t="s">
        <v>192</v>
      </c>
      <c r="E152" s="26">
        <v>1211</v>
      </c>
      <c r="F152" s="41">
        <f t="shared" si="36"/>
        <v>1213</v>
      </c>
      <c r="G152" s="26">
        <v>37</v>
      </c>
      <c r="H152" s="26">
        <v>35</v>
      </c>
      <c r="I152" s="26">
        <v>2</v>
      </c>
      <c r="J152" s="42">
        <f t="shared" si="37"/>
        <v>0.16515276630883566</v>
      </c>
      <c r="K152" s="41">
        <f t="shared" si="38"/>
        <v>1195</v>
      </c>
      <c r="L152" s="26">
        <v>37</v>
      </c>
      <c r="M152" s="26">
        <v>55</v>
      </c>
      <c r="N152" s="26">
        <v>-18</v>
      </c>
      <c r="O152" s="42">
        <f t="shared" si="39"/>
        <v>-1.4839241549876341</v>
      </c>
      <c r="P152" s="41">
        <f t="shared" si="40"/>
        <v>1202</v>
      </c>
      <c r="Q152" s="26">
        <v>55</v>
      </c>
      <c r="R152" s="26">
        <v>48</v>
      </c>
      <c r="S152" s="26">
        <v>7</v>
      </c>
      <c r="T152" s="42">
        <f t="shared" si="41"/>
        <v>0.58577405857740583</v>
      </c>
      <c r="U152" s="41">
        <f t="shared" si="42"/>
        <v>1172</v>
      </c>
      <c r="V152" s="26">
        <v>12</v>
      </c>
      <c r="W152" s="26">
        <v>42</v>
      </c>
      <c r="X152" s="26">
        <v>-30</v>
      </c>
      <c r="Y152" s="42">
        <f t="shared" si="43"/>
        <v>-2.4958402662229617</v>
      </c>
      <c r="Z152" s="41">
        <f t="shared" si="44"/>
        <v>1170</v>
      </c>
      <c r="AA152" s="26">
        <v>24</v>
      </c>
      <c r="AB152" s="26">
        <v>26</v>
      </c>
      <c r="AC152" s="26">
        <v>-2</v>
      </c>
      <c r="AD152" s="42">
        <f t="shared" si="45"/>
        <v>-0.17064846416382254</v>
      </c>
      <c r="AE152" s="41" t="s">
        <v>35</v>
      </c>
      <c r="AF152" s="26" t="s">
        <v>35</v>
      </c>
      <c r="AG152" s="26" t="s">
        <v>35</v>
      </c>
      <c r="AH152" s="26" t="s">
        <v>35</v>
      </c>
      <c r="AI152" s="34" t="s">
        <v>35</v>
      </c>
      <c r="AJ152" s="41" t="s">
        <v>35</v>
      </c>
      <c r="AK152" s="26" t="s">
        <v>35</v>
      </c>
      <c r="AL152" s="26" t="s">
        <v>35</v>
      </c>
      <c r="AM152" s="26" t="s">
        <v>35</v>
      </c>
      <c r="AN152" s="34" t="s">
        <v>35</v>
      </c>
      <c r="AO152" s="41" t="s">
        <v>35</v>
      </c>
      <c r="AP152" s="26" t="s">
        <v>35</v>
      </c>
      <c r="AQ152" s="26" t="s">
        <v>35</v>
      </c>
      <c r="AR152" s="26" t="s">
        <v>35</v>
      </c>
      <c r="AS152" s="34" t="s">
        <v>35</v>
      </c>
      <c r="AT152" s="41" t="s">
        <v>35</v>
      </c>
      <c r="AU152" s="26" t="s">
        <v>35</v>
      </c>
      <c r="AV152" s="26" t="s">
        <v>35</v>
      </c>
      <c r="AW152" s="26" t="s">
        <v>35</v>
      </c>
      <c r="AX152" s="34" t="s">
        <v>35</v>
      </c>
      <c r="AY152" s="41" t="s">
        <v>35</v>
      </c>
      <c r="AZ152" s="26" t="s">
        <v>35</v>
      </c>
      <c r="BA152" s="26" t="s">
        <v>35</v>
      </c>
      <c r="BB152" s="26" t="s">
        <v>35</v>
      </c>
      <c r="BC152" s="34" t="s">
        <v>35</v>
      </c>
      <c r="BD152" s="41" t="s">
        <v>35</v>
      </c>
      <c r="BE152" s="26" t="s">
        <v>35</v>
      </c>
      <c r="BF152" s="26" t="s">
        <v>35</v>
      </c>
      <c r="BG152" s="26" t="s">
        <v>35</v>
      </c>
      <c r="BH152" s="34" t="s">
        <v>35</v>
      </c>
      <c r="BI152" s="41" t="s">
        <v>35</v>
      </c>
      <c r="BJ152" s="26" t="s">
        <v>35</v>
      </c>
      <c r="BK152" s="26" t="s">
        <v>35</v>
      </c>
      <c r="BL152" s="26" t="s">
        <v>35</v>
      </c>
      <c r="BM152" s="34" t="s">
        <v>35</v>
      </c>
      <c r="BN152" s="41">
        <f t="shared" si="46"/>
        <v>165</v>
      </c>
      <c r="BO152" s="41">
        <f t="shared" si="46"/>
        <v>206</v>
      </c>
      <c r="BP152" s="41">
        <f t="shared" si="46"/>
        <v>-41</v>
      </c>
      <c r="BQ152" s="42">
        <f t="shared" si="47"/>
        <v>-3.3856317093311312</v>
      </c>
      <c r="BR152" s="25"/>
    </row>
    <row r="153" spans="1:70" s="7" customFormat="1" ht="18" customHeight="1">
      <c r="A153" s="25"/>
      <c r="B153" s="35" t="s">
        <v>47</v>
      </c>
      <c r="C153" s="35">
        <v>430695</v>
      </c>
      <c r="D153" s="27" t="s">
        <v>193</v>
      </c>
      <c r="E153" s="26">
        <v>196</v>
      </c>
      <c r="F153" s="41">
        <f t="shared" si="36"/>
        <v>200</v>
      </c>
      <c r="G153" s="26">
        <v>10</v>
      </c>
      <c r="H153" s="26">
        <v>6</v>
      </c>
      <c r="I153" s="26">
        <v>4</v>
      </c>
      <c r="J153" s="42">
        <f t="shared" si="37"/>
        <v>2.0408163265306123</v>
      </c>
      <c r="K153" s="41">
        <f t="shared" si="38"/>
        <v>201</v>
      </c>
      <c r="L153" s="26">
        <v>3</v>
      </c>
      <c r="M153" s="26">
        <v>2</v>
      </c>
      <c r="N153" s="26">
        <v>1</v>
      </c>
      <c r="O153" s="42">
        <f t="shared" si="39"/>
        <v>0.5</v>
      </c>
      <c r="P153" s="41">
        <f t="shared" si="40"/>
        <v>191</v>
      </c>
      <c r="Q153" s="26">
        <v>8</v>
      </c>
      <c r="R153" s="26">
        <v>18</v>
      </c>
      <c r="S153" s="26">
        <v>-10</v>
      </c>
      <c r="T153" s="42">
        <f t="shared" si="41"/>
        <v>-4.9751243781094532</v>
      </c>
      <c r="U153" s="41">
        <f t="shared" si="42"/>
        <v>185</v>
      </c>
      <c r="V153" s="26">
        <v>3</v>
      </c>
      <c r="W153" s="26">
        <v>9</v>
      </c>
      <c r="X153" s="26">
        <v>-6</v>
      </c>
      <c r="Y153" s="42">
        <f t="shared" si="43"/>
        <v>-3.1413612565445024</v>
      </c>
      <c r="Z153" s="41">
        <f t="shared" si="44"/>
        <v>177</v>
      </c>
      <c r="AA153" s="26">
        <v>1</v>
      </c>
      <c r="AB153" s="26">
        <v>9</v>
      </c>
      <c r="AC153" s="26">
        <v>-8</v>
      </c>
      <c r="AD153" s="42">
        <f t="shared" si="45"/>
        <v>-4.3243243243243246</v>
      </c>
      <c r="AE153" s="41" t="s">
        <v>35</v>
      </c>
      <c r="AF153" s="26" t="s">
        <v>35</v>
      </c>
      <c r="AG153" s="26" t="s">
        <v>35</v>
      </c>
      <c r="AH153" s="26" t="s">
        <v>35</v>
      </c>
      <c r="AI153" s="34" t="s">
        <v>35</v>
      </c>
      <c r="AJ153" s="41" t="s">
        <v>35</v>
      </c>
      <c r="AK153" s="26" t="s">
        <v>35</v>
      </c>
      <c r="AL153" s="26" t="s">
        <v>35</v>
      </c>
      <c r="AM153" s="26" t="s">
        <v>35</v>
      </c>
      <c r="AN153" s="34" t="s">
        <v>35</v>
      </c>
      <c r="AO153" s="41" t="s">
        <v>35</v>
      </c>
      <c r="AP153" s="26" t="s">
        <v>35</v>
      </c>
      <c r="AQ153" s="26" t="s">
        <v>35</v>
      </c>
      <c r="AR153" s="26" t="s">
        <v>35</v>
      </c>
      <c r="AS153" s="34" t="s">
        <v>35</v>
      </c>
      <c r="AT153" s="41" t="s">
        <v>35</v>
      </c>
      <c r="AU153" s="26" t="s">
        <v>35</v>
      </c>
      <c r="AV153" s="26" t="s">
        <v>35</v>
      </c>
      <c r="AW153" s="26" t="s">
        <v>35</v>
      </c>
      <c r="AX153" s="34" t="s">
        <v>35</v>
      </c>
      <c r="AY153" s="41" t="s">
        <v>35</v>
      </c>
      <c r="AZ153" s="26" t="s">
        <v>35</v>
      </c>
      <c r="BA153" s="26" t="s">
        <v>35</v>
      </c>
      <c r="BB153" s="26" t="s">
        <v>35</v>
      </c>
      <c r="BC153" s="34" t="s">
        <v>35</v>
      </c>
      <c r="BD153" s="41" t="s">
        <v>35</v>
      </c>
      <c r="BE153" s="26" t="s">
        <v>35</v>
      </c>
      <c r="BF153" s="26" t="s">
        <v>35</v>
      </c>
      <c r="BG153" s="26" t="s">
        <v>35</v>
      </c>
      <c r="BH153" s="34" t="s">
        <v>35</v>
      </c>
      <c r="BI153" s="41" t="s">
        <v>35</v>
      </c>
      <c r="BJ153" s="26" t="s">
        <v>35</v>
      </c>
      <c r="BK153" s="26" t="s">
        <v>35</v>
      </c>
      <c r="BL153" s="26" t="s">
        <v>35</v>
      </c>
      <c r="BM153" s="34" t="s">
        <v>35</v>
      </c>
      <c r="BN153" s="41">
        <f t="shared" si="46"/>
        <v>25</v>
      </c>
      <c r="BO153" s="41">
        <f t="shared" si="46"/>
        <v>44</v>
      </c>
      <c r="BP153" s="41">
        <f t="shared" si="46"/>
        <v>-19</v>
      </c>
      <c r="BQ153" s="42">
        <f t="shared" si="47"/>
        <v>-9.6938775510204085</v>
      </c>
      <c r="BR153" s="25"/>
    </row>
    <row r="154" spans="1:70" s="7" customFormat="1" ht="18" customHeight="1">
      <c r="A154" s="25"/>
      <c r="B154" s="35" t="s">
        <v>47</v>
      </c>
      <c r="C154" s="35">
        <v>430697</v>
      </c>
      <c r="D154" s="27" t="s">
        <v>194</v>
      </c>
      <c r="E154" s="26">
        <v>193</v>
      </c>
      <c r="F154" s="41">
        <f t="shared" si="36"/>
        <v>190</v>
      </c>
      <c r="G154" s="26">
        <v>0</v>
      </c>
      <c r="H154" s="26">
        <v>3</v>
      </c>
      <c r="I154" s="26">
        <v>-3</v>
      </c>
      <c r="J154" s="42">
        <f t="shared" si="37"/>
        <v>-1.5544041450777202</v>
      </c>
      <c r="K154" s="41">
        <f t="shared" si="38"/>
        <v>204</v>
      </c>
      <c r="L154" s="26">
        <v>18</v>
      </c>
      <c r="M154" s="26">
        <v>4</v>
      </c>
      <c r="N154" s="26">
        <v>14</v>
      </c>
      <c r="O154" s="42">
        <f t="shared" si="39"/>
        <v>7.3684210526315779</v>
      </c>
      <c r="P154" s="41">
        <f t="shared" si="40"/>
        <v>207</v>
      </c>
      <c r="Q154" s="26">
        <v>8</v>
      </c>
      <c r="R154" s="26">
        <v>5</v>
      </c>
      <c r="S154" s="26">
        <v>3</v>
      </c>
      <c r="T154" s="42">
        <f t="shared" si="41"/>
        <v>1.4705882352941175</v>
      </c>
      <c r="U154" s="41">
        <f t="shared" si="42"/>
        <v>201</v>
      </c>
      <c r="V154" s="26">
        <v>3</v>
      </c>
      <c r="W154" s="26">
        <v>9</v>
      </c>
      <c r="X154" s="26">
        <v>-6</v>
      </c>
      <c r="Y154" s="42">
        <f t="shared" si="43"/>
        <v>-2.8985507246376812</v>
      </c>
      <c r="Z154" s="41">
        <f t="shared" si="44"/>
        <v>200</v>
      </c>
      <c r="AA154" s="26">
        <v>2</v>
      </c>
      <c r="AB154" s="26">
        <v>3</v>
      </c>
      <c r="AC154" s="26">
        <v>-1</v>
      </c>
      <c r="AD154" s="42">
        <f t="shared" si="45"/>
        <v>-0.49751243781094528</v>
      </c>
      <c r="AE154" s="41" t="s">
        <v>35</v>
      </c>
      <c r="AF154" s="26" t="s">
        <v>35</v>
      </c>
      <c r="AG154" s="26" t="s">
        <v>35</v>
      </c>
      <c r="AH154" s="26" t="s">
        <v>35</v>
      </c>
      <c r="AI154" s="34" t="s">
        <v>35</v>
      </c>
      <c r="AJ154" s="41" t="s">
        <v>35</v>
      </c>
      <c r="AK154" s="26" t="s">
        <v>35</v>
      </c>
      <c r="AL154" s="26" t="s">
        <v>35</v>
      </c>
      <c r="AM154" s="26" t="s">
        <v>35</v>
      </c>
      <c r="AN154" s="34" t="s">
        <v>35</v>
      </c>
      <c r="AO154" s="41" t="s">
        <v>35</v>
      </c>
      <c r="AP154" s="26" t="s">
        <v>35</v>
      </c>
      <c r="AQ154" s="26" t="s">
        <v>35</v>
      </c>
      <c r="AR154" s="26" t="s">
        <v>35</v>
      </c>
      <c r="AS154" s="34" t="s">
        <v>35</v>
      </c>
      <c r="AT154" s="41" t="s">
        <v>35</v>
      </c>
      <c r="AU154" s="26" t="s">
        <v>35</v>
      </c>
      <c r="AV154" s="26" t="s">
        <v>35</v>
      </c>
      <c r="AW154" s="26" t="s">
        <v>35</v>
      </c>
      <c r="AX154" s="34" t="s">
        <v>35</v>
      </c>
      <c r="AY154" s="41" t="s">
        <v>35</v>
      </c>
      <c r="AZ154" s="26" t="s">
        <v>35</v>
      </c>
      <c r="BA154" s="26" t="s">
        <v>35</v>
      </c>
      <c r="BB154" s="26" t="s">
        <v>35</v>
      </c>
      <c r="BC154" s="34" t="s">
        <v>35</v>
      </c>
      <c r="BD154" s="41" t="s">
        <v>35</v>
      </c>
      <c r="BE154" s="26" t="s">
        <v>35</v>
      </c>
      <c r="BF154" s="26" t="s">
        <v>35</v>
      </c>
      <c r="BG154" s="26" t="s">
        <v>35</v>
      </c>
      <c r="BH154" s="34" t="s">
        <v>35</v>
      </c>
      <c r="BI154" s="41" t="s">
        <v>35</v>
      </c>
      <c r="BJ154" s="26" t="s">
        <v>35</v>
      </c>
      <c r="BK154" s="26" t="s">
        <v>35</v>
      </c>
      <c r="BL154" s="26" t="s">
        <v>35</v>
      </c>
      <c r="BM154" s="34" t="s">
        <v>35</v>
      </c>
      <c r="BN154" s="41">
        <f t="shared" si="46"/>
        <v>31</v>
      </c>
      <c r="BO154" s="41">
        <f t="shared" si="46"/>
        <v>24</v>
      </c>
      <c r="BP154" s="41">
        <f t="shared" si="46"/>
        <v>7</v>
      </c>
      <c r="BQ154" s="42">
        <f t="shared" si="47"/>
        <v>3.6269430051813467</v>
      </c>
      <c r="BR154" s="25"/>
    </row>
    <row r="155" spans="1:70" s="7" customFormat="1" ht="18" customHeight="1">
      <c r="A155" s="25"/>
      <c r="B155" s="35" t="s">
        <v>47</v>
      </c>
      <c r="C155" s="35">
        <v>430700</v>
      </c>
      <c r="D155" s="27" t="s">
        <v>195</v>
      </c>
      <c r="E155" s="26">
        <v>34208</v>
      </c>
      <c r="F155" s="41">
        <f t="shared" si="36"/>
        <v>34410</v>
      </c>
      <c r="G155" s="26">
        <v>1448</v>
      </c>
      <c r="H155" s="26">
        <v>1246</v>
      </c>
      <c r="I155" s="26">
        <v>202</v>
      </c>
      <c r="J155" s="42">
        <f t="shared" si="37"/>
        <v>0.59050514499532269</v>
      </c>
      <c r="K155" s="41">
        <f t="shared" si="38"/>
        <v>34843</v>
      </c>
      <c r="L155" s="26">
        <v>1874</v>
      </c>
      <c r="M155" s="26">
        <v>1441</v>
      </c>
      <c r="N155" s="26">
        <v>433</v>
      </c>
      <c r="O155" s="42">
        <f t="shared" si="39"/>
        <v>1.2583551293228712</v>
      </c>
      <c r="P155" s="41">
        <f t="shared" si="40"/>
        <v>34552</v>
      </c>
      <c r="Q155" s="26">
        <v>1266</v>
      </c>
      <c r="R155" s="26">
        <v>1557</v>
      </c>
      <c r="S155" s="26">
        <v>-291</v>
      </c>
      <c r="T155" s="42">
        <f t="shared" si="41"/>
        <v>-0.83517492753207245</v>
      </c>
      <c r="U155" s="41">
        <f t="shared" si="42"/>
        <v>33845</v>
      </c>
      <c r="V155" s="26">
        <v>590</v>
      </c>
      <c r="W155" s="26">
        <v>1297</v>
      </c>
      <c r="X155" s="26">
        <v>-707</v>
      </c>
      <c r="Y155" s="42">
        <f t="shared" si="43"/>
        <v>-2.0461912479740678</v>
      </c>
      <c r="Z155" s="41">
        <f t="shared" si="44"/>
        <v>33478</v>
      </c>
      <c r="AA155" s="26">
        <v>723</v>
      </c>
      <c r="AB155" s="26">
        <v>1090</v>
      </c>
      <c r="AC155" s="26">
        <v>-367</v>
      </c>
      <c r="AD155" s="42">
        <f t="shared" si="45"/>
        <v>-1.0843551484709706</v>
      </c>
      <c r="AE155" s="41" t="s">
        <v>35</v>
      </c>
      <c r="AF155" s="26" t="s">
        <v>35</v>
      </c>
      <c r="AG155" s="26" t="s">
        <v>35</v>
      </c>
      <c r="AH155" s="26" t="s">
        <v>35</v>
      </c>
      <c r="AI155" s="34" t="s">
        <v>35</v>
      </c>
      <c r="AJ155" s="41" t="s">
        <v>35</v>
      </c>
      <c r="AK155" s="26" t="s">
        <v>35</v>
      </c>
      <c r="AL155" s="26" t="s">
        <v>35</v>
      </c>
      <c r="AM155" s="26" t="s">
        <v>35</v>
      </c>
      <c r="AN155" s="34" t="s">
        <v>35</v>
      </c>
      <c r="AO155" s="41" t="s">
        <v>35</v>
      </c>
      <c r="AP155" s="26" t="s">
        <v>35</v>
      </c>
      <c r="AQ155" s="26" t="s">
        <v>35</v>
      </c>
      <c r="AR155" s="26" t="s">
        <v>35</v>
      </c>
      <c r="AS155" s="34" t="s">
        <v>35</v>
      </c>
      <c r="AT155" s="41" t="s">
        <v>35</v>
      </c>
      <c r="AU155" s="26" t="s">
        <v>35</v>
      </c>
      <c r="AV155" s="26" t="s">
        <v>35</v>
      </c>
      <c r="AW155" s="26" t="s">
        <v>35</v>
      </c>
      <c r="AX155" s="34" t="s">
        <v>35</v>
      </c>
      <c r="AY155" s="41" t="s">
        <v>35</v>
      </c>
      <c r="AZ155" s="26" t="s">
        <v>35</v>
      </c>
      <c r="BA155" s="26" t="s">
        <v>35</v>
      </c>
      <c r="BB155" s="26" t="s">
        <v>35</v>
      </c>
      <c r="BC155" s="34" t="s">
        <v>35</v>
      </c>
      <c r="BD155" s="41" t="s">
        <v>35</v>
      </c>
      <c r="BE155" s="26" t="s">
        <v>35</v>
      </c>
      <c r="BF155" s="26" t="s">
        <v>35</v>
      </c>
      <c r="BG155" s="26" t="s">
        <v>35</v>
      </c>
      <c r="BH155" s="34" t="s">
        <v>35</v>
      </c>
      <c r="BI155" s="41" t="s">
        <v>35</v>
      </c>
      <c r="BJ155" s="26" t="s">
        <v>35</v>
      </c>
      <c r="BK155" s="26" t="s">
        <v>35</v>
      </c>
      <c r="BL155" s="26" t="s">
        <v>35</v>
      </c>
      <c r="BM155" s="34" t="s">
        <v>35</v>
      </c>
      <c r="BN155" s="41">
        <f t="shared" si="46"/>
        <v>5901</v>
      </c>
      <c r="BO155" s="41">
        <f t="shared" si="46"/>
        <v>6631</v>
      </c>
      <c r="BP155" s="41">
        <f t="shared" si="46"/>
        <v>-730</v>
      </c>
      <c r="BQ155" s="42">
        <f t="shared" si="47"/>
        <v>-2.1340037418147801</v>
      </c>
      <c r="BR155" s="25"/>
    </row>
    <row r="156" spans="1:70" s="7" customFormat="1" ht="18" customHeight="1">
      <c r="A156" s="25"/>
      <c r="B156" s="35" t="s">
        <v>47</v>
      </c>
      <c r="C156" s="35">
        <v>430705</v>
      </c>
      <c r="D156" s="27" t="s">
        <v>196</v>
      </c>
      <c r="E156" s="26">
        <v>417</v>
      </c>
      <c r="F156" s="41">
        <f t="shared" si="36"/>
        <v>432</v>
      </c>
      <c r="G156" s="26">
        <v>31</v>
      </c>
      <c r="H156" s="26">
        <v>16</v>
      </c>
      <c r="I156" s="26">
        <v>15</v>
      </c>
      <c r="J156" s="42">
        <f t="shared" si="37"/>
        <v>3.5971223021582732</v>
      </c>
      <c r="K156" s="41">
        <f t="shared" si="38"/>
        <v>440</v>
      </c>
      <c r="L156" s="26">
        <v>20</v>
      </c>
      <c r="M156" s="26">
        <v>12</v>
      </c>
      <c r="N156" s="26">
        <v>8</v>
      </c>
      <c r="O156" s="42">
        <f t="shared" si="39"/>
        <v>1.8518518518518516</v>
      </c>
      <c r="P156" s="41">
        <f t="shared" si="40"/>
        <v>457</v>
      </c>
      <c r="Q156" s="26">
        <v>23</v>
      </c>
      <c r="R156" s="26">
        <v>6</v>
      </c>
      <c r="S156" s="26">
        <v>17</v>
      </c>
      <c r="T156" s="42">
        <f t="shared" si="41"/>
        <v>3.8636363636363633</v>
      </c>
      <c r="U156" s="41">
        <f t="shared" si="42"/>
        <v>437</v>
      </c>
      <c r="V156" s="26">
        <v>4</v>
      </c>
      <c r="W156" s="26">
        <v>24</v>
      </c>
      <c r="X156" s="26">
        <v>-20</v>
      </c>
      <c r="Y156" s="42">
        <f t="shared" si="43"/>
        <v>-4.3763676148796495</v>
      </c>
      <c r="Z156" s="41">
        <f t="shared" si="44"/>
        <v>424</v>
      </c>
      <c r="AA156" s="26">
        <v>2</v>
      </c>
      <c r="AB156" s="26">
        <v>15</v>
      </c>
      <c r="AC156" s="26">
        <v>-13</v>
      </c>
      <c r="AD156" s="42">
        <f t="shared" si="45"/>
        <v>-2.9748283752860414</v>
      </c>
      <c r="AE156" s="41" t="s">
        <v>35</v>
      </c>
      <c r="AF156" s="26" t="s">
        <v>35</v>
      </c>
      <c r="AG156" s="26" t="s">
        <v>35</v>
      </c>
      <c r="AH156" s="26" t="s">
        <v>35</v>
      </c>
      <c r="AI156" s="34" t="s">
        <v>35</v>
      </c>
      <c r="AJ156" s="41" t="s">
        <v>35</v>
      </c>
      <c r="AK156" s="26" t="s">
        <v>35</v>
      </c>
      <c r="AL156" s="26" t="s">
        <v>35</v>
      </c>
      <c r="AM156" s="26" t="s">
        <v>35</v>
      </c>
      <c r="AN156" s="34" t="s">
        <v>35</v>
      </c>
      <c r="AO156" s="41" t="s">
        <v>35</v>
      </c>
      <c r="AP156" s="26" t="s">
        <v>35</v>
      </c>
      <c r="AQ156" s="26" t="s">
        <v>35</v>
      </c>
      <c r="AR156" s="26" t="s">
        <v>35</v>
      </c>
      <c r="AS156" s="34" t="s">
        <v>35</v>
      </c>
      <c r="AT156" s="41" t="s">
        <v>35</v>
      </c>
      <c r="AU156" s="26" t="s">
        <v>35</v>
      </c>
      <c r="AV156" s="26" t="s">
        <v>35</v>
      </c>
      <c r="AW156" s="26" t="s">
        <v>35</v>
      </c>
      <c r="AX156" s="34" t="s">
        <v>35</v>
      </c>
      <c r="AY156" s="41" t="s">
        <v>35</v>
      </c>
      <c r="AZ156" s="26" t="s">
        <v>35</v>
      </c>
      <c r="BA156" s="26" t="s">
        <v>35</v>
      </c>
      <c r="BB156" s="26" t="s">
        <v>35</v>
      </c>
      <c r="BC156" s="34" t="s">
        <v>35</v>
      </c>
      <c r="BD156" s="41" t="s">
        <v>35</v>
      </c>
      <c r="BE156" s="26" t="s">
        <v>35</v>
      </c>
      <c r="BF156" s="26" t="s">
        <v>35</v>
      </c>
      <c r="BG156" s="26" t="s">
        <v>35</v>
      </c>
      <c r="BH156" s="34" t="s">
        <v>35</v>
      </c>
      <c r="BI156" s="41" t="s">
        <v>35</v>
      </c>
      <c r="BJ156" s="26" t="s">
        <v>35</v>
      </c>
      <c r="BK156" s="26" t="s">
        <v>35</v>
      </c>
      <c r="BL156" s="26" t="s">
        <v>35</v>
      </c>
      <c r="BM156" s="34" t="s">
        <v>35</v>
      </c>
      <c r="BN156" s="41">
        <f t="shared" si="46"/>
        <v>80</v>
      </c>
      <c r="BO156" s="41">
        <f t="shared" si="46"/>
        <v>73</v>
      </c>
      <c r="BP156" s="41">
        <f t="shared" si="46"/>
        <v>7</v>
      </c>
      <c r="BQ156" s="42">
        <f t="shared" si="47"/>
        <v>1.6786570743405276</v>
      </c>
      <c r="BR156" s="25"/>
    </row>
    <row r="157" spans="1:70" s="7" customFormat="1" ht="18" customHeight="1">
      <c r="A157" s="25"/>
      <c r="B157" s="35" t="s">
        <v>47</v>
      </c>
      <c r="C157" s="35">
        <v>430710</v>
      </c>
      <c r="D157" s="27" t="s">
        <v>197</v>
      </c>
      <c r="E157" s="26">
        <v>389</v>
      </c>
      <c r="F157" s="41">
        <f t="shared" si="36"/>
        <v>391</v>
      </c>
      <c r="G157" s="26">
        <v>6</v>
      </c>
      <c r="H157" s="26">
        <v>4</v>
      </c>
      <c r="I157" s="26">
        <v>2</v>
      </c>
      <c r="J157" s="42">
        <f t="shared" si="37"/>
        <v>0.51413881748071977</v>
      </c>
      <c r="K157" s="41">
        <f t="shared" si="38"/>
        <v>386</v>
      </c>
      <c r="L157" s="26">
        <v>5</v>
      </c>
      <c r="M157" s="26">
        <v>10</v>
      </c>
      <c r="N157" s="26">
        <v>-5</v>
      </c>
      <c r="O157" s="42">
        <f t="shared" si="39"/>
        <v>-1.2787723785166241</v>
      </c>
      <c r="P157" s="41">
        <f t="shared" si="40"/>
        <v>387</v>
      </c>
      <c r="Q157" s="26">
        <v>6</v>
      </c>
      <c r="R157" s="26">
        <v>5</v>
      </c>
      <c r="S157" s="26">
        <v>1</v>
      </c>
      <c r="T157" s="42">
        <f t="shared" si="41"/>
        <v>0.2590673575129534</v>
      </c>
      <c r="U157" s="41">
        <f t="shared" si="42"/>
        <v>385</v>
      </c>
      <c r="V157" s="26">
        <v>4</v>
      </c>
      <c r="W157" s="26">
        <v>6</v>
      </c>
      <c r="X157" s="26">
        <v>-2</v>
      </c>
      <c r="Y157" s="42">
        <f t="shared" si="43"/>
        <v>-0.516795865633075</v>
      </c>
      <c r="Z157" s="41">
        <f t="shared" si="44"/>
        <v>384</v>
      </c>
      <c r="AA157" s="26">
        <v>3</v>
      </c>
      <c r="AB157" s="26">
        <v>4</v>
      </c>
      <c r="AC157" s="26">
        <v>-1</v>
      </c>
      <c r="AD157" s="42">
        <f t="shared" si="45"/>
        <v>-0.25974025974025972</v>
      </c>
      <c r="AE157" s="41" t="s">
        <v>35</v>
      </c>
      <c r="AF157" s="26" t="s">
        <v>35</v>
      </c>
      <c r="AG157" s="26" t="s">
        <v>35</v>
      </c>
      <c r="AH157" s="26" t="s">
        <v>35</v>
      </c>
      <c r="AI157" s="34" t="s">
        <v>35</v>
      </c>
      <c r="AJ157" s="41" t="s">
        <v>35</v>
      </c>
      <c r="AK157" s="26" t="s">
        <v>35</v>
      </c>
      <c r="AL157" s="26" t="s">
        <v>35</v>
      </c>
      <c r="AM157" s="26" t="s">
        <v>35</v>
      </c>
      <c r="AN157" s="34" t="s">
        <v>35</v>
      </c>
      <c r="AO157" s="41" t="s">
        <v>35</v>
      </c>
      <c r="AP157" s="26" t="s">
        <v>35</v>
      </c>
      <c r="AQ157" s="26" t="s">
        <v>35</v>
      </c>
      <c r="AR157" s="26" t="s">
        <v>35</v>
      </c>
      <c r="AS157" s="34" t="s">
        <v>35</v>
      </c>
      <c r="AT157" s="41" t="s">
        <v>35</v>
      </c>
      <c r="AU157" s="26" t="s">
        <v>35</v>
      </c>
      <c r="AV157" s="26" t="s">
        <v>35</v>
      </c>
      <c r="AW157" s="26" t="s">
        <v>35</v>
      </c>
      <c r="AX157" s="34" t="s">
        <v>35</v>
      </c>
      <c r="AY157" s="41" t="s">
        <v>35</v>
      </c>
      <c r="AZ157" s="26" t="s">
        <v>35</v>
      </c>
      <c r="BA157" s="26" t="s">
        <v>35</v>
      </c>
      <c r="BB157" s="26" t="s">
        <v>35</v>
      </c>
      <c r="BC157" s="34" t="s">
        <v>35</v>
      </c>
      <c r="BD157" s="41" t="s">
        <v>35</v>
      </c>
      <c r="BE157" s="26" t="s">
        <v>35</v>
      </c>
      <c r="BF157" s="26" t="s">
        <v>35</v>
      </c>
      <c r="BG157" s="26" t="s">
        <v>35</v>
      </c>
      <c r="BH157" s="34" t="s">
        <v>35</v>
      </c>
      <c r="BI157" s="41" t="s">
        <v>35</v>
      </c>
      <c r="BJ157" s="26" t="s">
        <v>35</v>
      </c>
      <c r="BK157" s="26" t="s">
        <v>35</v>
      </c>
      <c r="BL157" s="26" t="s">
        <v>35</v>
      </c>
      <c r="BM157" s="34" t="s">
        <v>35</v>
      </c>
      <c r="BN157" s="41">
        <f t="shared" si="46"/>
        <v>24</v>
      </c>
      <c r="BO157" s="41">
        <f t="shared" si="46"/>
        <v>29</v>
      </c>
      <c r="BP157" s="41">
        <f t="shared" si="46"/>
        <v>-5</v>
      </c>
      <c r="BQ157" s="42">
        <f t="shared" si="47"/>
        <v>-1.2853470437017995</v>
      </c>
      <c r="BR157" s="25"/>
    </row>
    <row r="158" spans="1:70" s="7" customFormat="1" ht="18" customHeight="1">
      <c r="A158" s="25"/>
      <c r="B158" s="35" t="s">
        <v>47</v>
      </c>
      <c r="C158" s="35">
        <v>430720</v>
      </c>
      <c r="D158" s="27" t="s">
        <v>198</v>
      </c>
      <c r="E158" s="26">
        <v>466</v>
      </c>
      <c r="F158" s="41">
        <f t="shared" si="36"/>
        <v>479</v>
      </c>
      <c r="G158" s="26">
        <v>20</v>
      </c>
      <c r="H158" s="26">
        <v>7</v>
      </c>
      <c r="I158" s="26">
        <v>13</v>
      </c>
      <c r="J158" s="42">
        <f t="shared" si="37"/>
        <v>2.7896995708154506</v>
      </c>
      <c r="K158" s="41">
        <f t="shared" si="38"/>
        <v>481</v>
      </c>
      <c r="L158" s="26">
        <v>10</v>
      </c>
      <c r="M158" s="26">
        <v>8</v>
      </c>
      <c r="N158" s="26">
        <v>2</v>
      </c>
      <c r="O158" s="42">
        <f t="shared" si="39"/>
        <v>0.41753653444676403</v>
      </c>
      <c r="P158" s="41">
        <f t="shared" si="40"/>
        <v>488</v>
      </c>
      <c r="Q158" s="26">
        <v>15</v>
      </c>
      <c r="R158" s="26">
        <v>8</v>
      </c>
      <c r="S158" s="26">
        <v>7</v>
      </c>
      <c r="T158" s="42">
        <f t="shared" si="41"/>
        <v>1.4553014553014554</v>
      </c>
      <c r="U158" s="41">
        <f t="shared" si="42"/>
        <v>489</v>
      </c>
      <c r="V158" s="26">
        <v>7</v>
      </c>
      <c r="W158" s="26">
        <v>6</v>
      </c>
      <c r="X158" s="26">
        <v>1</v>
      </c>
      <c r="Y158" s="42">
        <f t="shared" si="43"/>
        <v>0.20491803278688525</v>
      </c>
      <c r="Z158" s="41">
        <f t="shared" si="44"/>
        <v>485</v>
      </c>
      <c r="AA158" s="26">
        <v>3</v>
      </c>
      <c r="AB158" s="26">
        <v>7</v>
      </c>
      <c r="AC158" s="26">
        <v>-4</v>
      </c>
      <c r="AD158" s="42">
        <f t="shared" si="45"/>
        <v>-0.81799591002045002</v>
      </c>
      <c r="AE158" s="41" t="s">
        <v>35</v>
      </c>
      <c r="AF158" s="26" t="s">
        <v>35</v>
      </c>
      <c r="AG158" s="26" t="s">
        <v>35</v>
      </c>
      <c r="AH158" s="26" t="s">
        <v>35</v>
      </c>
      <c r="AI158" s="34" t="s">
        <v>35</v>
      </c>
      <c r="AJ158" s="41" t="s">
        <v>35</v>
      </c>
      <c r="AK158" s="26" t="s">
        <v>35</v>
      </c>
      <c r="AL158" s="26" t="s">
        <v>35</v>
      </c>
      <c r="AM158" s="26" t="s">
        <v>35</v>
      </c>
      <c r="AN158" s="34" t="s">
        <v>35</v>
      </c>
      <c r="AO158" s="41" t="s">
        <v>35</v>
      </c>
      <c r="AP158" s="26" t="s">
        <v>35</v>
      </c>
      <c r="AQ158" s="26" t="s">
        <v>35</v>
      </c>
      <c r="AR158" s="26" t="s">
        <v>35</v>
      </c>
      <c r="AS158" s="34" t="s">
        <v>35</v>
      </c>
      <c r="AT158" s="41" t="s">
        <v>35</v>
      </c>
      <c r="AU158" s="26" t="s">
        <v>35</v>
      </c>
      <c r="AV158" s="26" t="s">
        <v>35</v>
      </c>
      <c r="AW158" s="26" t="s">
        <v>35</v>
      </c>
      <c r="AX158" s="34" t="s">
        <v>35</v>
      </c>
      <c r="AY158" s="41" t="s">
        <v>35</v>
      </c>
      <c r="AZ158" s="26" t="s">
        <v>35</v>
      </c>
      <c r="BA158" s="26" t="s">
        <v>35</v>
      </c>
      <c r="BB158" s="26" t="s">
        <v>35</v>
      </c>
      <c r="BC158" s="34" t="s">
        <v>35</v>
      </c>
      <c r="BD158" s="41" t="s">
        <v>35</v>
      </c>
      <c r="BE158" s="26" t="s">
        <v>35</v>
      </c>
      <c r="BF158" s="26" t="s">
        <v>35</v>
      </c>
      <c r="BG158" s="26" t="s">
        <v>35</v>
      </c>
      <c r="BH158" s="34" t="s">
        <v>35</v>
      </c>
      <c r="BI158" s="41" t="s">
        <v>35</v>
      </c>
      <c r="BJ158" s="26" t="s">
        <v>35</v>
      </c>
      <c r="BK158" s="26" t="s">
        <v>35</v>
      </c>
      <c r="BL158" s="26" t="s">
        <v>35</v>
      </c>
      <c r="BM158" s="34" t="s">
        <v>35</v>
      </c>
      <c r="BN158" s="41">
        <f t="shared" si="46"/>
        <v>55</v>
      </c>
      <c r="BO158" s="41">
        <f t="shared" si="46"/>
        <v>36</v>
      </c>
      <c r="BP158" s="41">
        <f t="shared" si="46"/>
        <v>19</v>
      </c>
      <c r="BQ158" s="42">
        <f t="shared" si="47"/>
        <v>4.0772532188841204</v>
      </c>
      <c r="BR158" s="25"/>
    </row>
    <row r="159" spans="1:70" s="7" customFormat="1" ht="18" customHeight="1">
      <c r="A159" s="25"/>
      <c r="B159" s="35" t="s">
        <v>47</v>
      </c>
      <c r="C159" s="35">
        <v>430730</v>
      </c>
      <c r="D159" s="27" t="s">
        <v>199</v>
      </c>
      <c r="E159" s="26">
        <v>544</v>
      </c>
      <c r="F159" s="41">
        <f t="shared" si="36"/>
        <v>548</v>
      </c>
      <c r="G159" s="26">
        <v>16</v>
      </c>
      <c r="H159" s="26">
        <v>12</v>
      </c>
      <c r="I159" s="26">
        <v>4</v>
      </c>
      <c r="J159" s="42">
        <f t="shared" si="37"/>
        <v>0.73529411764705876</v>
      </c>
      <c r="K159" s="41">
        <f t="shared" si="38"/>
        <v>552</v>
      </c>
      <c r="L159" s="26">
        <v>15</v>
      </c>
      <c r="M159" s="26">
        <v>11</v>
      </c>
      <c r="N159" s="26">
        <v>4</v>
      </c>
      <c r="O159" s="42">
        <f t="shared" si="39"/>
        <v>0.72992700729927007</v>
      </c>
      <c r="P159" s="41">
        <f t="shared" si="40"/>
        <v>552</v>
      </c>
      <c r="Q159" s="26">
        <v>8</v>
      </c>
      <c r="R159" s="26">
        <v>8</v>
      </c>
      <c r="S159" s="26">
        <v>0</v>
      </c>
      <c r="T159" s="42">
        <f t="shared" si="41"/>
        <v>0</v>
      </c>
      <c r="U159" s="41">
        <f t="shared" si="42"/>
        <v>540</v>
      </c>
      <c r="V159" s="26">
        <v>3</v>
      </c>
      <c r="W159" s="26">
        <v>15</v>
      </c>
      <c r="X159" s="26">
        <v>-12</v>
      </c>
      <c r="Y159" s="42">
        <f t="shared" si="43"/>
        <v>-2.1739130434782608</v>
      </c>
      <c r="Z159" s="41">
        <f t="shared" si="44"/>
        <v>530</v>
      </c>
      <c r="AA159" s="26">
        <v>2</v>
      </c>
      <c r="AB159" s="26">
        <v>12</v>
      </c>
      <c r="AC159" s="26">
        <v>-10</v>
      </c>
      <c r="AD159" s="42">
        <f t="shared" si="45"/>
        <v>-1.8518518518518516</v>
      </c>
      <c r="AE159" s="41" t="s">
        <v>35</v>
      </c>
      <c r="AF159" s="26" t="s">
        <v>35</v>
      </c>
      <c r="AG159" s="26" t="s">
        <v>35</v>
      </c>
      <c r="AH159" s="26" t="s">
        <v>35</v>
      </c>
      <c r="AI159" s="34" t="s">
        <v>35</v>
      </c>
      <c r="AJ159" s="41" t="s">
        <v>35</v>
      </c>
      <c r="AK159" s="26" t="s">
        <v>35</v>
      </c>
      <c r="AL159" s="26" t="s">
        <v>35</v>
      </c>
      <c r="AM159" s="26" t="s">
        <v>35</v>
      </c>
      <c r="AN159" s="34" t="s">
        <v>35</v>
      </c>
      <c r="AO159" s="41" t="s">
        <v>35</v>
      </c>
      <c r="AP159" s="26" t="s">
        <v>35</v>
      </c>
      <c r="AQ159" s="26" t="s">
        <v>35</v>
      </c>
      <c r="AR159" s="26" t="s">
        <v>35</v>
      </c>
      <c r="AS159" s="34" t="s">
        <v>35</v>
      </c>
      <c r="AT159" s="41" t="s">
        <v>35</v>
      </c>
      <c r="AU159" s="26" t="s">
        <v>35</v>
      </c>
      <c r="AV159" s="26" t="s">
        <v>35</v>
      </c>
      <c r="AW159" s="26" t="s">
        <v>35</v>
      </c>
      <c r="AX159" s="34" t="s">
        <v>35</v>
      </c>
      <c r="AY159" s="41" t="s">
        <v>35</v>
      </c>
      <c r="AZ159" s="26" t="s">
        <v>35</v>
      </c>
      <c r="BA159" s="26" t="s">
        <v>35</v>
      </c>
      <c r="BB159" s="26" t="s">
        <v>35</v>
      </c>
      <c r="BC159" s="34" t="s">
        <v>35</v>
      </c>
      <c r="BD159" s="41" t="s">
        <v>35</v>
      </c>
      <c r="BE159" s="26" t="s">
        <v>35</v>
      </c>
      <c r="BF159" s="26" t="s">
        <v>35</v>
      </c>
      <c r="BG159" s="26" t="s">
        <v>35</v>
      </c>
      <c r="BH159" s="34" t="s">
        <v>35</v>
      </c>
      <c r="BI159" s="41" t="s">
        <v>35</v>
      </c>
      <c r="BJ159" s="26" t="s">
        <v>35</v>
      </c>
      <c r="BK159" s="26" t="s">
        <v>35</v>
      </c>
      <c r="BL159" s="26" t="s">
        <v>35</v>
      </c>
      <c r="BM159" s="34" t="s">
        <v>35</v>
      </c>
      <c r="BN159" s="41">
        <f t="shared" si="46"/>
        <v>44</v>
      </c>
      <c r="BO159" s="41">
        <f t="shared" si="46"/>
        <v>58</v>
      </c>
      <c r="BP159" s="41">
        <f t="shared" si="46"/>
        <v>-14</v>
      </c>
      <c r="BQ159" s="42">
        <f t="shared" si="47"/>
        <v>-2.5735294117647056</v>
      </c>
      <c r="BR159" s="25"/>
    </row>
    <row r="160" spans="1:70" s="7" customFormat="1" ht="18" customHeight="1">
      <c r="A160" s="25"/>
      <c r="B160" s="35" t="s">
        <v>47</v>
      </c>
      <c r="C160" s="35">
        <v>430740</v>
      </c>
      <c r="D160" s="27" t="s">
        <v>200</v>
      </c>
      <c r="E160" s="26">
        <v>366</v>
      </c>
      <c r="F160" s="41">
        <f t="shared" si="36"/>
        <v>370</v>
      </c>
      <c r="G160" s="26">
        <v>7</v>
      </c>
      <c r="H160" s="26">
        <v>3</v>
      </c>
      <c r="I160" s="26">
        <v>4</v>
      </c>
      <c r="J160" s="42">
        <f t="shared" si="37"/>
        <v>1.0928961748633881</v>
      </c>
      <c r="K160" s="41">
        <f t="shared" si="38"/>
        <v>384</v>
      </c>
      <c r="L160" s="26">
        <v>22</v>
      </c>
      <c r="M160" s="26">
        <v>8</v>
      </c>
      <c r="N160" s="26">
        <v>14</v>
      </c>
      <c r="O160" s="42">
        <f t="shared" si="39"/>
        <v>3.7837837837837842</v>
      </c>
      <c r="P160" s="41">
        <f t="shared" si="40"/>
        <v>396</v>
      </c>
      <c r="Q160" s="26">
        <v>26</v>
      </c>
      <c r="R160" s="26">
        <v>14</v>
      </c>
      <c r="S160" s="26">
        <v>12</v>
      </c>
      <c r="T160" s="42">
        <f t="shared" si="41"/>
        <v>3.125</v>
      </c>
      <c r="U160" s="41">
        <f t="shared" si="42"/>
        <v>378</v>
      </c>
      <c r="V160" s="26">
        <v>2</v>
      </c>
      <c r="W160" s="26">
        <v>20</v>
      </c>
      <c r="X160" s="26">
        <v>-18</v>
      </c>
      <c r="Y160" s="42">
        <f t="shared" si="43"/>
        <v>-4.5454545454545459</v>
      </c>
      <c r="Z160" s="41">
        <f t="shared" si="44"/>
        <v>363</v>
      </c>
      <c r="AA160" s="26">
        <v>6</v>
      </c>
      <c r="AB160" s="26">
        <v>21</v>
      </c>
      <c r="AC160" s="26">
        <v>-15</v>
      </c>
      <c r="AD160" s="42">
        <f t="shared" si="45"/>
        <v>-3.9682539682539679</v>
      </c>
      <c r="AE160" s="41" t="s">
        <v>35</v>
      </c>
      <c r="AF160" s="26" t="s">
        <v>35</v>
      </c>
      <c r="AG160" s="26" t="s">
        <v>35</v>
      </c>
      <c r="AH160" s="26" t="s">
        <v>35</v>
      </c>
      <c r="AI160" s="34" t="s">
        <v>35</v>
      </c>
      <c r="AJ160" s="41" t="s">
        <v>35</v>
      </c>
      <c r="AK160" s="26" t="s">
        <v>35</v>
      </c>
      <c r="AL160" s="26" t="s">
        <v>35</v>
      </c>
      <c r="AM160" s="26" t="s">
        <v>35</v>
      </c>
      <c r="AN160" s="34" t="s">
        <v>35</v>
      </c>
      <c r="AO160" s="41" t="s">
        <v>35</v>
      </c>
      <c r="AP160" s="26" t="s">
        <v>35</v>
      </c>
      <c r="AQ160" s="26" t="s">
        <v>35</v>
      </c>
      <c r="AR160" s="26" t="s">
        <v>35</v>
      </c>
      <c r="AS160" s="34" t="s">
        <v>35</v>
      </c>
      <c r="AT160" s="41" t="s">
        <v>35</v>
      </c>
      <c r="AU160" s="26" t="s">
        <v>35</v>
      </c>
      <c r="AV160" s="26" t="s">
        <v>35</v>
      </c>
      <c r="AW160" s="26" t="s">
        <v>35</v>
      </c>
      <c r="AX160" s="34" t="s">
        <v>35</v>
      </c>
      <c r="AY160" s="41" t="s">
        <v>35</v>
      </c>
      <c r="AZ160" s="26" t="s">
        <v>35</v>
      </c>
      <c r="BA160" s="26" t="s">
        <v>35</v>
      </c>
      <c r="BB160" s="26" t="s">
        <v>35</v>
      </c>
      <c r="BC160" s="34" t="s">
        <v>35</v>
      </c>
      <c r="BD160" s="41" t="s">
        <v>35</v>
      </c>
      <c r="BE160" s="26" t="s">
        <v>35</v>
      </c>
      <c r="BF160" s="26" t="s">
        <v>35</v>
      </c>
      <c r="BG160" s="26" t="s">
        <v>35</v>
      </c>
      <c r="BH160" s="34" t="s">
        <v>35</v>
      </c>
      <c r="BI160" s="41" t="s">
        <v>35</v>
      </c>
      <c r="BJ160" s="26" t="s">
        <v>35</v>
      </c>
      <c r="BK160" s="26" t="s">
        <v>35</v>
      </c>
      <c r="BL160" s="26" t="s">
        <v>35</v>
      </c>
      <c r="BM160" s="34" t="s">
        <v>35</v>
      </c>
      <c r="BN160" s="41">
        <f t="shared" si="46"/>
        <v>63</v>
      </c>
      <c r="BO160" s="41">
        <f t="shared" si="46"/>
        <v>66</v>
      </c>
      <c r="BP160" s="41">
        <f t="shared" si="46"/>
        <v>-3</v>
      </c>
      <c r="BQ160" s="42">
        <f t="shared" si="47"/>
        <v>-0.81967213114754101</v>
      </c>
      <c r="BR160" s="25"/>
    </row>
    <row r="161" spans="1:70" s="7" customFormat="1" ht="18" customHeight="1">
      <c r="A161" s="25"/>
      <c r="B161" s="35" t="s">
        <v>47</v>
      </c>
      <c r="C161" s="35">
        <v>430745</v>
      </c>
      <c r="D161" s="27" t="s">
        <v>201</v>
      </c>
      <c r="E161" s="26">
        <v>154</v>
      </c>
      <c r="F161" s="41">
        <f t="shared" si="36"/>
        <v>157</v>
      </c>
      <c r="G161" s="26">
        <v>4</v>
      </c>
      <c r="H161" s="26">
        <v>1</v>
      </c>
      <c r="I161" s="26">
        <v>3</v>
      </c>
      <c r="J161" s="42">
        <f t="shared" si="37"/>
        <v>1.948051948051948</v>
      </c>
      <c r="K161" s="41">
        <f t="shared" si="38"/>
        <v>158</v>
      </c>
      <c r="L161" s="26">
        <v>6</v>
      </c>
      <c r="M161" s="26">
        <v>5</v>
      </c>
      <c r="N161" s="26">
        <v>1</v>
      </c>
      <c r="O161" s="42">
        <f t="shared" si="39"/>
        <v>0.63694267515923575</v>
      </c>
      <c r="P161" s="41">
        <f t="shared" si="40"/>
        <v>161</v>
      </c>
      <c r="Q161" s="26">
        <v>5</v>
      </c>
      <c r="R161" s="26">
        <v>2</v>
      </c>
      <c r="S161" s="26">
        <v>3</v>
      </c>
      <c r="T161" s="42">
        <f t="shared" si="41"/>
        <v>1.89873417721519</v>
      </c>
      <c r="U161" s="41">
        <f t="shared" si="42"/>
        <v>159</v>
      </c>
      <c r="V161" s="26">
        <v>2</v>
      </c>
      <c r="W161" s="26">
        <v>4</v>
      </c>
      <c r="X161" s="26">
        <v>-2</v>
      </c>
      <c r="Y161" s="42">
        <f t="shared" si="43"/>
        <v>-1.2422360248447204</v>
      </c>
      <c r="Z161" s="41">
        <f t="shared" si="44"/>
        <v>158</v>
      </c>
      <c r="AA161" s="26">
        <v>1</v>
      </c>
      <c r="AB161" s="26">
        <v>2</v>
      </c>
      <c r="AC161" s="26">
        <v>-1</v>
      </c>
      <c r="AD161" s="42">
        <f t="shared" si="45"/>
        <v>-0.62893081761006298</v>
      </c>
      <c r="AE161" s="41" t="s">
        <v>35</v>
      </c>
      <c r="AF161" s="26" t="s">
        <v>35</v>
      </c>
      <c r="AG161" s="26" t="s">
        <v>35</v>
      </c>
      <c r="AH161" s="26" t="s">
        <v>35</v>
      </c>
      <c r="AI161" s="34" t="s">
        <v>35</v>
      </c>
      <c r="AJ161" s="41" t="s">
        <v>35</v>
      </c>
      <c r="AK161" s="26" t="s">
        <v>35</v>
      </c>
      <c r="AL161" s="26" t="s">
        <v>35</v>
      </c>
      <c r="AM161" s="26" t="s">
        <v>35</v>
      </c>
      <c r="AN161" s="34" t="s">
        <v>35</v>
      </c>
      <c r="AO161" s="41" t="s">
        <v>35</v>
      </c>
      <c r="AP161" s="26" t="s">
        <v>35</v>
      </c>
      <c r="AQ161" s="26" t="s">
        <v>35</v>
      </c>
      <c r="AR161" s="26" t="s">
        <v>35</v>
      </c>
      <c r="AS161" s="34" t="s">
        <v>35</v>
      </c>
      <c r="AT161" s="41" t="s">
        <v>35</v>
      </c>
      <c r="AU161" s="26" t="s">
        <v>35</v>
      </c>
      <c r="AV161" s="26" t="s">
        <v>35</v>
      </c>
      <c r="AW161" s="26" t="s">
        <v>35</v>
      </c>
      <c r="AX161" s="34" t="s">
        <v>35</v>
      </c>
      <c r="AY161" s="41" t="s">
        <v>35</v>
      </c>
      <c r="AZ161" s="26" t="s">
        <v>35</v>
      </c>
      <c r="BA161" s="26" t="s">
        <v>35</v>
      </c>
      <c r="BB161" s="26" t="s">
        <v>35</v>
      </c>
      <c r="BC161" s="34" t="s">
        <v>35</v>
      </c>
      <c r="BD161" s="41" t="s">
        <v>35</v>
      </c>
      <c r="BE161" s="26" t="s">
        <v>35</v>
      </c>
      <c r="BF161" s="26" t="s">
        <v>35</v>
      </c>
      <c r="BG161" s="26" t="s">
        <v>35</v>
      </c>
      <c r="BH161" s="34" t="s">
        <v>35</v>
      </c>
      <c r="BI161" s="41" t="s">
        <v>35</v>
      </c>
      <c r="BJ161" s="26" t="s">
        <v>35</v>
      </c>
      <c r="BK161" s="26" t="s">
        <v>35</v>
      </c>
      <c r="BL161" s="26" t="s">
        <v>35</v>
      </c>
      <c r="BM161" s="34" t="s">
        <v>35</v>
      </c>
      <c r="BN161" s="41">
        <f t="shared" si="46"/>
        <v>18</v>
      </c>
      <c r="BO161" s="41">
        <f t="shared" si="46"/>
        <v>14</v>
      </c>
      <c r="BP161" s="41">
        <f t="shared" si="46"/>
        <v>4</v>
      </c>
      <c r="BQ161" s="42">
        <f t="shared" si="47"/>
        <v>2.5974025974025974</v>
      </c>
      <c r="BR161" s="25"/>
    </row>
    <row r="162" spans="1:70" s="7" customFormat="1" ht="18" customHeight="1">
      <c r="A162" s="25"/>
      <c r="B162" s="35" t="s">
        <v>47</v>
      </c>
      <c r="C162" s="35">
        <v>430750</v>
      </c>
      <c r="D162" s="27" t="s">
        <v>202</v>
      </c>
      <c r="E162" s="26">
        <v>2739</v>
      </c>
      <c r="F162" s="41">
        <f t="shared" si="36"/>
        <v>2737</v>
      </c>
      <c r="G162" s="26">
        <v>59</v>
      </c>
      <c r="H162" s="26">
        <v>61</v>
      </c>
      <c r="I162" s="26">
        <v>-2</v>
      </c>
      <c r="J162" s="42">
        <f t="shared" si="37"/>
        <v>-7.3019350127783864E-2</v>
      </c>
      <c r="K162" s="41">
        <f t="shared" si="38"/>
        <v>2739</v>
      </c>
      <c r="L162" s="26">
        <v>48</v>
      </c>
      <c r="M162" s="26">
        <v>46</v>
      </c>
      <c r="N162" s="26">
        <v>2</v>
      </c>
      <c r="O162" s="42">
        <f t="shared" si="39"/>
        <v>7.3072707343807081E-2</v>
      </c>
      <c r="P162" s="41">
        <f t="shared" si="40"/>
        <v>2756</v>
      </c>
      <c r="Q162" s="26">
        <v>94</v>
      </c>
      <c r="R162" s="26">
        <v>77</v>
      </c>
      <c r="S162" s="26">
        <v>17</v>
      </c>
      <c r="T162" s="42">
        <f t="shared" si="41"/>
        <v>0.62066447608616282</v>
      </c>
      <c r="U162" s="41">
        <f t="shared" si="42"/>
        <v>2699</v>
      </c>
      <c r="V162" s="26">
        <v>31</v>
      </c>
      <c r="W162" s="26">
        <v>88</v>
      </c>
      <c r="X162" s="26">
        <v>-57</v>
      </c>
      <c r="Y162" s="42">
        <f t="shared" si="43"/>
        <v>-2.0682148040638606</v>
      </c>
      <c r="Z162" s="41">
        <f t="shared" si="44"/>
        <v>2665</v>
      </c>
      <c r="AA162" s="26">
        <v>27</v>
      </c>
      <c r="AB162" s="26">
        <v>61</v>
      </c>
      <c r="AC162" s="26">
        <v>-34</v>
      </c>
      <c r="AD162" s="42">
        <f t="shared" si="45"/>
        <v>-1.2597258243793996</v>
      </c>
      <c r="AE162" s="41" t="s">
        <v>35</v>
      </c>
      <c r="AF162" s="26" t="s">
        <v>35</v>
      </c>
      <c r="AG162" s="26" t="s">
        <v>35</v>
      </c>
      <c r="AH162" s="26" t="s">
        <v>35</v>
      </c>
      <c r="AI162" s="34" t="s">
        <v>35</v>
      </c>
      <c r="AJ162" s="41" t="s">
        <v>35</v>
      </c>
      <c r="AK162" s="26" t="s">
        <v>35</v>
      </c>
      <c r="AL162" s="26" t="s">
        <v>35</v>
      </c>
      <c r="AM162" s="26" t="s">
        <v>35</v>
      </c>
      <c r="AN162" s="34" t="s">
        <v>35</v>
      </c>
      <c r="AO162" s="41" t="s">
        <v>35</v>
      </c>
      <c r="AP162" s="26" t="s">
        <v>35</v>
      </c>
      <c r="AQ162" s="26" t="s">
        <v>35</v>
      </c>
      <c r="AR162" s="26" t="s">
        <v>35</v>
      </c>
      <c r="AS162" s="34" t="s">
        <v>35</v>
      </c>
      <c r="AT162" s="41" t="s">
        <v>35</v>
      </c>
      <c r="AU162" s="26" t="s">
        <v>35</v>
      </c>
      <c r="AV162" s="26" t="s">
        <v>35</v>
      </c>
      <c r="AW162" s="26" t="s">
        <v>35</v>
      </c>
      <c r="AX162" s="34" t="s">
        <v>35</v>
      </c>
      <c r="AY162" s="41" t="s">
        <v>35</v>
      </c>
      <c r="AZ162" s="26" t="s">
        <v>35</v>
      </c>
      <c r="BA162" s="26" t="s">
        <v>35</v>
      </c>
      <c r="BB162" s="26" t="s">
        <v>35</v>
      </c>
      <c r="BC162" s="34" t="s">
        <v>35</v>
      </c>
      <c r="BD162" s="41" t="s">
        <v>35</v>
      </c>
      <c r="BE162" s="26" t="s">
        <v>35</v>
      </c>
      <c r="BF162" s="26" t="s">
        <v>35</v>
      </c>
      <c r="BG162" s="26" t="s">
        <v>35</v>
      </c>
      <c r="BH162" s="34" t="s">
        <v>35</v>
      </c>
      <c r="BI162" s="41" t="s">
        <v>35</v>
      </c>
      <c r="BJ162" s="26" t="s">
        <v>35</v>
      </c>
      <c r="BK162" s="26" t="s">
        <v>35</v>
      </c>
      <c r="BL162" s="26" t="s">
        <v>35</v>
      </c>
      <c r="BM162" s="34" t="s">
        <v>35</v>
      </c>
      <c r="BN162" s="41">
        <f t="shared" si="46"/>
        <v>259</v>
      </c>
      <c r="BO162" s="41">
        <f t="shared" si="46"/>
        <v>333</v>
      </c>
      <c r="BP162" s="41">
        <f t="shared" si="46"/>
        <v>-74</v>
      </c>
      <c r="BQ162" s="42">
        <f t="shared" si="47"/>
        <v>-2.701715954728003</v>
      </c>
      <c r="BR162" s="25"/>
    </row>
    <row r="163" spans="1:70" s="7" customFormat="1" ht="18" customHeight="1">
      <c r="A163" s="25"/>
      <c r="B163" s="35" t="s">
        <v>47</v>
      </c>
      <c r="C163" s="35">
        <v>430755</v>
      </c>
      <c r="D163" s="27" t="s">
        <v>203</v>
      </c>
      <c r="E163" s="26">
        <v>1125</v>
      </c>
      <c r="F163" s="41">
        <f t="shared" si="36"/>
        <v>1139</v>
      </c>
      <c r="G163" s="26">
        <v>40</v>
      </c>
      <c r="H163" s="26">
        <v>26</v>
      </c>
      <c r="I163" s="26">
        <v>14</v>
      </c>
      <c r="J163" s="42">
        <f t="shared" si="37"/>
        <v>1.2444444444444445</v>
      </c>
      <c r="K163" s="41">
        <f t="shared" si="38"/>
        <v>1156</v>
      </c>
      <c r="L163" s="26">
        <v>43</v>
      </c>
      <c r="M163" s="26">
        <v>26</v>
      </c>
      <c r="N163" s="26">
        <v>17</v>
      </c>
      <c r="O163" s="42">
        <f t="shared" si="39"/>
        <v>1.4925373134328357</v>
      </c>
      <c r="P163" s="41">
        <f t="shared" si="40"/>
        <v>1180</v>
      </c>
      <c r="Q163" s="26">
        <v>55</v>
      </c>
      <c r="R163" s="26">
        <v>31</v>
      </c>
      <c r="S163" s="26">
        <v>24</v>
      </c>
      <c r="T163" s="42">
        <f t="shared" si="41"/>
        <v>2.0761245674740483</v>
      </c>
      <c r="U163" s="41">
        <f t="shared" si="42"/>
        <v>1174</v>
      </c>
      <c r="V163" s="26">
        <v>27</v>
      </c>
      <c r="W163" s="26">
        <v>33</v>
      </c>
      <c r="X163" s="26">
        <v>-6</v>
      </c>
      <c r="Y163" s="42">
        <f t="shared" si="43"/>
        <v>-0.50847457627118642</v>
      </c>
      <c r="Z163" s="41">
        <f t="shared" si="44"/>
        <v>1187</v>
      </c>
      <c r="AA163" s="26">
        <v>28</v>
      </c>
      <c r="AB163" s="26">
        <v>15</v>
      </c>
      <c r="AC163" s="26">
        <v>13</v>
      </c>
      <c r="AD163" s="42">
        <f t="shared" si="45"/>
        <v>1.1073253833049403</v>
      </c>
      <c r="AE163" s="41" t="s">
        <v>35</v>
      </c>
      <c r="AF163" s="26" t="s">
        <v>35</v>
      </c>
      <c r="AG163" s="26" t="s">
        <v>35</v>
      </c>
      <c r="AH163" s="26" t="s">
        <v>35</v>
      </c>
      <c r="AI163" s="34" t="s">
        <v>35</v>
      </c>
      <c r="AJ163" s="41" t="s">
        <v>35</v>
      </c>
      <c r="AK163" s="26" t="s">
        <v>35</v>
      </c>
      <c r="AL163" s="26" t="s">
        <v>35</v>
      </c>
      <c r="AM163" s="26" t="s">
        <v>35</v>
      </c>
      <c r="AN163" s="34" t="s">
        <v>35</v>
      </c>
      <c r="AO163" s="41" t="s">
        <v>35</v>
      </c>
      <c r="AP163" s="26" t="s">
        <v>35</v>
      </c>
      <c r="AQ163" s="26" t="s">
        <v>35</v>
      </c>
      <c r="AR163" s="26" t="s">
        <v>35</v>
      </c>
      <c r="AS163" s="34" t="s">
        <v>35</v>
      </c>
      <c r="AT163" s="41" t="s">
        <v>35</v>
      </c>
      <c r="AU163" s="26" t="s">
        <v>35</v>
      </c>
      <c r="AV163" s="26" t="s">
        <v>35</v>
      </c>
      <c r="AW163" s="26" t="s">
        <v>35</v>
      </c>
      <c r="AX163" s="34" t="s">
        <v>35</v>
      </c>
      <c r="AY163" s="41" t="s">
        <v>35</v>
      </c>
      <c r="AZ163" s="26" t="s">
        <v>35</v>
      </c>
      <c r="BA163" s="26" t="s">
        <v>35</v>
      </c>
      <c r="BB163" s="26" t="s">
        <v>35</v>
      </c>
      <c r="BC163" s="34" t="s">
        <v>35</v>
      </c>
      <c r="BD163" s="41" t="s">
        <v>35</v>
      </c>
      <c r="BE163" s="26" t="s">
        <v>35</v>
      </c>
      <c r="BF163" s="26" t="s">
        <v>35</v>
      </c>
      <c r="BG163" s="26" t="s">
        <v>35</v>
      </c>
      <c r="BH163" s="34" t="s">
        <v>35</v>
      </c>
      <c r="BI163" s="41" t="s">
        <v>35</v>
      </c>
      <c r="BJ163" s="26" t="s">
        <v>35</v>
      </c>
      <c r="BK163" s="26" t="s">
        <v>35</v>
      </c>
      <c r="BL163" s="26" t="s">
        <v>35</v>
      </c>
      <c r="BM163" s="34" t="s">
        <v>35</v>
      </c>
      <c r="BN163" s="41">
        <f t="shared" si="46"/>
        <v>193</v>
      </c>
      <c r="BO163" s="41">
        <f t="shared" si="46"/>
        <v>131</v>
      </c>
      <c r="BP163" s="41">
        <f t="shared" si="46"/>
        <v>62</v>
      </c>
      <c r="BQ163" s="42">
        <f t="shared" si="47"/>
        <v>5.5111111111111111</v>
      </c>
      <c r="BR163" s="25"/>
    </row>
    <row r="164" spans="1:70" s="7" customFormat="1" ht="18" customHeight="1">
      <c r="A164" s="25"/>
      <c r="B164" s="35" t="s">
        <v>47</v>
      </c>
      <c r="C164" s="35">
        <v>430760</v>
      </c>
      <c r="D164" s="27" t="s">
        <v>204</v>
      </c>
      <c r="E164" s="26">
        <v>11727</v>
      </c>
      <c r="F164" s="41">
        <f t="shared" si="36"/>
        <v>11827</v>
      </c>
      <c r="G164" s="26">
        <v>492</v>
      </c>
      <c r="H164" s="26">
        <v>392</v>
      </c>
      <c r="I164" s="26">
        <v>100</v>
      </c>
      <c r="J164" s="42">
        <f t="shared" si="37"/>
        <v>0.85273300929478968</v>
      </c>
      <c r="K164" s="41">
        <f t="shared" si="38"/>
        <v>12015</v>
      </c>
      <c r="L164" s="26">
        <v>602</v>
      </c>
      <c r="M164" s="26">
        <v>414</v>
      </c>
      <c r="N164" s="26">
        <v>188</v>
      </c>
      <c r="O164" s="42">
        <f t="shared" si="39"/>
        <v>1.5895831571827175</v>
      </c>
      <c r="P164" s="41">
        <f t="shared" si="40"/>
        <v>11841</v>
      </c>
      <c r="Q164" s="26">
        <v>520</v>
      </c>
      <c r="R164" s="26">
        <v>694</v>
      </c>
      <c r="S164" s="26">
        <v>-174</v>
      </c>
      <c r="T164" s="42">
        <f t="shared" si="41"/>
        <v>-1.4481897627965044</v>
      </c>
      <c r="U164" s="41">
        <f t="shared" si="42"/>
        <v>11142</v>
      </c>
      <c r="V164" s="26">
        <v>132</v>
      </c>
      <c r="W164" s="26">
        <v>831</v>
      </c>
      <c r="X164" s="26">
        <v>-699</v>
      </c>
      <c r="Y164" s="42">
        <f t="shared" si="43"/>
        <v>-5.9032176336458067</v>
      </c>
      <c r="Z164" s="41">
        <f t="shared" si="44"/>
        <v>10886</v>
      </c>
      <c r="AA164" s="26">
        <v>154</v>
      </c>
      <c r="AB164" s="26">
        <v>410</v>
      </c>
      <c r="AC164" s="26">
        <v>-256</v>
      </c>
      <c r="AD164" s="42">
        <f t="shared" si="45"/>
        <v>-2.2976126368695029</v>
      </c>
      <c r="AE164" s="41" t="s">
        <v>35</v>
      </c>
      <c r="AF164" s="26" t="s">
        <v>35</v>
      </c>
      <c r="AG164" s="26" t="s">
        <v>35</v>
      </c>
      <c r="AH164" s="26" t="s">
        <v>35</v>
      </c>
      <c r="AI164" s="34" t="s">
        <v>35</v>
      </c>
      <c r="AJ164" s="41" t="s">
        <v>35</v>
      </c>
      <c r="AK164" s="26" t="s">
        <v>35</v>
      </c>
      <c r="AL164" s="26" t="s">
        <v>35</v>
      </c>
      <c r="AM164" s="26" t="s">
        <v>35</v>
      </c>
      <c r="AN164" s="34" t="s">
        <v>35</v>
      </c>
      <c r="AO164" s="41" t="s">
        <v>35</v>
      </c>
      <c r="AP164" s="26" t="s">
        <v>35</v>
      </c>
      <c r="AQ164" s="26" t="s">
        <v>35</v>
      </c>
      <c r="AR164" s="26" t="s">
        <v>35</v>
      </c>
      <c r="AS164" s="34" t="s">
        <v>35</v>
      </c>
      <c r="AT164" s="41" t="s">
        <v>35</v>
      </c>
      <c r="AU164" s="26" t="s">
        <v>35</v>
      </c>
      <c r="AV164" s="26" t="s">
        <v>35</v>
      </c>
      <c r="AW164" s="26" t="s">
        <v>35</v>
      </c>
      <c r="AX164" s="34" t="s">
        <v>35</v>
      </c>
      <c r="AY164" s="41" t="s">
        <v>35</v>
      </c>
      <c r="AZ164" s="26" t="s">
        <v>35</v>
      </c>
      <c r="BA164" s="26" t="s">
        <v>35</v>
      </c>
      <c r="BB164" s="26" t="s">
        <v>35</v>
      </c>
      <c r="BC164" s="34" t="s">
        <v>35</v>
      </c>
      <c r="BD164" s="41" t="s">
        <v>35</v>
      </c>
      <c r="BE164" s="26" t="s">
        <v>35</v>
      </c>
      <c r="BF164" s="26" t="s">
        <v>35</v>
      </c>
      <c r="BG164" s="26" t="s">
        <v>35</v>
      </c>
      <c r="BH164" s="34" t="s">
        <v>35</v>
      </c>
      <c r="BI164" s="41" t="s">
        <v>35</v>
      </c>
      <c r="BJ164" s="26" t="s">
        <v>35</v>
      </c>
      <c r="BK164" s="26" t="s">
        <v>35</v>
      </c>
      <c r="BL164" s="26" t="s">
        <v>35</v>
      </c>
      <c r="BM164" s="34" t="s">
        <v>35</v>
      </c>
      <c r="BN164" s="41">
        <f t="shared" si="46"/>
        <v>1900</v>
      </c>
      <c r="BO164" s="41">
        <f t="shared" si="46"/>
        <v>2741</v>
      </c>
      <c r="BP164" s="41">
        <f t="shared" si="46"/>
        <v>-841</v>
      </c>
      <c r="BQ164" s="42">
        <f t="shared" si="47"/>
        <v>-7.1714846081691821</v>
      </c>
      <c r="BR164" s="25"/>
    </row>
    <row r="165" spans="1:70" s="7" customFormat="1" ht="18" customHeight="1">
      <c r="A165" s="25"/>
      <c r="B165" s="35" t="s">
        <v>47</v>
      </c>
      <c r="C165" s="35">
        <v>430770</v>
      </c>
      <c r="D165" s="27" t="s">
        <v>205</v>
      </c>
      <c r="E165" s="26">
        <v>15953</v>
      </c>
      <c r="F165" s="41">
        <f t="shared" si="36"/>
        <v>16020</v>
      </c>
      <c r="G165" s="26">
        <v>683</v>
      </c>
      <c r="H165" s="26">
        <v>616</v>
      </c>
      <c r="I165" s="26">
        <v>67</v>
      </c>
      <c r="J165" s="42">
        <f t="shared" si="37"/>
        <v>0.41998370212499214</v>
      </c>
      <c r="K165" s="41">
        <f t="shared" si="38"/>
        <v>16083</v>
      </c>
      <c r="L165" s="26">
        <v>598</v>
      </c>
      <c r="M165" s="26">
        <v>535</v>
      </c>
      <c r="N165" s="26">
        <v>63</v>
      </c>
      <c r="O165" s="42">
        <f t="shared" si="39"/>
        <v>0.39325842696629215</v>
      </c>
      <c r="P165" s="41">
        <f t="shared" si="40"/>
        <v>16069</v>
      </c>
      <c r="Q165" s="26">
        <v>642</v>
      </c>
      <c r="R165" s="26">
        <v>656</v>
      </c>
      <c r="S165" s="26">
        <v>-14</v>
      </c>
      <c r="T165" s="42">
        <f t="shared" si="41"/>
        <v>-8.7048436237020452E-2</v>
      </c>
      <c r="U165" s="41">
        <f t="shared" si="42"/>
        <v>15708</v>
      </c>
      <c r="V165" s="26">
        <v>252</v>
      </c>
      <c r="W165" s="26">
        <v>613</v>
      </c>
      <c r="X165" s="26">
        <v>-361</v>
      </c>
      <c r="Y165" s="42">
        <f t="shared" si="43"/>
        <v>-2.2465617026572904</v>
      </c>
      <c r="Z165" s="41">
        <f t="shared" si="44"/>
        <v>15541</v>
      </c>
      <c r="AA165" s="26">
        <v>334</v>
      </c>
      <c r="AB165" s="26">
        <v>501</v>
      </c>
      <c r="AC165" s="26">
        <v>-167</v>
      </c>
      <c r="AD165" s="42">
        <f t="shared" si="45"/>
        <v>-1.063152533740769</v>
      </c>
      <c r="AE165" s="41" t="s">
        <v>35</v>
      </c>
      <c r="AF165" s="26" t="s">
        <v>35</v>
      </c>
      <c r="AG165" s="26" t="s">
        <v>35</v>
      </c>
      <c r="AH165" s="26" t="s">
        <v>35</v>
      </c>
      <c r="AI165" s="34" t="s">
        <v>35</v>
      </c>
      <c r="AJ165" s="41" t="s">
        <v>35</v>
      </c>
      <c r="AK165" s="26" t="s">
        <v>35</v>
      </c>
      <c r="AL165" s="26" t="s">
        <v>35</v>
      </c>
      <c r="AM165" s="26" t="s">
        <v>35</v>
      </c>
      <c r="AN165" s="34" t="s">
        <v>35</v>
      </c>
      <c r="AO165" s="41" t="s">
        <v>35</v>
      </c>
      <c r="AP165" s="26" t="s">
        <v>35</v>
      </c>
      <c r="AQ165" s="26" t="s">
        <v>35</v>
      </c>
      <c r="AR165" s="26" t="s">
        <v>35</v>
      </c>
      <c r="AS165" s="34" t="s">
        <v>35</v>
      </c>
      <c r="AT165" s="41" t="s">
        <v>35</v>
      </c>
      <c r="AU165" s="26" t="s">
        <v>35</v>
      </c>
      <c r="AV165" s="26" t="s">
        <v>35</v>
      </c>
      <c r="AW165" s="26" t="s">
        <v>35</v>
      </c>
      <c r="AX165" s="34" t="s">
        <v>35</v>
      </c>
      <c r="AY165" s="41" t="s">
        <v>35</v>
      </c>
      <c r="AZ165" s="26" t="s">
        <v>35</v>
      </c>
      <c r="BA165" s="26" t="s">
        <v>35</v>
      </c>
      <c r="BB165" s="26" t="s">
        <v>35</v>
      </c>
      <c r="BC165" s="34" t="s">
        <v>35</v>
      </c>
      <c r="BD165" s="41" t="s">
        <v>35</v>
      </c>
      <c r="BE165" s="26" t="s">
        <v>35</v>
      </c>
      <c r="BF165" s="26" t="s">
        <v>35</v>
      </c>
      <c r="BG165" s="26" t="s">
        <v>35</v>
      </c>
      <c r="BH165" s="34" t="s">
        <v>35</v>
      </c>
      <c r="BI165" s="41" t="s">
        <v>35</v>
      </c>
      <c r="BJ165" s="26" t="s">
        <v>35</v>
      </c>
      <c r="BK165" s="26" t="s">
        <v>35</v>
      </c>
      <c r="BL165" s="26" t="s">
        <v>35</v>
      </c>
      <c r="BM165" s="34" t="s">
        <v>35</v>
      </c>
      <c r="BN165" s="41">
        <f t="shared" si="46"/>
        <v>2509</v>
      </c>
      <c r="BO165" s="41">
        <f t="shared" si="46"/>
        <v>2921</v>
      </c>
      <c r="BP165" s="41">
        <f t="shared" si="46"/>
        <v>-412</v>
      </c>
      <c r="BQ165" s="42">
        <f t="shared" si="47"/>
        <v>-2.5825863473954742</v>
      </c>
      <c r="BR165" s="25"/>
    </row>
    <row r="166" spans="1:70" s="7" customFormat="1" ht="18" customHeight="1">
      <c r="A166" s="25"/>
      <c r="B166" s="35" t="s">
        <v>47</v>
      </c>
      <c r="C166" s="35">
        <v>430780</v>
      </c>
      <c r="D166" s="27" t="s">
        <v>206</v>
      </c>
      <c r="E166" s="26">
        <v>9903</v>
      </c>
      <c r="F166" s="41">
        <f t="shared" si="36"/>
        <v>9902</v>
      </c>
      <c r="G166" s="26">
        <v>343</v>
      </c>
      <c r="H166" s="26">
        <v>344</v>
      </c>
      <c r="I166" s="26">
        <v>-1</v>
      </c>
      <c r="J166" s="42">
        <f t="shared" si="37"/>
        <v>-1.0097950116126426E-2</v>
      </c>
      <c r="K166" s="41">
        <f t="shared" si="38"/>
        <v>10046</v>
      </c>
      <c r="L166" s="26">
        <v>482</v>
      </c>
      <c r="M166" s="26">
        <v>338</v>
      </c>
      <c r="N166" s="26">
        <v>144</v>
      </c>
      <c r="O166" s="42">
        <f t="shared" si="39"/>
        <v>1.4542516663300344</v>
      </c>
      <c r="P166" s="41">
        <f t="shared" si="40"/>
        <v>9865</v>
      </c>
      <c r="Q166" s="26">
        <v>409</v>
      </c>
      <c r="R166" s="26">
        <v>590</v>
      </c>
      <c r="S166" s="26">
        <v>-181</v>
      </c>
      <c r="T166" s="42">
        <f t="shared" si="41"/>
        <v>-1.8017121242285488</v>
      </c>
      <c r="U166" s="41">
        <f t="shared" si="42"/>
        <v>9743</v>
      </c>
      <c r="V166" s="26">
        <v>218</v>
      </c>
      <c r="W166" s="26">
        <v>340</v>
      </c>
      <c r="X166" s="26">
        <v>-122</v>
      </c>
      <c r="Y166" s="42">
        <f t="shared" si="43"/>
        <v>-1.2366953877344145</v>
      </c>
      <c r="Z166" s="41">
        <f t="shared" si="44"/>
        <v>9703</v>
      </c>
      <c r="AA166" s="26">
        <v>206</v>
      </c>
      <c r="AB166" s="26">
        <v>246</v>
      </c>
      <c r="AC166" s="26">
        <v>-40</v>
      </c>
      <c r="AD166" s="42">
        <f t="shared" si="45"/>
        <v>-0.41055116493893051</v>
      </c>
      <c r="AE166" s="41" t="s">
        <v>35</v>
      </c>
      <c r="AF166" s="26" t="s">
        <v>35</v>
      </c>
      <c r="AG166" s="26" t="s">
        <v>35</v>
      </c>
      <c r="AH166" s="26" t="s">
        <v>35</v>
      </c>
      <c r="AI166" s="34" t="s">
        <v>35</v>
      </c>
      <c r="AJ166" s="41" t="s">
        <v>35</v>
      </c>
      <c r="AK166" s="26" t="s">
        <v>35</v>
      </c>
      <c r="AL166" s="26" t="s">
        <v>35</v>
      </c>
      <c r="AM166" s="26" t="s">
        <v>35</v>
      </c>
      <c r="AN166" s="34" t="s">
        <v>35</v>
      </c>
      <c r="AO166" s="41" t="s">
        <v>35</v>
      </c>
      <c r="AP166" s="26" t="s">
        <v>35</v>
      </c>
      <c r="AQ166" s="26" t="s">
        <v>35</v>
      </c>
      <c r="AR166" s="26" t="s">
        <v>35</v>
      </c>
      <c r="AS166" s="34" t="s">
        <v>35</v>
      </c>
      <c r="AT166" s="41" t="s">
        <v>35</v>
      </c>
      <c r="AU166" s="26" t="s">
        <v>35</v>
      </c>
      <c r="AV166" s="26" t="s">
        <v>35</v>
      </c>
      <c r="AW166" s="26" t="s">
        <v>35</v>
      </c>
      <c r="AX166" s="34" t="s">
        <v>35</v>
      </c>
      <c r="AY166" s="41" t="s">
        <v>35</v>
      </c>
      <c r="AZ166" s="26" t="s">
        <v>35</v>
      </c>
      <c r="BA166" s="26" t="s">
        <v>35</v>
      </c>
      <c r="BB166" s="26" t="s">
        <v>35</v>
      </c>
      <c r="BC166" s="34" t="s">
        <v>35</v>
      </c>
      <c r="BD166" s="41" t="s">
        <v>35</v>
      </c>
      <c r="BE166" s="26" t="s">
        <v>35</v>
      </c>
      <c r="BF166" s="26" t="s">
        <v>35</v>
      </c>
      <c r="BG166" s="26" t="s">
        <v>35</v>
      </c>
      <c r="BH166" s="34" t="s">
        <v>35</v>
      </c>
      <c r="BI166" s="41" t="s">
        <v>35</v>
      </c>
      <c r="BJ166" s="26" t="s">
        <v>35</v>
      </c>
      <c r="BK166" s="26" t="s">
        <v>35</v>
      </c>
      <c r="BL166" s="26" t="s">
        <v>35</v>
      </c>
      <c r="BM166" s="34" t="s">
        <v>35</v>
      </c>
      <c r="BN166" s="41">
        <f t="shared" si="46"/>
        <v>1658</v>
      </c>
      <c r="BO166" s="41">
        <f t="shared" si="46"/>
        <v>1858</v>
      </c>
      <c r="BP166" s="41">
        <f t="shared" si="46"/>
        <v>-200</v>
      </c>
      <c r="BQ166" s="42">
        <f t="shared" si="47"/>
        <v>-2.0195900232252852</v>
      </c>
      <c r="BR166" s="25"/>
    </row>
    <row r="167" spans="1:70" s="7" customFormat="1" ht="18" customHeight="1">
      <c r="A167" s="25"/>
      <c r="B167" s="35" t="s">
        <v>47</v>
      </c>
      <c r="C167" s="35">
        <v>430781</v>
      </c>
      <c r="D167" s="27" t="s">
        <v>207</v>
      </c>
      <c r="E167" s="26">
        <v>247</v>
      </c>
      <c r="F167" s="41">
        <f t="shared" si="36"/>
        <v>245</v>
      </c>
      <c r="G167" s="26">
        <v>2</v>
      </c>
      <c r="H167" s="26">
        <v>4</v>
      </c>
      <c r="I167" s="26">
        <v>-2</v>
      </c>
      <c r="J167" s="42">
        <f t="shared" si="37"/>
        <v>-0.80971659919028338</v>
      </c>
      <c r="K167" s="41">
        <f t="shared" si="38"/>
        <v>246</v>
      </c>
      <c r="L167" s="26">
        <v>2</v>
      </c>
      <c r="M167" s="26">
        <v>1</v>
      </c>
      <c r="N167" s="26">
        <v>1</v>
      </c>
      <c r="O167" s="42">
        <f t="shared" si="39"/>
        <v>0.40816326530612246</v>
      </c>
      <c r="P167" s="41">
        <f t="shared" si="40"/>
        <v>241</v>
      </c>
      <c r="Q167" s="26">
        <v>0</v>
      </c>
      <c r="R167" s="26">
        <v>5</v>
      </c>
      <c r="S167" s="26">
        <v>-5</v>
      </c>
      <c r="T167" s="42">
        <f t="shared" si="41"/>
        <v>-2.0325203252032518</v>
      </c>
      <c r="U167" s="41">
        <f t="shared" si="42"/>
        <v>240</v>
      </c>
      <c r="V167" s="26">
        <v>1</v>
      </c>
      <c r="W167" s="26">
        <v>2</v>
      </c>
      <c r="X167" s="26">
        <v>-1</v>
      </c>
      <c r="Y167" s="42">
        <f t="shared" si="43"/>
        <v>-0.41493775933609961</v>
      </c>
      <c r="Z167" s="41">
        <f t="shared" si="44"/>
        <v>238</v>
      </c>
      <c r="AA167" s="26">
        <v>0</v>
      </c>
      <c r="AB167" s="26">
        <v>2</v>
      </c>
      <c r="AC167" s="26">
        <v>-2</v>
      </c>
      <c r="AD167" s="42">
        <f t="shared" si="45"/>
        <v>-0.83333333333333337</v>
      </c>
      <c r="AE167" s="41" t="s">
        <v>35</v>
      </c>
      <c r="AF167" s="26" t="s">
        <v>35</v>
      </c>
      <c r="AG167" s="26" t="s">
        <v>35</v>
      </c>
      <c r="AH167" s="26" t="s">
        <v>35</v>
      </c>
      <c r="AI167" s="34" t="s">
        <v>35</v>
      </c>
      <c r="AJ167" s="41" t="s">
        <v>35</v>
      </c>
      <c r="AK167" s="26" t="s">
        <v>35</v>
      </c>
      <c r="AL167" s="26" t="s">
        <v>35</v>
      </c>
      <c r="AM167" s="26" t="s">
        <v>35</v>
      </c>
      <c r="AN167" s="34" t="s">
        <v>35</v>
      </c>
      <c r="AO167" s="41" t="s">
        <v>35</v>
      </c>
      <c r="AP167" s="26" t="s">
        <v>35</v>
      </c>
      <c r="AQ167" s="26" t="s">
        <v>35</v>
      </c>
      <c r="AR167" s="26" t="s">
        <v>35</v>
      </c>
      <c r="AS167" s="34" t="s">
        <v>35</v>
      </c>
      <c r="AT167" s="41" t="s">
        <v>35</v>
      </c>
      <c r="AU167" s="26" t="s">
        <v>35</v>
      </c>
      <c r="AV167" s="26" t="s">
        <v>35</v>
      </c>
      <c r="AW167" s="26" t="s">
        <v>35</v>
      </c>
      <c r="AX167" s="34" t="s">
        <v>35</v>
      </c>
      <c r="AY167" s="41" t="s">
        <v>35</v>
      </c>
      <c r="AZ167" s="26" t="s">
        <v>35</v>
      </c>
      <c r="BA167" s="26" t="s">
        <v>35</v>
      </c>
      <c r="BB167" s="26" t="s">
        <v>35</v>
      </c>
      <c r="BC167" s="34" t="s">
        <v>35</v>
      </c>
      <c r="BD167" s="41" t="s">
        <v>35</v>
      </c>
      <c r="BE167" s="26" t="s">
        <v>35</v>
      </c>
      <c r="BF167" s="26" t="s">
        <v>35</v>
      </c>
      <c r="BG167" s="26" t="s">
        <v>35</v>
      </c>
      <c r="BH167" s="34" t="s">
        <v>35</v>
      </c>
      <c r="BI167" s="41" t="s">
        <v>35</v>
      </c>
      <c r="BJ167" s="26" t="s">
        <v>35</v>
      </c>
      <c r="BK167" s="26" t="s">
        <v>35</v>
      </c>
      <c r="BL167" s="26" t="s">
        <v>35</v>
      </c>
      <c r="BM167" s="34" t="s">
        <v>35</v>
      </c>
      <c r="BN167" s="41">
        <f t="shared" si="46"/>
        <v>5</v>
      </c>
      <c r="BO167" s="41">
        <f t="shared" si="46"/>
        <v>14</v>
      </c>
      <c r="BP167" s="41">
        <f t="shared" si="46"/>
        <v>-9</v>
      </c>
      <c r="BQ167" s="42">
        <f t="shared" si="47"/>
        <v>-3.6437246963562751</v>
      </c>
      <c r="BR167" s="25"/>
    </row>
    <row r="168" spans="1:70" s="7" customFormat="1" ht="18" customHeight="1">
      <c r="A168" s="25"/>
      <c r="B168" s="35" t="s">
        <v>47</v>
      </c>
      <c r="C168" s="35">
        <v>430783</v>
      </c>
      <c r="D168" s="27" t="s">
        <v>208</v>
      </c>
      <c r="E168" s="26">
        <v>204</v>
      </c>
      <c r="F168" s="41">
        <f t="shared" si="36"/>
        <v>206</v>
      </c>
      <c r="G168" s="26">
        <v>7</v>
      </c>
      <c r="H168" s="26">
        <v>5</v>
      </c>
      <c r="I168" s="26">
        <v>2</v>
      </c>
      <c r="J168" s="42">
        <f t="shared" si="37"/>
        <v>0.98039215686274506</v>
      </c>
      <c r="K168" s="41">
        <f t="shared" si="38"/>
        <v>209</v>
      </c>
      <c r="L168" s="26">
        <v>7</v>
      </c>
      <c r="M168" s="26">
        <v>4</v>
      </c>
      <c r="N168" s="26">
        <v>3</v>
      </c>
      <c r="O168" s="42">
        <f t="shared" si="39"/>
        <v>1.4563106796116505</v>
      </c>
      <c r="P168" s="41">
        <f t="shared" si="40"/>
        <v>223</v>
      </c>
      <c r="Q168" s="26">
        <v>26</v>
      </c>
      <c r="R168" s="26">
        <v>12</v>
      </c>
      <c r="S168" s="26">
        <v>14</v>
      </c>
      <c r="T168" s="42">
        <f t="shared" si="41"/>
        <v>6.6985645933014357</v>
      </c>
      <c r="U168" s="41">
        <f t="shared" si="42"/>
        <v>215</v>
      </c>
      <c r="V168" s="26">
        <v>3</v>
      </c>
      <c r="W168" s="26">
        <v>11</v>
      </c>
      <c r="X168" s="26">
        <v>-8</v>
      </c>
      <c r="Y168" s="42">
        <f t="shared" si="43"/>
        <v>-3.5874439461883409</v>
      </c>
      <c r="Z168" s="41">
        <f t="shared" si="44"/>
        <v>210</v>
      </c>
      <c r="AA168" s="26">
        <v>0</v>
      </c>
      <c r="AB168" s="26">
        <v>5</v>
      </c>
      <c r="AC168" s="26">
        <v>-5</v>
      </c>
      <c r="AD168" s="42">
        <f t="shared" si="45"/>
        <v>-2.3255813953488373</v>
      </c>
      <c r="AE168" s="41" t="s">
        <v>35</v>
      </c>
      <c r="AF168" s="26" t="s">
        <v>35</v>
      </c>
      <c r="AG168" s="26" t="s">
        <v>35</v>
      </c>
      <c r="AH168" s="26" t="s">
        <v>35</v>
      </c>
      <c r="AI168" s="34" t="s">
        <v>35</v>
      </c>
      <c r="AJ168" s="41" t="s">
        <v>35</v>
      </c>
      <c r="AK168" s="26" t="s">
        <v>35</v>
      </c>
      <c r="AL168" s="26" t="s">
        <v>35</v>
      </c>
      <c r="AM168" s="26" t="s">
        <v>35</v>
      </c>
      <c r="AN168" s="34" t="s">
        <v>35</v>
      </c>
      <c r="AO168" s="41" t="s">
        <v>35</v>
      </c>
      <c r="AP168" s="26" t="s">
        <v>35</v>
      </c>
      <c r="AQ168" s="26" t="s">
        <v>35</v>
      </c>
      <c r="AR168" s="26" t="s">
        <v>35</v>
      </c>
      <c r="AS168" s="34" t="s">
        <v>35</v>
      </c>
      <c r="AT168" s="41" t="s">
        <v>35</v>
      </c>
      <c r="AU168" s="26" t="s">
        <v>35</v>
      </c>
      <c r="AV168" s="26" t="s">
        <v>35</v>
      </c>
      <c r="AW168" s="26" t="s">
        <v>35</v>
      </c>
      <c r="AX168" s="34" t="s">
        <v>35</v>
      </c>
      <c r="AY168" s="41" t="s">
        <v>35</v>
      </c>
      <c r="AZ168" s="26" t="s">
        <v>35</v>
      </c>
      <c r="BA168" s="26" t="s">
        <v>35</v>
      </c>
      <c r="BB168" s="26" t="s">
        <v>35</v>
      </c>
      <c r="BC168" s="34" t="s">
        <v>35</v>
      </c>
      <c r="BD168" s="41" t="s">
        <v>35</v>
      </c>
      <c r="BE168" s="26" t="s">
        <v>35</v>
      </c>
      <c r="BF168" s="26" t="s">
        <v>35</v>
      </c>
      <c r="BG168" s="26" t="s">
        <v>35</v>
      </c>
      <c r="BH168" s="34" t="s">
        <v>35</v>
      </c>
      <c r="BI168" s="41" t="s">
        <v>35</v>
      </c>
      <c r="BJ168" s="26" t="s">
        <v>35</v>
      </c>
      <c r="BK168" s="26" t="s">
        <v>35</v>
      </c>
      <c r="BL168" s="26" t="s">
        <v>35</v>
      </c>
      <c r="BM168" s="34" t="s">
        <v>35</v>
      </c>
      <c r="BN168" s="41">
        <f t="shared" si="46"/>
        <v>43</v>
      </c>
      <c r="BO168" s="41">
        <f t="shared" si="46"/>
        <v>37</v>
      </c>
      <c r="BP168" s="41">
        <f t="shared" si="46"/>
        <v>6</v>
      </c>
      <c r="BQ168" s="42">
        <f t="shared" si="47"/>
        <v>2.9411764705882351</v>
      </c>
      <c r="BR168" s="25"/>
    </row>
    <row r="169" spans="1:70" s="7" customFormat="1" ht="18" customHeight="1">
      <c r="A169" s="25"/>
      <c r="B169" s="35" t="s">
        <v>47</v>
      </c>
      <c r="C169" s="35">
        <v>430786</v>
      </c>
      <c r="D169" s="27" t="s">
        <v>209</v>
      </c>
      <c r="E169" s="26">
        <v>375</v>
      </c>
      <c r="F169" s="41">
        <f t="shared" si="36"/>
        <v>384</v>
      </c>
      <c r="G169" s="26">
        <v>20</v>
      </c>
      <c r="H169" s="26">
        <v>11</v>
      </c>
      <c r="I169" s="26">
        <v>9</v>
      </c>
      <c r="J169" s="42">
        <f t="shared" si="37"/>
        <v>2.4</v>
      </c>
      <c r="K169" s="41">
        <f t="shared" si="38"/>
        <v>386</v>
      </c>
      <c r="L169" s="26">
        <v>11</v>
      </c>
      <c r="M169" s="26">
        <v>9</v>
      </c>
      <c r="N169" s="26">
        <v>2</v>
      </c>
      <c r="O169" s="42">
        <f t="shared" si="39"/>
        <v>0.52083333333333326</v>
      </c>
      <c r="P169" s="41">
        <f t="shared" si="40"/>
        <v>388</v>
      </c>
      <c r="Q169" s="26">
        <v>12</v>
      </c>
      <c r="R169" s="26">
        <v>10</v>
      </c>
      <c r="S169" s="26">
        <v>2</v>
      </c>
      <c r="T169" s="42">
        <f t="shared" si="41"/>
        <v>0.5181347150259068</v>
      </c>
      <c r="U169" s="41">
        <f t="shared" si="42"/>
        <v>388</v>
      </c>
      <c r="V169" s="26">
        <v>6</v>
      </c>
      <c r="W169" s="26">
        <v>6</v>
      </c>
      <c r="X169" s="26">
        <v>0</v>
      </c>
      <c r="Y169" s="42">
        <f t="shared" si="43"/>
        <v>0</v>
      </c>
      <c r="Z169" s="41">
        <f t="shared" si="44"/>
        <v>387</v>
      </c>
      <c r="AA169" s="26">
        <v>4</v>
      </c>
      <c r="AB169" s="26">
        <v>5</v>
      </c>
      <c r="AC169" s="26">
        <v>-1</v>
      </c>
      <c r="AD169" s="42">
        <f t="shared" si="45"/>
        <v>-0.25773195876288657</v>
      </c>
      <c r="AE169" s="41" t="s">
        <v>35</v>
      </c>
      <c r="AF169" s="26" t="s">
        <v>35</v>
      </c>
      <c r="AG169" s="26" t="s">
        <v>35</v>
      </c>
      <c r="AH169" s="26" t="s">
        <v>35</v>
      </c>
      <c r="AI169" s="34" t="s">
        <v>35</v>
      </c>
      <c r="AJ169" s="41" t="s">
        <v>35</v>
      </c>
      <c r="AK169" s="26" t="s">
        <v>35</v>
      </c>
      <c r="AL169" s="26" t="s">
        <v>35</v>
      </c>
      <c r="AM169" s="26" t="s">
        <v>35</v>
      </c>
      <c r="AN169" s="34" t="s">
        <v>35</v>
      </c>
      <c r="AO169" s="41" t="s">
        <v>35</v>
      </c>
      <c r="AP169" s="26" t="s">
        <v>35</v>
      </c>
      <c r="AQ169" s="26" t="s">
        <v>35</v>
      </c>
      <c r="AR169" s="26" t="s">
        <v>35</v>
      </c>
      <c r="AS169" s="34" t="s">
        <v>35</v>
      </c>
      <c r="AT169" s="41" t="s">
        <v>35</v>
      </c>
      <c r="AU169" s="26" t="s">
        <v>35</v>
      </c>
      <c r="AV169" s="26" t="s">
        <v>35</v>
      </c>
      <c r="AW169" s="26" t="s">
        <v>35</v>
      </c>
      <c r="AX169" s="34" t="s">
        <v>35</v>
      </c>
      <c r="AY169" s="41" t="s">
        <v>35</v>
      </c>
      <c r="AZ169" s="26" t="s">
        <v>35</v>
      </c>
      <c r="BA169" s="26" t="s">
        <v>35</v>
      </c>
      <c r="BB169" s="26" t="s">
        <v>35</v>
      </c>
      <c r="BC169" s="34" t="s">
        <v>35</v>
      </c>
      <c r="BD169" s="41" t="s">
        <v>35</v>
      </c>
      <c r="BE169" s="26" t="s">
        <v>35</v>
      </c>
      <c r="BF169" s="26" t="s">
        <v>35</v>
      </c>
      <c r="BG169" s="26" t="s">
        <v>35</v>
      </c>
      <c r="BH169" s="34" t="s">
        <v>35</v>
      </c>
      <c r="BI169" s="41" t="s">
        <v>35</v>
      </c>
      <c r="BJ169" s="26" t="s">
        <v>35</v>
      </c>
      <c r="BK169" s="26" t="s">
        <v>35</v>
      </c>
      <c r="BL169" s="26" t="s">
        <v>35</v>
      </c>
      <c r="BM169" s="34" t="s">
        <v>35</v>
      </c>
      <c r="BN169" s="41">
        <f t="shared" si="46"/>
        <v>53</v>
      </c>
      <c r="BO169" s="41">
        <f t="shared" si="46"/>
        <v>41</v>
      </c>
      <c r="BP169" s="41">
        <f t="shared" si="46"/>
        <v>12</v>
      </c>
      <c r="BQ169" s="42">
        <f t="shared" si="47"/>
        <v>3.2</v>
      </c>
      <c r="BR169" s="25"/>
    </row>
    <row r="170" spans="1:70" s="7" customFormat="1" ht="18" customHeight="1">
      <c r="A170" s="25"/>
      <c r="B170" s="35" t="s">
        <v>47</v>
      </c>
      <c r="C170" s="35">
        <v>430790</v>
      </c>
      <c r="D170" s="27" t="s">
        <v>210</v>
      </c>
      <c r="E170" s="26">
        <v>23948</v>
      </c>
      <c r="F170" s="41">
        <f t="shared" si="36"/>
        <v>24115</v>
      </c>
      <c r="G170" s="26">
        <v>940</v>
      </c>
      <c r="H170" s="26">
        <v>773</v>
      </c>
      <c r="I170" s="26">
        <v>167</v>
      </c>
      <c r="J170" s="42">
        <f t="shared" si="37"/>
        <v>0.69734424586604304</v>
      </c>
      <c r="K170" s="41">
        <f t="shared" si="38"/>
        <v>24471</v>
      </c>
      <c r="L170" s="26">
        <v>1166</v>
      </c>
      <c r="M170" s="26">
        <v>810</v>
      </c>
      <c r="N170" s="26">
        <v>356</v>
      </c>
      <c r="O170" s="42">
        <f t="shared" si="39"/>
        <v>1.4762595894671366</v>
      </c>
      <c r="P170" s="41">
        <f t="shared" si="40"/>
        <v>24346</v>
      </c>
      <c r="Q170" s="26">
        <v>940</v>
      </c>
      <c r="R170" s="26">
        <v>1065</v>
      </c>
      <c r="S170" s="26">
        <v>-125</v>
      </c>
      <c r="T170" s="42">
        <f t="shared" si="41"/>
        <v>-0.51080871235339786</v>
      </c>
      <c r="U170" s="41">
        <f t="shared" si="42"/>
        <v>23492</v>
      </c>
      <c r="V170" s="26">
        <v>370</v>
      </c>
      <c r="W170" s="26">
        <v>1224</v>
      </c>
      <c r="X170" s="26">
        <v>-854</v>
      </c>
      <c r="Y170" s="42">
        <f t="shared" si="43"/>
        <v>-3.5077630822311674</v>
      </c>
      <c r="Z170" s="41">
        <f t="shared" si="44"/>
        <v>23186</v>
      </c>
      <c r="AA170" s="26">
        <v>346</v>
      </c>
      <c r="AB170" s="26">
        <v>652</v>
      </c>
      <c r="AC170" s="26">
        <v>-306</v>
      </c>
      <c r="AD170" s="42">
        <f t="shared" si="45"/>
        <v>-1.3025710880299677</v>
      </c>
      <c r="AE170" s="41" t="s">
        <v>35</v>
      </c>
      <c r="AF170" s="26" t="s">
        <v>35</v>
      </c>
      <c r="AG170" s="26" t="s">
        <v>35</v>
      </c>
      <c r="AH170" s="26" t="s">
        <v>35</v>
      </c>
      <c r="AI170" s="34" t="s">
        <v>35</v>
      </c>
      <c r="AJ170" s="41" t="s">
        <v>35</v>
      </c>
      <c r="AK170" s="26" t="s">
        <v>35</v>
      </c>
      <c r="AL170" s="26" t="s">
        <v>35</v>
      </c>
      <c r="AM170" s="26" t="s">
        <v>35</v>
      </c>
      <c r="AN170" s="34" t="s">
        <v>35</v>
      </c>
      <c r="AO170" s="41" t="s">
        <v>35</v>
      </c>
      <c r="AP170" s="26" t="s">
        <v>35</v>
      </c>
      <c r="AQ170" s="26" t="s">
        <v>35</v>
      </c>
      <c r="AR170" s="26" t="s">
        <v>35</v>
      </c>
      <c r="AS170" s="34" t="s">
        <v>35</v>
      </c>
      <c r="AT170" s="41" t="s">
        <v>35</v>
      </c>
      <c r="AU170" s="26" t="s">
        <v>35</v>
      </c>
      <c r="AV170" s="26" t="s">
        <v>35</v>
      </c>
      <c r="AW170" s="26" t="s">
        <v>35</v>
      </c>
      <c r="AX170" s="34" t="s">
        <v>35</v>
      </c>
      <c r="AY170" s="41" t="s">
        <v>35</v>
      </c>
      <c r="AZ170" s="26" t="s">
        <v>35</v>
      </c>
      <c r="BA170" s="26" t="s">
        <v>35</v>
      </c>
      <c r="BB170" s="26" t="s">
        <v>35</v>
      </c>
      <c r="BC170" s="34" t="s">
        <v>35</v>
      </c>
      <c r="BD170" s="41" t="s">
        <v>35</v>
      </c>
      <c r="BE170" s="26" t="s">
        <v>35</v>
      </c>
      <c r="BF170" s="26" t="s">
        <v>35</v>
      </c>
      <c r="BG170" s="26" t="s">
        <v>35</v>
      </c>
      <c r="BH170" s="34" t="s">
        <v>35</v>
      </c>
      <c r="BI170" s="41" t="s">
        <v>35</v>
      </c>
      <c r="BJ170" s="26" t="s">
        <v>35</v>
      </c>
      <c r="BK170" s="26" t="s">
        <v>35</v>
      </c>
      <c r="BL170" s="26" t="s">
        <v>35</v>
      </c>
      <c r="BM170" s="34" t="s">
        <v>35</v>
      </c>
      <c r="BN170" s="41">
        <f t="shared" si="46"/>
        <v>3762</v>
      </c>
      <c r="BO170" s="41">
        <f t="shared" si="46"/>
        <v>4524</v>
      </c>
      <c r="BP170" s="41">
        <f t="shared" si="46"/>
        <v>-762</v>
      </c>
      <c r="BQ170" s="42">
        <f t="shared" si="47"/>
        <v>-3.1818941038917656</v>
      </c>
      <c r="BR170" s="25"/>
    </row>
    <row r="171" spans="1:70" s="7" customFormat="1" ht="18" customHeight="1">
      <c r="A171" s="25"/>
      <c r="B171" s="35" t="s">
        <v>47</v>
      </c>
      <c r="C171" s="35">
        <v>430800</v>
      </c>
      <c r="D171" s="27" t="s">
        <v>211</v>
      </c>
      <c r="E171" s="26">
        <v>1164</v>
      </c>
      <c r="F171" s="41">
        <f t="shared" si="36"/>
        <v>1163</v>
      </c>
      <c r="G171" s="26">
        <v>34</v>
      </c>
      <c r="H171" s="26">
        <v>35</v>
      </c>
      <c r="I171" s="26">
        <v>-1</v>
      </c>
      <c r="J171" s="42">
        <f t="shared" si="37"/>
        <v>-8.5910652920962199E-2</v>
      </c>
      <c r="K171" s="41">
        <f t="shared" si="38"/>
        <v>1182</v>
      </c>
      <c r="L171" s="26">
        <v>38</v>
      </c>
      <c r="M171" s="26">
        <v>19</v>
      </c>
      <c r="N171" s="26">
        <v>19</v>
      </c>
      <c r="O171" s="42">
        <f t="shared" si="39"/>
        <v>1.633705932932072</v>
      </c>
      <c r="P171" s="41">
        <f t="shared" si="40"/>
        <v>1179</v>
      </c>
      <c r="Q171" s="26">
        <v>27</v>
      </c>
      <c r="R171" s="26">
        <v>30</v>
      </c>
      <c r="S171" s="26">
        <v>-3</v>
      </c>
      <c r="T171" s="42">
        <f t="shared" si="41"/>
        <v>-0.25380710659898476</v>
      </c>
      <c r="U171" s="41">
        <f t="shared" si="42"/>
        <v>1160</v>
      </c>
      <c r="V171" s="26">
        <v>14</v>
      </c>
      <c r="W171" s="26">
        <v>33</v>
      </c>
      <c r="X171" s="26">
        <v>-19</v>
      </c>
      <c r="Y171" s="42">
        <f t="shared" si="43"/>
        <v>-1.6115351993214586</v>
      </c>
      <c r="Z171" s="41">
        <f t="shared" si="44"/>
        <v>1142</v>
      </c>
      <c r="AA171" s="26">
        <v>8</v>
      </c>
      <c r="AB171" s="26">
        <v>26</v>
      </c>
      <c r="AC171" s="26">
        <v>-18</v>
      </c>
      <c r="AD171" s="42">
        <f t="shared" si="45"/>
        <v>-1.5517241379310345</v>
      </c>
      <c r="AE171" s="41" t="s">
        <v>35</v>
      </c>
      <c r="AF171" s="26" t="s">
        <v>35</v>
      </c>
      <c r="AG171" s="26" t="s">
        <v>35</v>
      </c>
      <c r="AH171" s="26" t="s">
        <v>35</v>
      </c>
      <c r="AI171" s="34" t="s">
        <v>35</v>
      </c>
      <c r="AJ171" s="41" t="s">
        <v>35</v>
      </c>
      <c r="AK171" s="26" t="s">
        <v>35</v>
      </c>
      <c r="AL171" s="26" t="s">
        <v>35</v>
      </c>
      <c r="AM171" s="26" t="s">
        <v>35</v>
      </c>
      <c r="AN171" s="34" t="s">
        <v>35</v>
      </c>
      <c r="AO171" s="41" t="s">
        <v>35</v>
      </c>
      <c r="AP171" s="26" t="s">
        <v>35</v>
      </c>
      <c r="AQ171" s="26" t="s">
        <v>35</v>
      </c>
      <c r="AR171" s="26" t="s">
        <v>35</v>
      </c>
      <c r="AS171" s="34" t="s">
        <v>35</v>
      </c>
      <c r="AT171" s="41" t="s">
        <v>35</v>
      </c>
      <c r="AU171" s="26" t="s">
        <v>35</v>
      </c>
      <c r="AV171" s="26" t="s">
        <v>35</v>
      </c>
      <c r="AW171" s="26" t="s">
        <v>35</v>
      </c>
      <c r="AX171" s="34" t="s">
        <v>35</v>
      </c>
      <c r="AY171" s="41" t="s">
        <v>35</v>
      </c>
      <c r="AZ171" s="26" t="s">
        <v>35</v>
      </c>
      <c r="BA171" s="26" t="s">
        <v>35</v>
      </c>
      <c r="BB171" s="26" t="s">
        <v>35</v>
      </c>
      <c r="BC171" s="34" t="s">
        <v>35</v>
      </c>
      <c r="BD171" s="41" t="s">
        <v>35</v>
      </c>
      <c r="BE171" s="26" t="s">
        <v>35</v>
      </c>
      <c r="BF171" s="26" t="s">
        <v>35</v>
      </c>
      <c r="BG171" s="26" t="s">
        <v>35</v>
      </c>
      <c r="BH171" s="34" t="s">
        <v>35</v>
      </c>
      <c r="BI171" s="41" t="s">
        <v>35</v>
      </c>
      <c r="BJ171" s="26" t="s">
        <v>35</v>
      </c>
      <c r="BK171" s="26" t="s">
        <v>35</v>
      </c>
      <c r="BL171" s="26" t="s">
        <v>35</v>
      </c>
      <c r="BM171" s="34" t="s">
        <v>35</v>
      </c>
      <c r="BN171" s="41">
        <f t="shared" si="46"/>
        <v>121</v>
      </c>
      <c r="BO171" s="41">
        <f t="shared" si="46"/>
        <v>143</v>
      </c>
      <c r="BP171" s="41">
        <f t="shared" si="46"/>
        <v>-22</v>
      </c>
      <c r="BQ171" s="42">
        <f t="shared" si="47"/>
        <v>-1.8900343642611683</v>
      </c>
      <c r="BR171" s="25"/>
    </row>
    <row r="172" spans="1:70" s="7" customFormat="1" ht="18" customHeight="1">
      <c r="A172" s="25"/>
      <c r="B172" s="35" t="s">
        <v>47</v>
      </c>
      <c r="C172" s="35">
        <v>430805</v>
      </c>
      <c r="D172" s="27" t="s">
        <v>212</v>
      </c>
      <c r="E172" s="26">
        <v>132</v>
      </c>
      <c r="F172" s="41">
        <f t="shared" si="36"/>
        <v>133</v>
      </c>
      <c r="G172" s="26">
        <v>1</v>
      </c>
      <c r="H172" s="26">
        <v>0</v>
      </c>
      <c r="I172" s="26">
        <v>1</v>
      </c>
      <c r="J172" s="42">
        <f t="shared" si="37"/>
        <v>0.75757575757575757</v>
      </c>
      <c r="K172" s="41">
        <f t="shared" si="38"/>
        <v>131</v>
      </c>
      <c r="L172" s="26">
        <v>0</v>
      </c>
      <c r="M172" s="26">
        <v>2</v>
      </c>
      <c r="N172" s="26">
        <v>-2</v>
      </c>
      <c r="O172" s="42">
        <f t="shared" si="39"/>
        <v>-1.5037593984962405</v>
      </c>
      <c r="P172" s="41">
        <f t="shared" si="40"/>
        <v>134</v>
      </c>
      <c r="Q172" s="26">
        <v>5</v>
      </c>
      <c r="R172" s="26">
        <v>2</v>
      </c>
      <c r="S172" s="26">
        <v>3</v>
      </c>
      <c r="T172" s="42">
        <f t="shared" si="41"/>
        <v>2.2900763358778624</v>
      </c>
      <c r="U172" s="41">
        <f t="shared" si="42"/>
        <v>129</v>
      </c>
      <c r="V172" s="26">
        <v>1</v>
      </c>
      <c r="W172" s="26">
        <v>6</v>
      </c>
      <c r="X172" s="26">
        <v>-5</v>
      </c>
      <c r="Y172" s="42">
        <f t="shared" si="43"/>
        <v>-3.7313432835820892</v>
      </c>
      <c r="Z172" s="41">
        <f t="shared" si="44"/>
        <v>128</v>
      </c>
      <c r="AA172" s="26">
        <v>1</v>
      </c>
      <c r="AB172" s="26">
        <v>2</v>
      </c>
      <c r="AC172" s="26">
        <v>-1</v>
      </c>
      <c r="AD172" s="42">
        <f t="shared" si="45"/>
        <v>-0.77519379844961245</v>
      </c>
      <c r="AE172" s="41" t="s">
        <v>35</v>
      </c>
      <c r="AF172" s="26" t="s">
        <v>35</v>
      </c>
      <c r="AG172" s="26" t="s">
        <v>35</v>
      </c>
      <c r="AH172" s="26" t="s">
        <v>35</v>
      </c>
      <c r="AI172" s="34" t="s">
        <v>35</v>
      </c>
      <c r="AJ172" s="41" t="s">
        <v>35</v>
      </c>
      <c r="AK172" s="26" t="s">
        <v>35</v>
      </c>
      <c r="AL172" s="26" t="s">
        <v>35</v>
      </c>
      <c r="AM172" s="26" t="s">
        <v>35</v>
      </c>
      <c r="AN172" s="34" t="s">
        <v>35</v>
      </c>
      <c r="AO172" s="41" t="s">
        <v>35</v>
      </c>
      <c r="AP172" s="26" t="s">
        <v>35</v>
      </c>
      <c r="AQ172" s="26" t="s">
        <v>35</v>
      </c>
      <c r="AR172" s="26" t="s">
        <v>35</v>
      </c>
      <c r="AS172" s="34" t="s">
        <v>35</v>
      </c>
      <c r="AT172" s="41" t="s">
        <v>35</v>
      </c>
      <c r="AU172" s="26" t="s">
        <v>35</v>
      </c>
      <c r="AV172" s="26" t="s">
        <v>35</v>
      </c>
      <c r="AW172" s="26" t="s">
        <v>35</v>
      </c>
      <c r="AX172" s="34" t="s">
        <v>35</v>
      </c>
      <c r="AY172" s="41" t="s">
        <v>35</v>
      </c>
      <c r="AZ172" s="26" t="s">
        <v>35</v>
      </c>
      <c r="BA172" s="26" t="s">
        <v>35</v>
      </c>
      <c r="BB172" s="26" t="s">
        <v>35</v>
      </c>
      <c r="BC172" s="34" t="s">
        <v>35</v>
      </c>
      <c r="BD172" s="41" t="s">
        <v>35</v>
      </c>
      <c r="BE172" s="26" t="s">
        <v>35</v>
      </c>
      <c r="BF172" s="26" t="s">
        <v>35</v>
      </c>
      <c r="BG172" s="26" t="s">
        <v>35</v>
      </c>
      <c r="BH172" s="34" t="s">
        <v>35</v>
      </c>
      <c r="BI172" s="41" t="s">
        <v>35</v>
      </c>
      <c r="BJ172" s="26" t="s">
        <v>35</v>
      </c>
      <c r="BK172" s="26" t="s">
        <v>35</v>
      </c>
      <c r="BL172" s="26" t="s">
        <v>35</v>
      </c>
      <c r="BM172" s="34" t="s">
        <v>35</v>
      </c>
      <c r="BN172" s="41">
        <f t="shared" si="46"/>
        <v>8</v>
      </c>
      <c r="BO172" s="41">
        <f t="shared" si="46"/>
        <v>12</v>
      </c>
      <c r="BP172" s="41">
        <f t="shared" si="46"/>
        <v>-4</v>
      </c>
      <c r="BQ172" s="42">
        <f t="shared" si="47"/>
        <v>-3.0303030303030303</v>
      </c>
      <c r="BR172" s="25"/>
    </row>
    <row r="173" spans="1:70" s="7" customFormat="1" ht="18" customHeight="1">
      <c r="A173" s="25"/>
      <c r="B173" s="35" t="s">
        <v>47</v>
      </c>
      <c r="C173" s="35">
        <v>430807</v>
      </c>
      <c r="D173" s="27" t="s">
        <v>213</v>
      </c>
      <c r="E173" s="26">
        <v>632</v>
      </c>
      <c r="F173" s="41">
        <f t="shared" si="36"/>
        <v>574</v>
      </c>
      <c r="G173" s="26">
        <v>16</v>
      </c>
      <c r="H173" s="26">
        <v>74</v>
      </c>
      <c r="I173" s="26">
        <v>-58</v>
      </c>
      <c r="J173" s="42">
        <f t="shared" si="37"/>
        <v>-9.1772151898734187</v>
      </c>
      <c r="K173" s="41">
        <f t="shared" si="38"/>
        <v>572</v>
      </c>
      <c r="L173" s="26">
        <v>31</v>
      </c>
      <c r="M173" s="26">
        <v>33</v>
      </c>
      <c r="N173" s="26">
        <v>-2</v>
      </c>
      <c r="O173" s="42">
        <f t="shared" si="39"/>
        <v>-0.34843205574912894</v>
      </c>
      <c r="P173" s="41">
        <f t="shared" si="40"/>
        <v>586</v>
      </c>
      <c r="Q173" s="26">
        <v>33</v>
      </c>
      <c r="R173" s="26">
        <v>19</v>
      </c>
      <c r="S173" s="26">
        <v>14</v>
      </c>
      <c r="T173" s="42">
        <f t="shared" si="41"/>
        <v>2.4475524475524475</v>
      </c>
      <c r="U173" s="41">
        <f t="shared" si="42"/>
        <v>546</v>
      </c>
      <c r="V173" s="26">
        <v>6</v>
      </c>
      <c r="W173" s="26">
        <v>46</v>
      </c>
      <c r="X173" s="26">
        <v>-40</v>
      </c>
      <c r="Y173" s="42">
        <f t="shared" si="43"/>
        <v>-6.8259385665529013</v>
      </c>
      <c r="Z173" s="41">
        <f t="shared" si="44"/>
        <v>534</v>
      </c>
      <c r="AA173" s="26">
        <v>9</v>
      </c>
      <c r="AB173" s="26">
        <v>21</v>
      </c>
      <c r="AC173" s="26">
        <v>-12</v>
      </c>
      <c r="AD173" s="42">
        <f t="shared" si="45"/>
        <v>-2.197802197802198</v>
      </c>
      <c r="AE173" s="41" t="s">
        <v>35</v>
      </c>
      <c r="AF173" s="26" t="s">
        <v>35</v>
      </c>
      <c r="AG173" s="26" t="s">
        <v>35</v>
      </c>
      <c r="AH173" s="26" t="s">
        <v>35</v>
      </c>
      <c r="AI173" s="34" t="s">
        <v>35</v>
      </c>
      <c r="AJ173" s="41" t="s">
        <v>35</v>
      </c>
      <c r="AK173" s="26" t="s">
        <v>35</v>
      </c>
      <c r="AL173" s="26" t="s">
        <v>35</v>
      </c>
      <c r="AM173" s="26" t="s">
        <v>35</v>
      </c>
      <c r="AN173" s="34" t="s">
        <v>35</v>
      </c>
      <c r="AO173" s="41" t="s">
        <v>35</v>
      </c>
      <c r="AP173" s="26" t="s">
        <v>35</v>
      </c>
      <c r="AQ173" s="26" t="s">
        <v>35</v>
      </c>
      <c r="AR173" s="26" t="s">
        <v>35</v>
      </c>
      <c r="AS173" s="34" t="s">
        <v>35</v>
      </c>
      <c r="AT173" s="41" t="s">
        <v>35</v>
      </c>
      <c r="AU173" s="26" t="s">
        <v>35</v>
      </c>
      <c r="AV173" s="26" t="s">
        <v>35</v>
      </c>
      <c r="AW173" s="26" t="s">
        <v>35</v>
      </c>
      <c r="AX173" s="34" t="s">
        <v>35</v>
      </c>
      <c r="AY173" s="41" t="s">
        <v>35</v>
      </c>
      <c r="AZ173" s="26" t="s">
        <v>35</v>
      </c>
      <c r="BA173" s="26" t="s">
        <v>35</v>
      </c>
      <c r="BB173" s="26" t="s">
        <v>35</v>
      </c>
      <c r="BC173" s="34" t="s">
        <v>35</v>
      </c>
      <c r="BD173" s="41" t="s">
        <v>35</v>
      </c>
      <c r="BE173" s="26" t="s">
        <v>35</v>
      </c>
      <c r="BF173" s="26" t="s">
        <v>35</v>
      </c>
      <c r="BG173" s="26" t="s">
        <v>35</v>
      </c>
      <c r="BH173" s="34" t="s">
        <v>35</v>
      </c>
      <c r="BI173" s="41" t="s">
        <v>35</v>
      </c>
      <c r="BJ173" s="26" t="s">
        <v>35</v>
      </c>
      <c r="BK173" s="26" t="s">
        <v>35</v>
      </c>
      <c r="BL173" s="26" t="s">
        <v>35</v>
      </c>
      <c r="BM173" s="34" t="s">
        <v>35</v>
      </c>
      <c r="BN173" s="41">
        <f t="shared" si="46"/>
        <v>95</v>
      </c>
      <c r="BO173" s="41">
        <f t="shared" si="46"/>
        <v>193</v>
      </c>
      <c r="BP173" s="41">
        <f t="shared" si="46"/>
        <v>-98</v>
      </c>
      <c r="BQ173" s="42">
        <f t="shared" si="47"/>
        <v>-15.50632911392405</v>
      </c>
      <c r="BR173" s="25"/>
    </row>
    <row r="174" spans="1:70" s="7" customFormat="1" ht="18" customHeight="1">
      <c r="A174" s="25"/>
      <c r="B174" s="35" t="s">
        <v>47</v>
      </c>
      <c r="C174" s="35">
        <v>430810</v>
      </c>
      <c r="D174" s="27" t="s">
        <v>214</v>
      </c>
      <c r="E174" s="26">
        <v>3474</v>
      </c>
      <c r="F174" s="41">
        <f t="shared" si="36"/>
        <v>3449</v>
      </c>
      <c r="G174" s="26">
        <v>116</v>
      </c>
      <c r="H174" s="26">
        <v>141</v>
      </c>
      <c r="I174" s="26">
        <v>-25</v>
      </c>
      <c r="J174" s="42">
        <f t="shared" si="37"/>
        <v>-0.71963154864709267</v>
      </c>
      <c r="K174" s="41">
        <f t="shared" si="38"/>
        <v>3510</v>
      </c>
      <c r="L174" s="26">
        <v>194</v>
      </c>
      <c r="M174" s="26">
        <v>133</v>
      </c>
      <c r="N174" s="26">
        <v>61</v>
      </c>
      <c r="O174" s="42">
        <f t="shared" si="39"/>
        <v>1.7686285879965209</v>
      </c>
      <c r="P174" s="41">
        <f t="shared" si="40"/>
        <v>3522</v>
      </c>
      <c r="Q174" s="26">
        <v>145</v>
      </c>
      <c r="R174" s="26">
        <v>133</v>
      </c>
      <c r="S174" s="26">
        <v>12</v>
      </c>
      <c r="T174" s="42">
        <f t="shared" si="41"/>
        <v>0.34188034188034189</v>
      </c>
      <c r="U174" s="41">
        <f t="shared" si="42"/>
        <v>3443</v>
      </c>
      <c r="V174" s="26">
        <v>75</v>
      </c>
      <c r="W174" s="26">
        <v>154</v>
      </c>
      <c r="X174" s="26">
        <v>-79</v>
      </c>
      <c r="Y174" s="42">
        <f t="shared" si="43"/>
        <v>-2.2430437251561615</v>
      </c>
      <c r="Z174" s="41">
        <f t="shared" si="44"/>
        <v>3429</v>
      </c>
      <c r="AA174" s="26">
        <v>46</v>
      </c>
      <c r="AB174" s="26">
        <v>60</v>
      </c>
      <c r="AC174" s="26">
        <v>-14</v>
      </c>
      <c r="AD174" s="42">
        <f t="shared" si="45"/>
        <v>-0.4066221318617485</v>
      </c>
      <c r="AE174" s="41" t="s">
        <v>35</v>
      </c>
      <c r="AF174" s="26" t="s">
        <v>35</v>
      </c>
      <c r="AG174" s="26" t="s">
        <v>35</v>
      </c>
      <c r="AH174" s="26" t="s">
        <v>35</v>
      </c>
      <c r="AI174" s="34" t="s">
        <v>35</v>
      </c>
      <c r="AJ174" s="41" t="s">
        <v>35</v>
      </c>
      <c r="AK174" s="26" t="s">
        <v>35</v>
      </c>
      <c r="AL174" s="26" t="s">
        <v>35</v>
      </c>
      <c r="AM174" s="26" t="s">
        <v>35</v>
      </c>
      <c r="AN174" s="34" t="s">
        <v>35</v>
      </c>
      <c r="AO174" s="41" t="s">
        <v>35</v>
      </c>
      <c r="AP174" s="26" t="s">
        <v>35</v>
      </c>
      <c r="AQ174" s="26" t="s">
        <v>35</v>
      </c>
      <c r="AR174" s="26" t="s">
        <v>35</v>
      </c>
      <c r="AS174" s="34" t="s">
        <v>35</v>
      </c>
      <c r="AT174" s="41" t="s">
        <v>35</v>
      </c>
      <c r="AU174" s="26" t="s">
        <v>35</v>
      </c>
      <c r="AV174" s="26" t="s">
        <v>35</v>
      </c>
      <c r="AW174" s="26" t="s">
        <v>35</v>
      </c>
      <c r="AX174" s="34" t="s">
        <v>35</v>
      </c>
      <c r="AY174" s="41" t="s">
        <v>35</v>
      </c>
      <c r="AZ174" s="26" t="s">
        <v>35</v>
      </c>
      <c r="BA174" s="26" t="s">
        <v>35</v>
      </c>
      <c r="BB174" s="26" t="s">
        <v>35</v>
      </c>
      <c r="BC174" s="34" t="s">
        <v>35</v>
      </c>
      <c r="BD174" s="41" t="s">
        <v>35</v>
      </c>
      <c r="BE174" s="26" t="s">
        <v>35</v>
      </c>
      <c r="BF174" s="26" t="s">
        <v>35</v>
      </c>
      <c r="BG174" s="26" t="s">
        <v>35</v>
      </c>
      <c r="BH174" s="34" t="s">
        <v>35</v>
      </c>
      <c r="BI174" s="41" t="s">
        <v>35</v>
      </c>
      <c r="BJ174" s="26" t="s">
        <v>35</v>
      </c>
      <c r="BK174" s="26" t="s">
        <v>35</v>
      </c>
      <c r="BL174" s="26" t="s">
        <v>35</v>
      </c>
      <c r="BM174" s="34" t="s">
        <v>35</v>
      </c>
      <c r="BN174" s="41">
        <f t="shared" si="46"/>
        <v>576</v>
      </c>
      <c r="BO174" s="41">
        <f t="shared" si="46"/>
        <v>621</v>
      </c>
      <c r="BP174" s="41">
        <f t="shared" si="46"/>
        <v>-45</v>
      </c>
      <c r="BQ174" s="42">
        <f t="shared" si="47"/>
        <v>-1.2953367875647668</v>
      </c>
      <c r="BR174" s="25"/>
    </row>
    <row r="175" spans="1:70" s="7" customFormat="1" ht="18" customHeight="1">
      <c r="A175" s="25"/>
      <c r="B175" s="35" t="s">
        <v>47</v>
      </c>
      <c r="C175" s="35">
        <v>430820</v>
      </c>
      <c r="D175" s="27" t="s">
        <v>215</v>
      </c>
      <c r="E175" s="26">
        <v>10131</v>
      </c>
      <c r="F175" s="41">
        <f t="shared" si="36"/>
        <v>10216</v>
      </c>
      <c r="G175" s="26">
        <v>461</v>
      </c>
      <c r="H175" s="26">
        <v>376</v>
      </c>
      <c r="I175" s="26">
        <v>85</v>
      </c>
      <c r="J175" s="42">
        <f t="shared" si="37"/>
        <v>0.83900898233145793</v>
      </c>
      <c r="K175" s="41">
        <f t="shared" si="38"/>
        <v>10461</v>
      </c>
      <c r="L175" s="26">
        <v>574</v>
      </c>
      <c r="M175" s="26">
        <v>329</v>
      </c>
      <c r="N175" s="26">
        <v>245</v>
      </c>
      <c r="O175" s="42">
        <f t="shared" si="39"/>
        <v>2.3981989036805014</v>
      </c>
      <c r="P175" s="41">
        <f t="shared" si="40"/>
        <v>10412</v>
      </c>
      <c r="Q175" s="26">
        <v>394</v>
      </c>
      <c r="R175" s="26">
        <v>443</v>
      </c>
      <c r="S175" s="26">
        <v>-49</v>
      </c>
      <c r="T175" s="42">
        <f t="shared" si="41"/>
        <v>-0.46840646209731385</v>
      </c>
      <c r="U175" s="41">
        <f t="shared" si="42"/>
        <v>10096</v>
      </c>
      <c r="V175" s="26">
        <v>149</v>
      </c>
      <c r="W175" s="26">
        <v>465</v>
      </c>
      <c r="X175" s="26">
        <v>-316</v>
      </c>
      <c r="Y175" s="42">
        <f t="shared" si="43"/>
        <v>-3.0349596619285437</v>
      </c>
      <c r="Z175" s="41">
        <f t="shared" si="44"/>
        <v>10052</v>
      </c>
      <c r="AA175" s="26">
        <v>230</v>
      </c>
      <c r="AB175" s="26">
        <v>274</v>
      </c>
      <c r="AC175" s="26">
        <v>-44</v>
      </c>
      <c r="AD175" s="42">
        <f t="shared" si="45"/>
        <v>-0.4358161648177496</v>
      </c>
      <c r="AE175" s="41" t="s">
        <v>35</v>
      </c>
      <c r="AF175" s="26" t="s">
        <v>35</v>
      </c>
      <c r="AG175" s="26" t="s">
        <v>35</v>
      </c>
      <c r="AH175" s="26" t="s">
        <v>35</v>
      </c>
      <c r="AI175" s="34" t="s">
        <v>35</v>
      </c>
      <c r="AJ175" s="41" t="s">
        <v>35</v>
      </c>
      <c r="AK175" s="26" t="s">
        <v>35</v>
      </c>
      <c r="AL175" s="26" t="s">
        <v>35</v>
      </c>
      <c r="AM175" s="26" t="s">
        <v>35</v>
      </c>
      <c r="AN175" s="34" t="s">
        <v>35</v>
      </c>
      <c r="AO175" s="41" t="s">
        <v>35</v>
      </c>
      <c r="AP175" s="26" t="s">
        <v>35</v>
      </c>
      <c r="AQ175" s="26" t="s">
        <v>35</v>
      </c>
      <c r="AR175" s="26" t="s">
        <v>35</v>
      </c>
      <c r="AS175" s="34" t="s">
        <v>35</v>
      </c>
      <c r="AT175" s="41" t="s">
        <v>35</v>
      </c>
      <c r="AU175" s="26" t="s">
        <v>35</v>
      </c>
      <c r="AV175" s="26" t="s">
        <v>35</v>
      </c>
      <c r="AW175" s="26" t="s">
        <v>35</v>
      </c>
      <c r="AX175" s="34" t="s">
        <v>35</v>
      </c>
      <c r="AY175" s="41" t="s">
        <v>35</v>
      </c>
      <c r="AZ175" s="26" t="s">
        <v>35</v>
      </c>
      <c r="BA175" s="26" t="s">
        <v>35</v>
      </c>
      <c r="BB175" s="26" t="s">
        <v>35</v>
      </c>
      <c r="BC175" s="34" t="s">
        <v>35</v>
      </c>
      <c r="BD175" s="41" t="s">
        <v>35</v>
      </c>
      <c r="BE175" s="26" t="s">
        <v>35</v>
      </c>
      <c r="BF175" s="26" t="s">
        <v>35</v>
      </c>
      <c r="BG175" s="26" t="s">
        <v>35</v>
      </c>
      <c r="BH175" s="34" t="s">
        <v>35</v>
      </c>
      <c r="BI175" s="41" t="s">
        <v>35</v>
      </c>
      <c r="BJ175" s="26" t="s">
        <v>35</v>
      </c>
      <c r="BK175" s="26" t="s">
        <v>35</v>
      </c>
      <c r="BL175" s="26" t="s">
        <v>35</v>
      </c>
      <c r="BM175" s="34" t="s">
        <v>35</v>
      </c>
      <c r="BN175" s="41">
        <f t="shared" si="46"/>
        <v>1808</v>
      </c>
      <c r="BO175" s="41">
        <f t="shared" si="46"/>
        <v>1887</v>
      </c>
      <c r="BP175" s="41">
        <f t="shared" si="46"/>
        <v>-79</v>
      </c>
      <c r="BQ175" s="42">
        <f t="shared" si="47"/>
        <v>-0.77978481887276674</v>
      </c>
      <c r="BR175" s="25"/>
    </row>
    <row r="176" spans="1:70" s="7" customFormat="1" ht="18" customHeight="1">
      <c r="A176" s="25"/>
      <c r="B176" s="35" t="s">
        <v>47</v>
      </c>
      <c r="C176" s="35">
        <v>430825</v>
      </c>
      <c r="D176" s="27" t="s">
        <v>216</v>
      </c>
      <c r="E176" s="26">
        <v>54</v>
      </c>
      <c r="F176" s="41">
        <f t="shared" si="36"/>
        <v>53</v>
      </c>
      <c r="G176" s="26">
        <v>0</v>
      </c>
      <c r="H176" s="26">
        <v>1</v>
      </c>
      <c r="I176" s="26">
        <v>-1</v>
      </c>
      <c r="J176" s="42">
        <f t="shared" si="37"/>
        <v>-1.8518518518518516</v>
      </c>
      <c r="K176" s="41">
        <f t="shared" si="38"/>
        <v>54</v>
      </c>
      <c r="L176" s="26">
        <v>1</v>
      </c>
      <c r="M176" s="26">
        <v>0</v>
      </c>
      <c r="N176" s="26">
        <v>1</v>
      </c>
      <c r="O176" s="42">
        <f t="shared" si="39"/>
        <v>1.8867924528301887</v>
      </c>
      <c r="P176" s="41">
        <f t="shared" si="40"/>
        <v>53</v>
      </c>
      <c r="Q176" s="26">
        <v>1</v>
      </c>
      <c r="R176" s="26">
        <v>2</v>
      </c>
      <c r="S176" s="26">
        <v>-1</v>
      </c>
      <c r="T176" s="42">
        <f t="shared" si="41"/>
        <v>-1.8518518518518516</v>
      </c>
      <c r="U176" s="41">
        <f t="shared" si="42"/>
        <v>52</v>
      </c>
      <c r="V176" s="26">
        <v>0</v>
      </c>
      <c r="W176" s="26">
        <v>1</v>
      </c>
      <c r="X176" s="26">
        <v>-1</v>
      </c>
      <c r="Y176" s="42">
        <f t="shared" si="43"/>
        <v>-1.8867924528301887</v>
      </c>
      <c r="Z176" s="41">
        <f t="shared" si="44"/>
        <v>54</v>
      </c>
      <c r="AA176" s="26">
        <v>3</v>
      </c>
      <c r="AB176" s="26">
        <v>1</v>
      </c>
      <c r="AC176" s="26">
        <v>2</v>
      </c>
      <c r="AD176" s="42">
        <f t="shared" si="45"/>
        <v>3.8461538461538463</v>
      </c>
      <c r="AE176" s="41" t="s">
        <v>35</v>
      </c>
      <c r="AF176" s="26" t="s">
        <v>35</v>
      </c>
      <c r="AG176" s="26" t="s">
        <v>35</v>
      </c>
      <c r="AH176" s="26" t="s">
        <v>35</v>
      </c>
      <c r="AI176" s="34" t="s">
        <v>35</v>
      </c>
      <c r="AJ176" s="41" t="s">
        <v>35</v>
      </c>
      <c r="AK176" s="26" t="s">
        <v>35</v>
      </c>
      <c r="AL176" s="26" t="s">
        <v>35</v>
      </c>
      <c r="AM176" s="26" t="s">
        <v>35</v>
      </c>
      <c r="AN176" s="34" t="s">
        <v>35</v>
      </c>
      <c r="AO176" s="41" t="s">
        <v>35</v>
      </c>
      <c r="AP176" s="26" t="s">
        <v>35</v>
      </c>
      <c r="AQ176" s="26" t="s">
        <v>35</v>
      </c>
      <c r="AR176" s="26" t="s">
        <v>35</v>
      </c>
      <c r="AS176" s="34" t="s">
        <v>35</v>
      </c>
      <c r="AT176" s="41" t="s">
        <v>35</v>
      </c>
      <c r="AU176" s="26" t="s">
        <v>35</v>
      </c>
      <c r="AV176" s="26" t="s">
        <v>35</v>
      </c>
      <c r="AW176" s="26" t="s">
        <v>35</v>
      </c>
      <c r="AX176" s="34" t="s">
        <v>35</v>
      </c>
      <c r="AY176" s="41" t="s">
        <v>35</v>
      </c>
      <c r="AZ176" s="26" t="s">
        <v>35</v>
      </c>
      <c r="BA176" s="26" t="s">
        <v>35</v>
      </c>
      <c r="BB176" s="26" t="s">
        <v>35</v>
      </c>
      <c r="BC176" s="34" t="s">
        <v>35</v>
      </c>
      <c r="BD176" s="41" t="s">
        <v>35</v>
      </c>
      <c r="BE176" s="26" t="s">
        <v>35</v>
      </c>
      <c r="BF176" s="26" t="s">
        <v>35</v>
      </c>
      <c r="BG176" s="26" t="s">
        <v>35</v>
      </c>
      <c r="BH176" s="34" t="s">
        <v>35</v>
      </c>
      <c r="BI176" s="41" t="s">
        <v>35</v>
      </c>
      <c r="BJ176" s="26" t="s">
        <v>35</v>
      </c>
      <c r="BK176" s="26" t="s">
        <v>35</v>
      </c>
      <c r="BL176" s="26" t="s">
        <v>35</v>
      </c>
      <c r="BM176" s="34" t="s">
        <v>35</v>
      </c>
      <c r="BN176" s="41">
        <f t="shared" si="46"/>
        <v>5</v>
      </c>
      <c r="BO176" s="41">
        <f t="shared" si="46"/>
        <v>5</v>
      </c>
      <c r="BP176" s="41">
        <f t="shared" si="46"/>
        <v>0</v>
      </c>
      <c r="BQ176" s="42">
        <f t="shared" si="47"/>
        <v>0</v>
      </c>
      <c r="BR176" s="25"/>
    </row>
    <row r="177" spans="1:70" s="7" customFormat="1" ht="18" customHeight="1">
      <c r="A177" s="25"/>
      <c r="B177" s="35" t="s">
        <v>47</v>
      </c>
      <c r="C177" s="35">
        <v>430830</v>
      </c>
      <c r="D177" s="27" t="s">
        <v>217</v>
      </c>
      <c r="E177" s="26">
        <v>1123</v>
      </c>
      <c r="F177" s="41">
        <f t="shared" si="36"/>
        <v>1119</v>
      </c>
      <c r="G177" s="26">
        <v>54</v>
      </c>
      <c r="H177" s="26">
        <v>58</v>
      </c>
      <c r="I177" s="26">
        <v>-4</v>
      </c>
      <c r="J177" s="42">
        <f t="shared" si="37"/>
        <v>-0.3561887800534283</v>
      </c>
      <c r="K177" s="41">
        <f t="shared" si="38"/>
        <v>1115</v>
      </c>
      <c r="L177" s="26">
        <v>37</v>
      </c>
      <c r="M177" s="26">
        <v>41</v>
      </c>
      <c r="N177" s="26">
        <v>-4</v>
      </c>
      <c r="O177" s="42">
        <f t="shared" si="39"/>
        <v>-0.35746201966041108</v>
      </c>
      <c r="P177" s="41">
        <f t="shared" si="40"/>
        <v>1112</v>
      </c>
      <c r="Q177" s="26">
        <v>43</v>
      </c>
      <c r="R177" s="26">
        <v>46</v>
      </c>
      <c r="S177" s="26">
        <v>-3</v>
      </c>
      <c r="T177" s="42">
        <f t="shared" si="41"/>
        <v>-0.26905829596412556</v>
      </c>
      <c r="U177" s="41">
        <f t="shared" si="42"/>
        <v>1082</v>
      </c>
      <c r="V177" s="26">
        <v>15</v>
      </c>
      <c r="W177" s="26">
        <v>45</v>
      </c>
      <c r="X177" s="26">
        <v>-30</v>
      </c>
      <c r="Y177" s="42">
        <f t="shared" si="43"/>
        <v>-2.6978417266187051</v>
      </c>
      <c r="Z177" s="41">
        <f t="shared" si="44"/>
        <v>1068</v>
      </c>
      <c r="AA177" s="26">
        <v>11</v>
      </c>
      <c r="AB177" s="26">
        <v>25</v>
      </c>
      <c r="AC177" s="26">
        <v>-14</v>
      </c>
      <c r="AD177" s="42">
        <f t="shared" si="45"/>
        <v>-1.2939001848428837</v>
      </c>
      <c r="AE177" s="41" t="s">
        <v>35</v>
      </c>
      <c r="AF177" s="26" t="s">
        <v>35</v>
      </c>
      <c r="AG177" s="26" t="s">
        <v>35</v>
      </c>
      <c r="AH177" s="26" t="s">
        <v>35</v>
      </c>
      <c r="AI177" s="34" t="s">
        <v>35</v>
      </c>
      <c r="AJ177" s="41" t="s">
        <v>35</v>
      </c>
      <c r="AK177" s="26" t="s">
        <v>35</v>
      </c>
      <c r="AL177" s="26" t="s">
        <v>35</v>
      </c>
      <c r="AM177" s="26" t="s">
        <v>35</v>
      </c>
      <c r="AN177" s="34" t="s">
        <v>35</v>
      </c>
      <c r="AO177" s="41" t="s">
        <v>35</v>
      </c>
      <c r="AP177" s="26" t="s">
        <v>35</v>
      </c>
      <c r="AQ177" s="26" t="s">
        <v>35</v>
      </c>
      <c r="AR177" s="26" t="s">
        <v>35</v>
      </c>
      <c r="AS177" s="34" t="s">
        <v>35</v>
      </c>
      <c r="AT177" s="41" t="s">
        <v>35</v>
      </c>
      <c r="AU177" s="26" t="s">
        <v>35</v>
      </c>
      <c r="AV177" s="26" t="s">
        <v>35</v>
      </c>
      <c r="AW177" s="26" t="s">
        <v>35</v>
      </c>
      <c r="AX177" s="34" t="s">
        <v>35</v>
      </c>
      <c r="AY177" s="41" t="s">
        <v>35</v>
      </c>
      <c r="AZ177" s="26" t="s">
        <v>35</v>
      </c>
      <c r="BA177" s="26" t="s">
        <v>35</v>
      </c>
      <c r="BB177" s="26" t="s">
        <v>35</v>
      </c>
      <c r="BC177" s="34" t="s">
        <v>35</v>
      </c>
      <c r="BD177" s="41" t="s">
        <v>35</v>
      </c>
      <c r="BE177" s="26" t="s">
        <v>35</v>
      </c>
      <c r="BF177" s="26" t="s">
        <v>35</v>
      </c>
      <c r="BG177" s="26" t="s">
        <v>35</v>
      </c>
      <c r="BH177" s="34" t="s">
        <v>35</v>
      </c>
      <c r="BI177" s="41" t="s">
        <v>35</v>
      </c>
      <c r="BJ177" s="26" t="s">
        <v>35</v>
      </c>
      <c r="BK177" s="26" t="s">
        <v>35</v>
      </c>
      <c r="BL177" s="26" t="s">
        <v>35</v>
      </c>
      <c r="BM177" s="34" t="s">
        <v>35</v>
      </c>
      <c r="BN177" s="41">
        <f t="shared" si="46"/>
        <v>160</v>
      </c>
      <c r="BO177" s="41">
        <f t="shared" si="46"/>
        <v>215</v>
      </c>
      <c r="BP177" s="41">
        <f t="shared" si="46"/>
        <v>-55</v>
      </c>
      <c r="BQ177" s="42">
        <f t="shared" si="47"/>
        <v>-4.8975957257346394</v>
      </c>
      <c r="BR177" s="25"/>
    </row>
    <row r="178" spans="1:70" s="7" customFormat="1" ht="18" customHeight="1">
      <c r="A178" s="25"/>
      <c r="B178" s="35" t="s">
        <v>47</v>
      </c>
      <c r="C178" s="35">
        <v>430840</v>
      </c>
      <c r="D178" s="27" t="s">
        <v>218</v>
      </c>
      <c r="E178" s="26">
        <v>476</v>
      </c>
      <c r="F178" s="41">
        <f t="shared" si="36"/>
        <v>475</v>
      </c>
      <c r="G178" s="26">
        <v>10</v>
      </c>
      <c r="H178" s="26">
        <v>11</v>
      </c>
      <c r="I178" s="26">
        <v>-1</v>
      </c>
      <c r="J178" s="42">
        <f t="shared" si="37"/>
        <v>-0.21008403361344538</v>
      </c>
      <c r="K178" s="41">
        <f t="shared" si="38"/>
        <v>497</v>
      </c>
      <c r="L178" s="26">
        <v>24</v>
      </c>
      <c r="M178" s="26">
        <v>2</v>
      </c>
      <c r="N178" s="26">
        <v>22</v>
      </c>
      <c r="O178" s="42">
        <f t="shared" si="39"/>
        <v>4.6315789473684212</v>
      </c>
      <c r="P178" s="41">
        <f t="shared" si="40"/>
        <v>522</v>
      </c>
      <c r="Q178" s="26">
        <v>41</v>
      </c>
      <c r="R178" s="26">
        <v>16</v>
      </c>
      <c r="S178" s="26">
        <v>25</v>
      </c>
      <c r="T178" s="42">
        <f t="shared" si="41"/>
        <v>5.0301810865191152</v>
      </c>
      <c r="U178" s="41">
        <f t="shared" si="42"/>
        <v>512</v>
      </c>
      <c r="V178" s="26">
        <v>1</v>
      </c>
      <c r="W178" s="26">
        <v>11</v>
      </c>
      <c r="X178" s="26">
        <v>-10</v>
      </c>
      <c r="Y178" s="42">
        <f t="shared" si="43"/>
        <v>-1.9157088122605364</v>
      </c>
      <c r="Z178" s="41">
        <f t="shared" si="44"/>
        <v>491</v>
      </c>
      <c r="AA178" s="26">
        <v>1</v>
      </c>
      <c r="AB178" s="26">
        <v>22</v>
      </c>
      <c r="AC178" s="26">
        <v>-21</v>
      </c>
      <c r="AD178" s="42">
        <f t="shared" si="45"/>
        <v>-4.1015625</v>
      </c>
      <c r="AE178" s="41" t="s">
        <v>35</v>
      </c>
      <c r="AF178" s="26" t="s">
        <v>35</v>
      </c>
      <c r="AG178" s="26" t="s">
        <v>35</v>
      </c>
      <c r="AH178" s="26" t="s">
        <v>35</v>
      </c>
      <c r="AI178" s="34" t="s">
        <v>35</v>
      </c>
      <c r="AJ178" s="41" t="s">
        <v>35</v>
      </c>
      <c r="AK178" s="26" t="s">
        <v>35</v>
      </c>
      <c r="AL178" s="26" t="s">
        <v>35</v>
      </c>
      <c r="AM178" s="26" t="s">
        <v>35</v>
      </c>
      <c r="AN178" s="34" t="s">
        <v>35</v>
      </c>
      <c r="AO178" s="41" t="s">
        <v>35</v>
      </c>
      <c r="AP178" s="26" t="s">
        <v>35</v>
      </c>
      <c r="AQ178" s="26" t="s">
        <v>35</v>
      </c>
      <c r="AR178" s="26" t="s">
        <v>35</v>
      </c>
      <c r="AS178" s="34" t="s">
        <v>35</v>
      </c>
      <c r="AT178" s="41" t="s">
        <v>35</v>
      </c>
      <c r="AU178" s="26" t="s">
        <v>35</v>
      </c>
      <c r="AV178" s="26" t="s">
        <v>35</v>
      </c>
      <c r="AW178" s="26" t="s">
        <v>35</v>
      </c>
      <c r="AX178" s="34" t="s">
        <v>35</v>
      </c>
      <c r="AY178" s="41" t="s">
        <v>35</v>
      </c>
      <c r="AZ178" s="26" t="s">
        <v>35</v>
      </c>
      <c r="BA178" s="26" t="s">
        <v>35</v>
      </c>
      <c r="BB178" s="26" t="s">
        <v>35</v>
      </c>
      <c r="BC178" s="34" t="s">
        <v>35</v>
      </c>
      <c r="BD178" s="41" t="s">
        <v>35</v>
      </c>
      <c r="BE178" s="26" t="s">
        <v>35</v>
      </c>
      <c r="BF178" s="26" t="s">
        <v>35</v>
      </c>
      <c r="BG178" s="26" t="s">
        <v>35</v>
      </c>
      <c r="BH178" s="34" t="s">
        <v>35</v>
      </c>
      <c r="BI178" s="41" t="s">
        <v>35</v>
      </c>
      <c r="BJ178" s="26" t="s">
        <v>35</v>
      </c>
      <c r="BK178" s="26" t="s">
        <v>35</v>
      </c>
      <c r="BL178" s="26" t="s">
        <v>35</v>
      </c>
      <c r="BM178" s="34" t="s">
        <v>35</v>
      </c>
      <c r="BN178" s="41">
        <f t="shared" si="46"/>
        <v>77</v>
      </c>
      <c r="BO178" s="41">
        <f t="shared" si="46"/>
        <v>62</v>
      </c>
      <c r="BP178" s="41">
        <f t="shared" si="46"/>
        <v>15</v>
      </c>
      <c r="BQ178" s="42">
        <f t="shared" si="47"/>
        <v>3.1512605042016806</v>
      </c>
      <c r="BR178" s="25"/>
    </row>
    <row r="179" spans="1:70" s="7" customFormat="1" ht="18" customHeight="1">
      <c r="A179" s="25"/>
      <c r="B179" s="35" t="s">
        <v>47</v>
      </c>
      <c r="C179" s="35">
        <v>430843</v>
      </c>
      <c r="D179" s="27" t="s">
        <v>219</v>
      </c>
      <c r="E179" s="26">
        <v>202</v>
      </c>
      <c r="F179" s="41">
        <f t="shared" si="36"/>
        <v>195</v>
      </c>
      <c r="G179" s="26">
        <v>0</v>
      </c>
      <c r="H179" s="26">
        <v>7</v>
      </c>
      <c r="I179" s="26">
        <v>-7</v>
      </c>
      <c r="J179" s="42">
        <f t="shared" si="37"/>
        <v>-3.4653465346534658</v>
      </c>
      <c r="K179" s="41">
        <f t="shared" si="38"/>
        <v>199</v>
      </c>
      <c r="L179" s="26">
        <v>4</v>
      </c>
      <c r="M179" s="26">
        <v>0</v>
      </c>
      <c r="N179" s="26">
        <v>4</v>
      </c>
      <c r="O179" s="42">
        <f t="shared" si="39"/>
        <v>2.0512820512820511</v>
      </c>
      <c r="P179" s="41">
        <f t="shared" si="40"/>
        <v>193</v>
      </c>
      <c r="Q179" s="26">
        <v>3</v>
      </c>
      <c r="R179" s="26">
        <v>9</v>
      </c>
      <c r="S179" s="26">
        <v>-6</v>
      </c>
      <c r="T179" s="42">
        <f t="shared" si="41"/>
        <v>-3.0150753768844218</v>
      </c>
      <c r="U179" s="41">
        <f t="shared" si="42"/>
        <v>181</v>
      </c>
      <c r="V179" s="26">
        <v>1</v>
      </c>
      <c r="W179" s="26">
        <v>13</v>
      </c>
      <c r="X179" s="26">
        <v>-12</v>
      </c>
      <c r="Y179" s="42">
        <f t="shared" si="43"/>
        <v>-6.2176165803108807</v>
      </c>
      <c r="Z179" s="41">
        <f t="shared" si="44"/>
        <v>180</v>
      </c>
      <c r="AA179" s="26">
        <v>2</v>
      </c>
      <c r="AB179" s="26">
        <v>3</v>
      </c>
      <c r="AC179" s="26">
        <v>-1</v>
      </c>
      <c r="AD179" s="42">
        <f t="shared" si="45"/>
        <v>-0.55248618784530379</v>
      </c>
      <c r="AE179" s="41" t="s">
        <v>35</v>
      </c>
      <c r="AF179" s="26" t="s">
        <v>35</v>
      </c>
      <c r="AG179" s="26" t="s">
        <v>35</v>
      </c>
      <c r="AH179" s="26" t="s">
        <v>35</v>
      </c>
      <c r="AI179" s="34" t="s">
        <v>35</v>
      </c>
      <c r="AJ179" s="41" t="s">
        <v>35</v>
      </c>
      <c r="AK179" s="26" t="s">
        <v>35</v>
      </c>
      <c r="AL179" s="26" t="s">
        <v>35</v>
      </c>
      <c r="AM179" s="26" t="s">
        <v>35</v>
      </c>
      <c r="AN179" s="34" t="s">
        <v>35</v>
      </c>
      <c r="AO179" s="41" t="s">
        <v>35</v>
      </c>
      <c r="AP179" s="26" t="s">
        <v>35</v>
      </c>
      <c r="AQ179" s="26" t="s">
        <v>35</v>
      </c>
      <c r="AR179" s="26" t="s">
        <v>35</v>
      </c>
      <c r="AS179" s="34" t="s">
        <v>35</v>
      </c>
      <c r="AT179" s="41" t="s">
        <v>35</v>
      </c>
      <c r="AU179" s="26" t="s">
        <v>35</v>
      </c>
      <c r="AV179" s="26" t="s">
        <v>35</v>
      </c>
      <c r="AW179" s="26" t="s">
        <v>35</v>
      </c>
      <c r="AX179" s="34" t="s">
        <v>35</v>
      </c>
      <c r="AY179" s="41" t="s">
        <v>35</v>
      </c>
      <c r="AZ179" s="26" t="s">
        <v>35</v>
      </c>
      <c r="BA179" s="26" t="s">
        <v>35</v>
      </c>
      <c r="BB179" s="26" t="s">
        <v>35</v>
      </c>
      <c r="BC179" s="34" t="s">
        <v>35</v>
      </c>
      <c r="BD179" s="41" t="s">
        <v>35</v>
      </c>
      <c r="BE179" s="26" t="s">
        <v>35</v>
      </c>
      <c r="BF179" s="26" t="s">
        <v>35</v>
      </c>
      <c r="BG179" s="26" t="s">
        <v>35</v>
      </c>
      <c r="BH179" s="34" t="s">
        <v>35</v>
      </c>
      <c r="BI179" s="41" t="s">
        <v>35</v>
      </c>
      <c r="BJ179" s="26" t="s">
        <v>35</v>
      </c>
      <c r="BK179" s="26" t="s">
        <v>35</v>
      </c>
      <c r="BL179" s="26" t="s">
        <v>35</v>
      </c>
      <c r="BM179" s="34" t="s">
        <v>35</v>
      </c>
      <c r="BN179" s="41">
        <f t="shared" si="46"/>
        <v>10</v>
      </c>
      <c r="BO179" s="41">
        <f t="shared" si="46"/>
        <v>32</v>
      </c>
      <c r="BP179" s="41">
        <f t="shared" si="46"/>
        <v>-22</v>
      </c>
      <c r="BQ179" s="42">
        <f t="shared" si="47"/>
        <v>-10.891089108910892</v>
      </c>
      <c r="BR179" s="25"/>
    </row>
    <row r="180" spans="1:70" s="7" customFormat="1" ht="18" customHeight="1">
      <c r="A180" s="25"/>
      <c r="B180" s="35" t="s">
        <v>47</v>
      </c>
      <c r="C180" s="35">
        <v>430845</v>
      </c>
      <c r="D180" s="27" t="s">
        <v>220</v>
      </c>
      <c r="E180" s="26">
        <v>552</v>
      </c>
      <c r="F180" s="41">
        <f t="shared" si="36"/>
        <v>553</v>
      </c>
      <c r="G180" s="26">
        <v>12</v>
      </c>
      <c r="H180" s="26">
        <v>11</v>
      </c>
      <c r="I180" s="26">
        <v>1</v>
      </c>
      <c r="J180" s="42">
        <f t="shared" si="37"/>
        <v>0.18115942028985507</v>
      </c>
      <c r="K180" s="41">
        <f t="shared" si="38"/>
        <v>553</v>
      </c>
      <c r="L180" s="26">
        <v>9</v>
      </c>
      <c r="M180" s="26">
        <v>9</v>
      </c>
      <c r="N180" s="26">
        <v>0</v>
      </c>
      <c r="O180" s="42">
        <f t="shared" si="39"/>
        <v>0</v>
      </c>
      <c r="P180" s="41">
        <f t="shared" si="40"/>
        <v>565</v>
      </c>
      <c r="Q180" s="26">
        <v>21</v>
      </c>
      <c r="R180" s="26">
        <v>9</v>
      </c>
      <c r="S180" s="26">
        <v>12</v>
      </c>
      <c r="T180" s="42">
        <f t="shared" si="41"/>
        <v>2.1699819168173597</v>
      </c>
      <c r="U180" s="41">
        <f t="shared" si="42"/>
        <v>544</v>
      </c>
      <c r="V180" s="26">
        <v>7</v>
      </c>
      <c r="W180" s="26">
        <v>28</v>
      </c>
      <c r="X180" s="26">
        <v>-21</v>
      </c>
      <c r="Y180" s="42">
        <f t="shared" si="43"/>
        <v>-3.7168141592920354</v>
      </c>
      <c r="Z180" s="41">
        <f t="shared" si="44"/>
        <v>537</v>
      </c>
      <c r="AA180" s="26">
        <v>2</v>
      </c>
      <c r="AB180" s="26">
        <v>9</v>
      </c>
      <c r="AC180" s="26">
        <v>-7</v>
      </c>
      <c r="AD180" s="42">
        <f t="shared" si="45"/>
        <v>-1.2867647058823528</v>
      </c>
      <c r="AE180" s="41" t="s">
        <v>35</v>
      </c>
      <c r="AF180" s="26" t="s">
        <v>35</v>
      </c>
      <c r="AG180" s="26" t="s">
        <v>35</v>
      </c>
      <c r="AH180" s="26" t="s">
        <v>35</v>
      </c>
      <c r="AI180" s="34" t="s">
        <v>35</v>
      </c>
      <c r="AJ180" s="41" t="s">
        <v>35</v>
      </c>
      <c r="AK180" s="26" t="s">
        <v>35</v>
      </c>
      <c r="AL180" s="26" t="s">
        <v>35</v>
      </c>
      <c r="AM180" s="26" t="s">
        <v>35</v>
      </c>
      <c r="AN180" s="34" t="s">
        <v>35</v>
      </c>
      <c r="AO180" s="41" t="s">
        <v>35</v>
      </c>
      <c r="AP180" s="26" t="s">
        <v>35</v>
      </c>
      <c r="AQ180" s="26" t="s">
        <v>35</v>
      </c>
      <c r="AR180" s="26" t="s">
        <v>35</v>
      </c>
      <c r="AS180" s="34" t="s">
        <v>35</v>
      </c>
      <c r="AT180" s="41" t="s">
        <v>35</v>
      </c>
      <c r="AU180" s="26" t="s">
        <v>35</v>
      </c>
      <c r="AV180" s="26" t="s">
        <v>35</v>
      </c>
      <c r="AW180" s="26" t="s">
        <v>35</v>
      </c>
      <c r="AX180" s="34" t="s">
        <v>35</v>
      </c>
      <c r="AY180" s="41" t="s">
        <v>35</v>
      </c>
      <c r="AZ180" s="26" t="s">
        <v>35</v>
      </c>
      <c r="BA180" s="26" t="s">
        <v>35</v>
      </c>
      <c r="BB180" s="26" t="s">
        <v>35</v>
      </c>
      <c r="BC180" s="34" t="s">
        <v>35</v>
      </c>
      <c r="BD180" s="41" t="s">
        <v>35</v>
      </c>
      <c r="BE180" s="26" t="s">
        <v>35</v>
      </c>
      <c r="BF180" s="26" t="s">
        <v>35</v>
      </c>
      <c r="BG180" s="26" t="s">
        <v>35</v>
      </c>
      <c r="BH180" s="34" t="s">
        <v>35</v>
      </c>
      <c r="BI180" s="41" t="s">
        <v>35</v>
      </c>
      <c r="BJ180" s="26" t="s">
        <v>35</v>
      </c>
      <c r="BK180" s="26" t="s">
        <v>35</v>
      </c>
      <c r="BL180" s="26" t="s">
        <v>35</v>
      </c>
      <c r="BM180" s="34" t="s">
        <v>35</v>
      </c>
      <c r="BN180" s="41">
        <f t="shared" si="46"/>
        <v>51</v>
      </c>
      <c r="BO180" s="41">
        <f t="shared" si="46"/>
        <v>66</v>
      </c>
      <c r="BP180" s="41">
        <f t="shared" si="46"/>
        <v>-15</v>
      </c>
      <c r="BQ180" s="42">
        <f t="shared" si="47"/>
        <v>-2.7173913043478262</v>
      </c>
      <c r="BR180" s="25"/>
    </row>
    <row r="181" spans="1:70" s="7" customFormat="1" ht="18" customHeight="1">
      <c r="A181" s="25"/>
      <c r="B181" s="35" t="s">
        <v>47</v>
      </c>
      <c r="C181" s="35">
        <v>430850</v>
      </c>
      <c r="D181" s="27" t="s">
        <v>221</v>
      </c>
      <c r="E181" s="26">
        <v>7737</v>
      </c>
      <c r="F181" s="41">
        <f t="shared" si="36"/>
        <v>7764</v>
      </c>
      <c r="G181" s="26">
        <v>312</v>
      </c>
      <c r="H181" s="26">
        <v>285</v>
      </c>
      <c r="I181" s="26">
        <v>27</v>
      </c>
      <c r="J181" s="42">
        <f t="shared" si="37"/>
        <v>0.34897246994959286</v>
      </c>
      <c r="K181" s="41">
        <f t="shared" si="38"/>
        <v>7852</v>
      </c>
      <c r="L181" s="26">
        <v>338</v>
      </c>
      <c r="M181" s="26">
        <v>250</v>
      </c>
      <c r="N181" s="26">
        <v>88</v>
      </c>
      <c r="O181" s="42">
        <f t="shared" si="39"/>
        <v>1.1334363730036066</v>
      </c>
      <c r="P181" s="41">
        <f t="shared" si="40"/>
        <v>7877</v>
      </c>
      <c r="Q181" s="26">
        <v>282</v>
      </c>
      <c r="R181" s="26">
        <v>257</v>
      </c>
      <c r="S181" s="26">
        <v>25</v>
      </c>
      <c r="T181" s="42">
        <f t="shared" si="41"/>
        <v>0.31839021905247072</v>
      </c>
      <c r="U181" s="41">
        <f t="shared" si="42"/>
        <v>7692</v>
      </c>
      <c r="V181" s="26">
        <v>126</v>
      </c>
      <c r="W181" s="26">
        <v>311</v>
      </c>
      <c r="X181" s="26">
        <v>-185</v>
      </c>
      <c r="Y181" s="42">
        <f t="shared" si="43"/>
        <v>-2.3486098768566714</v>
      </c>
      <c r="Z181" s="41">
        <f t="shared" si="44"/>
        <v>7613</v>
      </c>
      <c r="AA181" s="26">
        <v>151</v>
      </c>
      <c r="AB181" s="26">
        <v>230</v>
      </c>
      <c r="AC181" s="26">
        <v>-79</v>
      </c>
      <c r="AD181" s="42">
        <f t="shared" si="45"/>
        <v>-1.0270410816432656</v>
      </c>
      <c r="AE181" s="41" t="s">
        <v>35</v>
      </c>
      <c r="AF181" s="26" t="s">
        <v>35</v>
      </c>
      <c r="AG181" s="26" t="s">
        <v>35</v>
      </c>
      <c r="AH181" s="26" t="s">
        <v>35</v>
      </c>
      <c r="AI181" s="34" t="s">
        <v>35</v>
      </c>
      <c r="AJ181" s="41" t="s">
        <v>35</v>
      </c>
      <c r="AK181" s="26" t="s">
        <v>35</v>
      </c>
      <c r="AL181" s="26" t="s">
        <v>35</v>
      </c>
      <c r="AM181" s="26" t="s">
        <v>35</v>
      </c>
      <c r="AN181" s="34" t="s">
        <v>35</v>
      </c>
      <c r="AO181" s="41" t="s">
        <v>35</v>
      </c>
      <c r="AP181" s="26" t="s">
        <v>35</v>
      </c>
      <c r="AQ181" s="26" t="s">
        <v>35</v>
      </c>
      <c r="AR181" s="26" t="s">
        <v>35</v>
      </c>
      <c r="AS181" s="34" t="s">
        <v>35</v>
      </c>
      <c r="AT181" s="41" t="s">
        <v>35</v>
      </c>
      <c r="AU181" s="26" t="s">
        <v>35</v>
      </c>
      <c r="AV181" s="26" t="s">
        <v>35</v>
      </c>
      <c r="AW181" s="26" t="s">
        <v>35</v>
      </c>
      <c r="AX181" s="34" t="s">
        <v>35</v>
      </c>
      <c r="AY181" s="41" t="s">
        <v>35</v>
      </c>
      <c r="AZ181" s="26" t="s">
        <v>35</v>
      </c>
      <c r="BA181" s="26" t="s">
        <v>35</v>
      </c>
      <c r="BB181" s="26" t="s">
        <v>35</v>
      </c>
      <c r="BC181" s="34" t="s">
        <v>35</v>
      </c>
      <c r="BD181" s="41" t="s">
        <v>35</v>
      </c>
      <c r="BE181" s="26" t="s">
        <v>35</v>
      </c>
      <c r="BF181" s="26" t="s">
        <v>35</v>
      </c>
      <c r="BG181" s="26" t="s">
        <v>35</v>
      </c>
      <c r="BH181" s="34" t="s">
        <v>35</v>
      </c>
      <c r="BI181" s="41" t="s">
        <v>35</v>
      </c>
      <c r="BJ181" s="26" t="s">
        <v>35</v>
      </c>
      <c r="BK181" s="26" t="s">
        <v>35</v>
      </c>
      <c r="BL181" s="26" t="s">
        <v>35</v>
      </c>
      <c r="BM181" s="34" t="s">
        <v>35</v>
      </c>
      <c r="BN181" s="41">
        <f t="shared" si="46"/>
        <v>1209</v>
      </c>
      <c r="BO181" s="41">
        <f t="shared" si="46"/>
        <v>1333</v>
      </c>
      <c r="BP181" s="41">
        <f t="shared" si="46"/>
        <v>-124</v>
      </c>
      <c r="BQ181" s="42">
        <f t="shared" si="47"/>
        <v>-1.6026883805092411</v>
      </c>
      <c r="BR181" s="25"/>
    </row>
    <row r="182" spans="1:70" s="7" customFormat="1" ht="18" customHeight="1">
      <c r="A182" s="25"/>
      <c r="B182" s="35" t="s">
        <v>47</v>
      </c>
      <c r="C182" s="35">
        <v>430860</v>
      </c>
      <c r="D182" s="27" t="s">
        <v>222</v>
      </c>
      <c r="E182" s="26">
        <v>14281</v>
      </c>
      <c r="F182" s="41">
        <f t="shared" si="36"/>
        <v>14400</v>
      </c>
      <c r="G182" s="26">
        <v>632</v>
      </c>
      <c r="H182" s="26">
        <v>513</v>
      </c>
      <c r="I182" s="26">
        <v>119</v>
      </c>
      <c r="J182" s="42">
        <f t="shared" si="37"/>
        <v>0.83327498074364537</v>
      </c>
      <c r="K182" s="41">
        <f t="shared" si="38"/>
        <v>14529</v>
      </c>
      <c r="L182" s="26">
        <v>678</v>
      </c>
      <c r="M182" s="26">
        <v>549</v>
      </c>
      <c r="N182" s="26">
        <v>129</v>
      </c>
      <c r="O182" s="42">
        <f t="shared" si="39"/>
        <v>0.89583333333333337</v>
      </c>
      <c r="P182" s="41">
        <f t="shared" si="40"/>
        <v>14543</v>
      </c>
      <c r="Q182" s="26">
        <v>539</v>
      </c>
      <c r="R182" s="26">
        <v>525</v>
      </c>
      <c r="S182" s="26">
        <v>14</v>
      </c>
      <c r="T182" s="42">
        <f t="shared" si="41"/>
        <v>9.6359006125679686E-2</v>
      </c>
      <c r="U182" s="41">
        <f t="shared" si="42"/>
        <v>14157</v>
      </c>
      <c r="V182" s="26">
        <v>187</v>
      </c>
      <c r="W182" s="26">
        <v>573</v>
      </c>
      <c r="X182" s="26">
        <v>-386</v>
      </c>
      <c r="Y182" s="42">
        <f t="shared" si="43"/>
        <v>-2.6541978958949324</v>
      </c>
      <c r="Z182" s="41">
        <f t="shared" si="44"/>
        <v>14065</v>
      </c>
      <c r="AA182" s="26">
        <v>302</v>
      </c>
      <c r="AB182" s="26">
        <v>394</v>
      </c>
      <c r="AC182" s="26">
        <v>-92</v>
      </c>
      <c r="AD182" s="42">
        <f t="shared" si="45"/>
        <v>-0.64985519530974079</v>
      </c>
      <c r="AE182" s="41" t="s">
        <v>35</v>
      </c>
      <c r="AF182" s="26" t="s">
        <v>35</v>
      </c>
      <c r="AG182" s="26" t="s">
        <v>35</v>
      </c>
      <c r="AH182" s="26" t="s">
        <v>35</v>
      </c>
      <c r="AI182" s="34" t="s">
        <v>35</v>
      </c>
      <c r="AJ182" s="41" t="s">
        <v>35</v>
      </c>
      <c r="AK182" s="26" t="s">
        <v>35</v>
      </c>
      <c r="AL182" s="26" t="s">
        <v>35</v>
      </c>
      <c r="AM182" s="26" t="s">
        <v>35</v>
      </c>
      <c r="AN182" s="34" t="s">
        <v>35</v>
      </c>
      <c r="AO182" s="41" t="s">
        <v>35</v>
      </c>
      <c r="AP182" s="26" t="s">
        <v>35</v>
      </c>
      <c r="AQ182" s="26" t="s">
        <v>35</v>
      </c>
      <c r="AR182" s="26" t="s">
        <v>35</v>
      </c>
      <c r="AS182" s="34" t="s">
        <v>35</v>
      </c>
      <c r="AT182" s="41" t="s">
        <v>35</v>
      </c>
      <c r="AU182" s="26" t="s">
        <v>35</v>
      </c>
      <c r="AV182" s="26" t="s">
        <v>35</v>
      </c>
      <c r="AW182" s="26" t="s">
        <v>35</v>
      </c>
      <c r="AX182" s="34" t="s">
        <v>35</v>
      </c>
      <c r="AY182" s="41" t="s">
        <v>35</v>
      </c>
      <c r="AZ182" s="26" t="s">
        <v>35</v>
      </c>
      <c r="BA182" s="26" t="s">
        <v>35</v>
      </c>
      <c r="BB182" s="26" t="s">
        <v>35</v>
      </c>
      <c r="BC182" s="34" t="s">
        <v>35</v>
      </c>
      <c r="BD182" s="41" t="s">
        <v>35</v>
      </c>
      <c r="BE182" s="26" t="s">
        <v>35</v>
      </c>
      <c r="BF182" s="26" t="s">
        <v>35</v>
      </c>
      <c r="BG182" s="26" t="s">
        <v>35</v>
      </c>
      <c r="BH182" s="34" t="s">
        <v>35</v>
      </c>
      <c r="BI182" s="41" t="s">
        <v>35</v>
      </c>
      <c r="BJ182" s="26" t="s">
        <v>35</v>
      </c>
      <c r="BK182" s="26" t="s">
        <v>35</v>
      </c>
      <c r="BL182" s="26" t="s">
        <v>35</v>
      </c>
      <c r="BM182" s="34" t="s">
        <v>35</v>
      </c>
      <c r="BN182" s="41">
        <f t="shared" si="46"/>
        <v>2338</v>
      </c>
      <c r="BO182" s="41">
        <f t="shared" si="46"/>
        <v>2554</v>
      </c>
      <c r="BP182" s="41">
        <f t="shared" si="46"/>
        <v>-216</v>
      </c>
      <c r="BQ182" s="42">
        <f t="shared" si="47"/>
        <v>-1.5124991247111548</v>
      </c>
      <c r="BR182" s="25"/>
    </row>
    <row r="183" spans="1:70" s="7" customFormat="1" ht="18" customHeight="1">
      <c r="A183" s="25"/>
      <c r="B183" s="35" t="s">
        <v>47</v>
      </c>
      <c r="C183" s="35">
        <v>430865</v>
      </c>
      <c r="D183" s="27" t="s">
        <v>223</v>
      </c>
      <c r="E183" s="26">
        <v>197</v>
      </c>
      <c r="F183" s="41">
        <f t="shared" si="36"/>
        <v>196</v>
      </c>
      <c r="G183" s="26">
        <v>0</v>
      </c>
      <c r="H183" s="26">
        <v>1</v>
      </c>
      <c r="I183" s="26">
        <v>-1</v>
      </c>
      <c r="J183" s="42">
        <f t="shared" si="37"/>
        <v>-0.50761421319796951</v>
      </c>
      <c r="K183" s="41">
        <f t="shared" si="38"/>
        <v>197</v>
      </c>
      <c r="L183" s="26">
        <v>2</v>
      </c>
      <c r="M183" s="26">
        <v>1</v>
      </c>
      <c r="N183" s="26">
        <v>1</v>
      </c>
      <c r="O183" s="42">
        <f t="shared" si="39"/>
        <v>0.51020408163265307</v>
      </c>
      <c r="P183" s="41">
        <f t="shared" si="40"/>
        <v>200</v>
      </c>
      <c r="Q183" s="26">
        <v>5</v>
      </c>
      <c r="R183" s="26">
        <v>2</v>
      </c>
      <c r="S183" s="26">
        <v>3</v>
      </c>
      <c r="T183" s="42">
        <f t="shared" si="41"/>
        <v>1.5228426395939088</v>
      </c>
      <c r="U183" s="41">
        <f t="shared" si="42"/>
        <v>200</v>
      </c>
      <c r="V183" s="26">
        <v>5</v>
      </c>
      <c r="W183" s="26">
        <v>5</v>
      </c>
      <c r="X183" s="26">
        <v>0</v>
      </c>
      <c r="Y183" s="42">
        <f t="shared" si="43"/>
        <v>0</v>
      </c>
      <c r="Z183" s="41">
        <f t="shared" si="44"/>
        <v>192</v>
      </c>
      <c r="AA183" s="26">
        <v>1</v>
      </c>
      <c r="AB183" s="26">
        <v>9</v>
      </c>
      <c r="AC183" s="26">
        <v>-8</v>
      </c>
      <c r="AD183" s="42">
        <f t="shared" si="45"/>
        <v>-4</v>
      </c>
      <c r="AE183" s="41" t="s">
        <v>35</v>
      </c>
      <c r="AF183" s="26" t="s">
        <v>35</v>
      </c>
      <c r="AG183" s="26" t="s">
        <v>35</v>
      </c>
      <c r="AH183" s="26" t="s">
        <v>35</v>
      </c>
      <c r="AI183" s="34" t="s">
        <v>35</v>
      </c>
      <c r="AJ183" s="41" t="s">
        <v>35</v>
      </c>
      <c r="AK183" s="26" t="s">
        <v>35</v>
      </c>
      <c r="AL183" s="26" t="s">
        <v>35</v>
      </c>
      <c r="AM183" s="26" t="s">
        <v>35</v>
      </c>
      <c r="AN183" s="34" t="s">
        <v>35</v>
      </c>
      <c r="AO183" s="41" t="s">
        <v>35</v>
      </c>
      <c r="AP183" s="26" t="s">
        <v>35</v>
      </c>
      <c r="AQ183" s="26" t="s">
        <v>35</v>
      </c>
      <c r="AR183" s="26" t="s">
        <v>35</v>
      </c>
      <c r="AS183" s="34" t="s">
        <v>35</v>
      </c>
      <c r="AT183" s="41" t="s">
        <v>35</v>
      </c>
      <c r="AU183" s="26" t="s">
        <v>35</v>
      </c>
      <c r="AV183" s="26" t="s">
        <v>35</v>
      </c>
      <c r="AW183" s="26" t="s">
        <v>35</v>
      </c>
      <c r="AX183" s="34" t="s">
        <v>35</v>
      </c>
      <c r="AY183" s="41" t="s">
        <v>35</v>
      </c>
      <c r="AZ183" s="26" t="s">
        <v>35</v>
      </c>
      <c r="BA183" s="26" t="s">
        <v>35</v>
      </c>
      <c r="BB183" s="26" t="s">
        <v>35</v>
      </c>
      <c r="BC183" s="34" t="s">
        <v>35</v>
      </c>
      <c r="BD183" s="41" t="s">
        <v>35</v>
      </c>
      <c r="BE183" s="26" t="s">
        <v>35</v>
      </c>
      <c r="BF183" s="26" t="s">
        <v>35</v>
      </c>
      <c r="BG183" s="26" t="s">
        <v>35</v>
      </c>
      <c r="BH183" s="34" t="s">
        <v>35</v>
      </c>
      <c r="BI183" s="41" t="s">
        <v>35</v>
      </c>
      <c r="BJ183" s="26" t="s">
        <v>35</v>
      </c>
      <c r="BK183" s="26" t="s">
        <v>35</v>
      </c>
      <c r="BL183" s="26" t="s">
        <v>35</v>
      </c>
      <c r="BM183" s="34" t="s">
        <v>35</v>
      </c>
      <c r="BN183" s="41">
        <f t="shared" si="46"/>
        <v>13</v>
      </c>
      <c r="BO183" s="41">
        <f t="shared" si="46"/>
        <v>18</v>
      </c>
      <c r="BP183" s="41">
        <f t="shared" si="46"/>
        <v>-5</v>
      </c>
      <c r="BQ183" s="42">
        <f t="shared" si="47"/>
        <v>-2.5380710659898478</v>
      </c>
      <c r="BR183" s="25"/>
    </row>
    <row r="184" spans="1:70" s="7" customFormat="1" ht="18" customHeight="1">
      <c r="A184" s="25"/>
      <c r="B184" s="35" t="s">
        <v>47</v>
      </c>
      <c r="C184" s="35">
        <v>430870</v>
      </c>
      <c r="D184" s="27" t="s">
        <v>224</v>
      </c>
      <c r="E184" s="26">
        <v>760</v>
      </c>
      <c r="F184" s="41">
        <f t="shared" si="36"/>
        <v>766</v>
      </c>
      <c r="G184" s="26">
        <v>16</v>
      </c>
      <c r="H184" s="26">
        <v>10</v>
      </c>
      <c r="I184" s="26">
        <v>6</v>
      </c>
      <c r="J184" s="42">
        <f t="shared" si="37"/>
        <v>0.78947368421052633</v>
      </c>
      <c r="K184" s="41">
        <f t="shared" si="38"/>
        <v>772</v>
      </c>
      <c r="L184" s="26">
        <v>23</v>
      </c>
      <c r="M184" s="26">
        <v>17</v>
      </c>
      <c r="N184" s="26">
        <v>6</v>
      </c>
      <c r="O184" s="42">
        <f t="shared" si="39"/>
        <v>0.7832898172323759</v>
      </c>
      <c r="P184" s="41">
        <f t="shared" si="40"/>
        <v>784</v>
      </c>
      <c r="Q184" s="26">
        <v>32</v>
      </c>
      <c r="R184" s="26">
        <v>20</v>
      </c>
      <c r="S184" s="26">
        <v>12</v>
      </c>
      <c r="T184" s="42">
        <f t="shared" si="41"/>
        <v>1.5544041450777202</v>
      </c>
      <c r="U184" s="41">
        <f t="shared" si="42"/>
        <v>772</v>
      </c>
      <c r="V184" s="26">
        <v>12</v>
      </c>
      <c r="W184" s="26">
        <v>24</v>
      </c>
      <c r="X184" s="26">
        <v>-12</v>
      </c>
      <c r="Y184" s="42">
        <f t="shared" si="43"/>
        <v>-1.5306122448979591</v>
      </c>
      <c r="Z184" s="41">
        <f t="shared" si="44"/>
        <v>748</v>
      </c>
      <c r="AA184" s="26">
        <v>7</v>
      </c>
      <c r="AB184" s="26">
        <v>31</v>
      </c>
      <c r="AC184" s="26">
        <v>-24</v>
      </c>
      <c r="AD184" s="42">
        <f t="shared" si="45"/>
        <v>-3.1088082901554404</v>
      </c>
      <c r="AE184" s="41" t="s">
        <v>35</v>
      </c>
      <c r="AF184" s="26" t="s">
        <v>35</v>
      </c>
      <c r="AG184" s="26" t="s">
        <v>35</v>
      </c>
      <c r="AH184" s="26" t="s">
        <v>35</v>
      </c>
      <c r="AI184" s="34" t="s">
        <v>35</v>
      </c>
      <c r="AJ184" s="41" t="s">
        <v>35</v>
      </c>
      <c r="AK184" s="26" t="s">
        <v>35</v>
      </c>
      <c r="AL184" s="26" t="s">
        <v>35</v>
      </c>
      <c r="AM184" s="26" t="s">
        <v>35</v>
      </c>
      <c r="AN184" s="34" t="s">
        <v>35</v>
      </c>
      <c r="AO184" s="41" t="s">
        <v>35</v>
      </c>
      <c r="AP184" s="26" t="s">
        <v>35</v>
      </c>
      <c r="AQ184" s="26" t="s">
        <v>35</v>
      </c>
      <c r="AR184" s="26" t="s">
        <v>35</v>
      </c>
      <c r="AS184" s="34" t="s">
        <v>35</v>
      </c>
      <c r="AT184" s="41" t="s">
        <v>35</v>
      </c>
      <c r="AU184" s="26" t="s">
        <v>35</v>
      </c>
      <c r="AV184" s="26" t="s">
        <v>35</v>
      </c>
      <c r="AW184" s="26" t="s">
        <v>35</v>
      </c>
      <c r="AX184" s="34" t="s">
        <v>35</v>
      </c>
      <c r="AY184" s="41" t="s">
        <v>35</v>
      </c>
      <c r="AZ184" s="26" t="s">
        <v>35</v>
      </c>
      <c r="BA184" s="26" t="s">
        <v>35</v>
      </c>
      <c r="BB184" s="26" t="s">
        <v>35</v>
      </c>
      <c r="BC184" s="34" t="s">
        <v>35</v>
      </c>
      <c r="BD184" s="41" t="s">
        <v>35</v>
      </c>
      <c r="BE184" s="26" t="s">
        <v>35</v>
      </c>
      <c r="BF184" s="26" t="s">
        <v>35</v>
      </c>
      <c r="BG184" s="26" t="s">
        <v>35</v>
      </c>
      <c r="BH184" s="34" t="s">
        <v>35</v>
      </c>
      <c r="BI184" s="41" t="s">
        <v>35</v>
      </c>
      <c r="BJ184" s="26" t="s">
        <v>35</v>
      </c>
      <c r="BK184" s="26" t="s">
        <v>35</v>
      </c>
      <c r="BL184" s="26" t="s">
        <v>35</v>
      </c>
      <c r="BM184" s="34" t="s">
        <v>35</v>
      </c>
      <c r="BN184" s="41">
        <f t="shared" si="46"/>
        <v>90</v>
      </c>
      <c r="BO184" s="41">
        <f t="shared" si="46"/>
        <v>102</v>
      </c>
      <c r="BP184" s="41">
        <f t="shared" si="46"/>
        <v>-12</v>
      </c>
      <c r="BQ184" s="42">
        <f t="shared" si="47"/>
        <v>-1.5789473684210527</v>
      </c>
      <c r="BR184" s="25"/>
    </row>
    <row r="185" spans="1:70" s="7" customFormat="1" ht="18" customHeight="1">
      <c r="A185" s="25"/>
      <c r="B185" s="35" t="s">
        <v>47</v>
      </c>
      <c r="C185" s="35">
        <v>430880</v>
      </c>
      <c r="D185" s="27" t="s">
        <v>225</v>
      </c>
      <c r="E185" s="26">
        <v>399</v>
      </c>
      <c r="F185" s="41">
        <f t="shared" si="36"/>
        <v>391</v>
      </c>
      <c r="G185" s="26">
        <v>7</v>
      </c>
      <c r="H185" s="26">
        <v>15</v>
      </c>
      <c r="I185" s="26">
        <v>-8</v>
      </c>
      <c r="J185" s="42">
        <f t="shared" si="37"/>
        <v>-2.0050125313283207</v>
      </c>
      <c r="K185" s="41">
        <f t="shared" si="38"/>
        <v>402</v>
      </c>
      <c r="L185" s="26">
        <v>12</v>
      </c>
      <c r="M185" s="26">
        <v>1</v>
      </c>
      <c r="N185" s="26">
        <v>11</v>
      </c>
      <c r="O185" s="42">
        <f t="shared" si="39"/>
        <v>2.8132992327365729</v>
      </c>
      <c r="P185" s="41">
        <f t="shared" si="40"/>
        <v>401</v>
      </c>
      <c r="Q185" s="26">
        <v>9</v>
      </c>
      <c r="R185" s="26">
        <v>10</v>
      </c>
      <c r="S185" s="26">
        <v>-1</v>
      </c>
      <c r="T185" s="42">
        <f t="shared" si="41"/>
        <v>-0.24875621890547264</v>
      </c>
      <c r="U185" s="41">
        <f t="shared" si="42"/>
        <v>397</v>
      </c>
      <c r="V185" s="26">
        <v>2</v>
      </c>
      <c r="W185" s="26">
        <v>6</v>
      </c>
      <c r="X185" s="26">
        <v>-4</v>
      </c>
      <c r="Y185" s="42">
        <f t="shared" si="43"/>
        <v>-0.99750623441396502</v>
      </c>
      <c r="Z185" s="41">
        <f t="shared" si="44"/>
        <v>404</v>
      </c>
      <c r="AA185" s="26">
        <v>16</v>
      </c>
      <c r="AB185" s="26">
        <v>9</v>
      </c>
      <c r="AC185" s="26">
        <v>7</v>
      </c>
      <c r="AD185" s="42">
        <f t="shared" si="45"/>
        <v>1.7632241813602016</v>
      </c>
      <c r="AE185" s="41" t="s">
        <v>35</v>
      </c>
      <c r="AF185" s="26" t="s">
        <v>35</v>
      </c>
      <c r="AG185" s="26" t="s">
        <v>35</v>
      </c>
      <c r="AH185" s="26" t="s">
        <v>35</v>
      </c>
      <c r="AI185" s="34" t="s">
        <v>35</v>
      </c>
      <c r="AJ185" s="41" t="s">
        <v>35</v>
      </c>
      <c r="AK185" s="26" t="s">
        <v>35</v>
      </c>
      <c r="AL185" s="26" t="s">
        <v>35</v>
      </c>
      <c r="AM185" s="26" t="s">
        <v>35</v>
      </c>
      <c r="AN185" s="34" t="s">
        <v>35</v>
      </c>
      <c r="AO185" s="41" t="s">
        <v>35</v>
      </c>
      <c r="AP185" s="26" t="s">
        <v>35</v>
      </c>
      <c r="AQ185" s="26" t="s">
        <v>35</v>
      </c>
      <c r="AR185" s="26" t="s">
        <v>35</v>
      </c>
      <c r="AS185" s="34" t="s">
        <v>35</v>
      </c>
      <c r="AT185" s="41" t="s">
        <v>35</v>
      </c>
      <c r="AU185" s="26" t="s">
        <v>35</v>
      </c>
      <c r="AV185" s="26" t="s">
        <v>35</v>
      </c>
      <c r="AW185" s="26" t="s">
        <v>35</v>
      </c>
      <c r="AX185" s="34" t="s">
        <v>35</v>
      </c>
      <c r="AY185" s="41" t="s">
        <v>35</v>
      </c>
      <c r="AZ185" s="26" t="s">
        <v>35</v>
      </c>
      <c r="BA185" s="26" t="s">
        <v>35</v>
      </c>
      <c r="BB185" s="26" t="s">
        <v>35</v>
      </c>
      <c r="BC185" s="34" t="s">
        <v>35</v>
      </c>
      <c r="BD185" s="41" t="s">
        <v>35</v>
      </c>
      <c r="BE185" s="26" t="s">
        <v>35</v>
      </c>
      <c r="BF185" s="26" t="s">
        <v>35</v>
      </c>
      <c r="BG185" s="26" t="s">
        <v>35</v>
      </c>
      <c r="BH185" s="34" t="s">
        <v>35</v>
      </c>
      <c r="BI185" s="41" t="s">
        <v>35</v>
      </c>
      <c r="BJ185" s="26" t="s">
        <v>35</v>
      </c>
      <c r="BK185" s="26" t="s">
        <v>35</v>
      </c>
      <c r="BL185" s="26" t="s">
        <v>35</v>
      </c>
      <c r="BM185" s="34" t="s">
        <v>35</v>
      </c>
      <c r="BN185" s="41">
        <f t="shared" si="46"/>
        <v>46</v>
      </c>
      <c r="BO185" s="41">
        <f t="shared" si="46"/>
        <v>41</v>
      </c>
      <c r="BP185" s="41">
        <f t="shared" si="46"/>
        <v>5</v>
      </c>
      <c r="BQ185" s="42">
        <f t="shared" si="47"/>
        <v>1.2531328320802004</v>
      </c>
      <c r="BR185" s="25"/>
    </row>
    <row r="186" spans="1:70" s="7" customFormat="1" ht="18" customHeight="1">
      <c r="A186" s="25"/>
      <c r="B186" s="35" t="s">
        <v>47</v>
      </c>
      <c r="C186" s="35">
        <v>430885</v>
      </c>
      <c r="D186" s="27" t="s">
        <v>226</v>
      </c>
      <c r="E186" s="26">
        <v>189</v>
      </c>
      <c r="F186" s="41">
        <f t="shared" si="36"/>
        <v>194</v>
      </c>
      <c r="G186" s="26">
        <v>10</v>
      </c>
      <c r="H186" s="26">
        <v>5</v>
      </c>
      <c r="I186" s="26">
        <v>5</v>
      </c>
      <c r="J186" s="42">
        <f t="shared" si="37"/>
        <v>2.6455026455026456</v>
      </c>
      <c r="K186" s="41">
        <f t="shared" si="38"/>
        <v>192</v>
      </c>
      <c r="L186" s="26">
        <v>5</v>
      </c>
      <c r="M186" s="26">
        <v>7</v>
      </c>
      <c r="N186" s="26">
        <v>-2</v>
      </c>
      <c r="O186" s="42">
        <f t="shared" si="39"/>
        <v>-1.0309278350515463</v>
      </c>
      <c r="P186" s="41">
        <f t="shared" si="40"/>
        <v>194</v>
      </c>
      <c r="Q186" s="26">
        <v>7</v>
      </c>
      <c r="R186" s="26">
        <v>5</v>
      </c>
      <c r="S186" s="26">
        <v>2</v>
      </c>
      <c r="T186" s="42">
        <f t="shared" si="41"/>
        <v>1.0416666666666665</v>
      </c>
      <c r="U186" s="41">
        <f t="shared" si="42"/>
        <v>192</v>
      </c>
      <c r="V186" s="26">
        <v>1</v>
      </c>
      <c r="W186" s="26">
        <v>3</v>
      </c>
      <c r="X186" s="26">
        <v>-2</v>
      </c>
      <c r="Y186" s="42">
        <f t="shared" si="43"/>
        <v>-1.0309278350515463</v>
      </c>
      <c r="Z186" s="41">
        <f t="shared" si="44"/>
        <v>186</v>
      </c>
      <c r="AA186" s="26">
        <v>2</v>
      </c>
      <c r="AB186" s="26">
        <v>8</v>
      </c>
      <c r="AC186" s="26">
        <v>-6</v>
      </c>
      <c r="AD186" s="42">
        <f t="shared" si="45"/>
        <v>-3.125</v>
      </c>
      <c r="AE186" s="41" t="s">
        <v>35</v>
      </c>
      <c r="AF186" s="26" t="s">
        <v>35</v>
      </c>
      <c r="AG186" s="26" t="s">
        <v>35</v>
      </c>
      <c r="AH186" s="26" t="s">
        <v>35</v>
      </c>
      <c r="AI186" s="34" t="s">
        <v>35</v>
      </c>
      <c r="AJ186" s="41" t="s">
        <v>35</v>
      </c>
      <c r="AK186" s="26" t="s">
        <v>35</v>
      </c>
      <c r="AL186" s="26" t="s">
        <v>35</v>
      </c>
      <c r="AM186" s="26" t="s">
        <v>35</v>
      </c>
      <c r="AN186" s="34" t="s">
        <v>35</v>
      </c>
      <c r="AO186" s="41" t="s">
        <v>35</v>
      </c>
      <c r="AP186" s="26" t="s">
        <v>35</v>
      </c>
      <c r="AQ186" s="26" t="s">
        <v>35</v>
      </c>
      <c r="AR186" s="26" t="s">
        <v>35</v>
      </c>
      <c r="AS186" s="34" t="s">
        <v>35</v>
      </c>
      <c r="AT186" s="41" t="s">
        <v>35</v>
      </c>
      <c r="AU186" s="26" t="s">
        <v>35</v>
      </c>
      <c r="AV186" s="26" t="s">
        <v>35</v>
      </c>
      <c r="AW186" s="26" t="s">
        <v>35</v>
      </c>
      <c r="AX186" s="34" t="s">
        <v>35</v>
      </c>
      <c r="AY186" s="41" t="s">
        <v>35</v>
      </c>
      <c r="AZ186" s="26" t="s">
        <v>35</v>
      </c>
      <c r="BA186" s="26" t="s">
        <v>35</v>
      </c>
      <c r="BB186" s="26" t="s">
        <v>35</v>
      </c>
      <c r="BC186" s="34" t="s">
        <v>35</v>
      </c>
      <c r="BD186" s="41" t="s">
        <v>35</v>
      </c>
      <c r="BE186" s="26" t="s">
        <v>35</v>
      </c>
      <c r="BF186" s="26" t="s">
        <v>35</v>
      </c>
      <c r="BG186" s="26" t="s">
        <v>35</v>
      </c>
      <c r="BH186" s="34" t="s">
        <v>35</v>
      </c>
      <c r="BI186" s="41" t="s">
        <v>35</v>
      </c>
      <c r="BJ186" s="26" t="s">
        <v>35</v>
      </c>
      <c r="BK186" s="26" t="s">
        <v>35</v>
      </c>
      <c r="BL186" s="26" t="s">
        <v>35</v>
      </c>
      <c r="BM186" s="34" t="s">
        <v>35</v>
      </c>
      <c r="BN186" s="41">
        <f t="shared" si="46"/>
        <v>25</v>
      </c>
      <c r="BO186" s="41">
        <f t="shared" si="46"/>
        <v>28</v>
      </c>
      <c r="BP186" s="41">
        <f t="shared" si="46"/>
        <v>-3</v>
      </c>
      <c r="BQ186" s="42">
        <f t="shared" si="47"/>
        <v>-1.5873015873015872</v>
      </c>
      <c r="BR186" s="25"/>
    </row>
    <row r="187" spans="1:70" s="7" customFormat="1" ht="18" customHeight="1">
      <c r="A187" s="25"/>
      <c r="B187" s="35" t="s">
        <v>47</v>
      </c>
      <c r="C187" s="35">
        <v>430890</v>
      </c>
      <c r="D187" s="27" t="s">
        <v>227</v>
      </c>
      <c r="E187" s="26">
        <v>3757</v>
      </c>
      <c r="F187" s="41">
        <f t="shared" si="36"/>
        <v>3761</v>
      </c>
      <c r="G187" s="26">
        <v>126</v>
      </c>
      <c r="H187" s="26">
        <v>122</v>
      </c>
      <c r="I187" s="26">
        <v>4</v>
      </c>
      <c r="J187" s="42">
        <f t="shared" si="37"/>
        <v>0.10646792653713069</v>
      </c>
      <c r="K187" s="41">
        <f t="shared" si="38"/>
        <v>3777</v>
      </c>
      <c r="L187" s="26">
        <v>160</v>
      </c>
      <c r="M187" s="26">
        <v>144</v>
      </c>
      <c r="N187" s="26">
        <v>16</v>
      </c>
      <c r="O187" s="42">
        <f t="shared" si="39"/>
        <v>0.42541877160329705</v>
      </c>
      <c r="P187" s="41">
        <f t="shared" si="40"/>
        <v>3774</v>
      </c>
      <c r="Q187" s="26">
        <v>143</v>
      </c>
      <c r="R187" s="26">
        <v>146</v>
      </c>
      <c r="S187" s="26">
        <v>-3</v>
      </c>
      <c r="T187" s="42">
        <f t="shared" si="41"/>
        <v>-7.9428117553613981E-2</v>
      </c>
      <c r="U187" s="41">
        <f t="shared" si="42"/>
        <v>3729</v>
      </c>
      <c r="V187" s="26">
        <v>41</v>
      </c>
      <c r="W187" s="26">
        <v>86</v>
      </c>
      <c r="X187" s="26">
        <v>-45</v>
      </c>
      <c r="Y187" s="42">
        <f t="shared" si="43"/>
        <v>-1.192368839427663</v>
      </c>
      <c r="Z187" s="41">
        <f t="shared" si="44"/>
        <v>3690</v>
      </c>
      <c r="AA187" s="26">
        <v>39</v>
      </c>
      <c r="AB187" s="26">
        <v>78</v>
      </c>
      <c r="AC187" s="26">
        <v>-39</v>
      </c>
      <c r="AD187" s="42">
        <f t="shared" si="45"/>
        <v>-1.0458567980691875</v>
      </c>
      <c r="AE187" s="41" t="s">
        <v>35</v>
      </c>
      <c r="AF187" s="26" t="s">
        <v>35</v>
      </c>
      <c r="AG187" s="26" t="s">
        <v>35</v>
      </c>
      <c r="AH187" s="26" t="s">
        <v>35</v>
      </c>
      <c r="AI187" s="34" t="s">
        <v>35</v>
      </c>
      <c r="AJ187" s="41" t="s">
        <v>35</v>
      </c>
      <c r="AK187" s="26" t="s">
        <v>35</v>
      </c>
      <c r="AL187" s="26" t="s">
        <v>35</v>
      </c>
      <c r="AM187" s="26" t="s">
        <v>35</v>
      </c>
      <c r="AN187" s="34" t="s">
        <v>35</v>
      </c>
      <c r="AO187" s="41" t="s">
        <v>35</v>
      </c>
      <c r="AP187" s="26" t="s">
        <v>35</v>
      </c>
      <c r="AQ187" s="26" t="s">
        <v>35</v>
      </c>
      <c r="AR187" s="26" t="s">
        <v>35</v>
      </c>
      <c r="AS187" s="34" t="s">
        <v>35</v>
      </c>
      <c r="AT187" s="41" t="s">
        <v>35</v>
      </c>
      <c r="AU187" s="26" t="s">
        <v>35</v>
      </c>
      <c r="AV187" s="26" t="s">
        <v>35</v>
      </c>
      <c r="AW187" s="26" t="s">
        <v>35</v>
      </c>
      <c r="AX187" s="34" t="s">
        <v>35</v>
      </c>
      <c r="AY187" s="41" t="s">
        <v>35</v>
      </c>
      <c r="AZ187" s="26" t="s">
        <v>35</v>
      </c>
      <c r="BA187" s="26" t="s">
        <v>35</v>
      </c>
      <c r="BB187" s="26" t="s">
        <v>35</v>
      </c>
      <c r="BC187" s="34" t="s">
        <v>35</v>
      </c>
      <c r="BD187" s="41" t="s">
        <v>35</v>
      </c>
      <c r="BE187" s="26" t="s">
        <v>35</v>
      </c>
      <c r="BF187" s="26" t="s">
        <v>35</v>
      </c>
      <c r="BG187" s="26" t="s">
        <v>35</v>
      </c>
      <c r="BH187" s="34" t="s">
        <v>35</v>
      </c>
      <c r="BI187" s="41" t="s">
        <v>35</v>
      </c>
      <c r="BJ187" s="26" t="s">
        <v>35</v>
      </c>
      <c r="BK187" s="26" t="s">
        <v>35</v>
      </c>
      <c r="BL187" s="26" t="s">
        <v>35</v>
      </c>
      <c r="BM187" s="34" t="s">
        <v>35</v>
      </c>
      <c r="BN187" s="41">
        <f t="shared" si="46"/>
        <v>509</v>
      </c>
      <c r="BO187" s="41">
        <f t="shared" si="46"/>
        <v>576</v>
      </c>
      <c r="BP187" s="41">
        <f t="shared" si="46"/>
        <v>-67</v>
      </c>
      <c r="BQ187" s="42">
        <f t="shared" si="47"/>
        <v>-1.7833377694969392</v>
      </c>
      <c r="BR187" s="25"/>
    </row>
    <row r="188" spans="1:70" s="7" customFormat="1" ht="18" customHeight="1">
      <c r="A188" s="25"/>
      <c r="B188" s="35" t="s">
        <v>47</v>
      </c>
      <c r="C188" s="35">
        <v>430900</v>
      </c>
      <c r="D188" s="27" t="s">
        <v>228</v>
      </c>
      <c r="E188" s="26">
        <v>2325</v>
      </c>
      <c r="F188" s="41">
        <f t="shared" si="36"/>
        <v>2328</v>
      </c>
      <c r="G188" s="26">
        <v>60</v>
      </c>
      <c r="H188" s="26">
        <v>57</v>
      </c>
      <c r="I188" s="26">
        <v>3</v>
      </c>
      <c r="J188" s="42">
        <f t="shared" si="37"/>
        <v>0.12903225806451613</v>
      </c>
      <c r="K188" s="41">
        <f t="shared" si="38"/>
        <v>2323</v>
      </c>
      <c r="L188" s="26">
        <v>68</v>
      </c>
      <c r="M188" s="26">
        <v>73</v>
      </c>
      <c r="N188" s="26">
        <v>-5</v>
      </c>
      <c r="O188" s="42">
        <f t="shared" si="39"/>
        <v>-0.21477663230240551</v>
      </c>
      <c r="P188" s="41">
        <f t="shared" si="40"/>
        <v>2444</v>
      </c>
      <c r="Q188" s="26">
        <v>196</v>
      </c>
      <c r="R188" s="26">
        <v>75</v>
      </c>
      <c r="S188" s="26">
        <v>121</v>
      </c>
      <c r="T188" s="42">
        <f t="shared" si="41"/>
        <v>5.2087817477399909</v>
      </c>
      <c r="U188" s="41">
        <f t="shared" si="42"/>
        <v>2297</v>
      </c>
      <c r="V188" s="26">
        <v>21</v>
      </c>
      <c r="W188" s="26">
        <v>168</v>
      </c>
      <c r="X188" s="26">
        <v>-147</v>
      </c>
      <c r="Y188" s="42">
        <f t="shared" si="43"/>
        <v>-6.014729950900163</v>
      </c>
      <c r="Z188" s="41">
        <f t="shared" si="44"/>
        <v>2291</v>
      </c>
      <c r="AA188" s="26">
        <v>36</v>
      </c>
      <c r="AB188" s="26">
        <v>42</v>
      </c>
      <c r="AC188" s="26">
        <v>-6</v>
      </c>
      <c r="AD188" s="42">
        <f t="shared" si="45"/>
        <v>-0.26121027427078797</v>
      </c>
      <c r="AE188" s="41" t="s">
        <v>35</v>
      </c>
      <c r="AF188" s="26" t="s">
        <v>35</v>
      </c>
      <c r="AG188" s="26" t="s">
        <v>35</v>
      </c>
      <c r="AH188" s="26" t="s">
        <v>35</v>
      </c>
      <c r="AI188" s="34" t="s">
        <v>35</v>
      </c>
      <c r="AJ188" s="41" t="s">
        <v>35</v>
      </c>
      <c r="AK188" s="26" t="s">
        <v>35</v>
      </c>
      <c r="AL188" s="26" t="s">
        <v>35</v>
      </c>
      <c r="AM188" s="26" t="s">
        <v>35</v>
      </c>
      <c r="AN188" s="34" t="s">
        <v>35</v>
      </c>
      <c r="AO188" s="41" t="s">
        <v>35</v>
      </c>
      <c r="AP188" s="26" t="s">
        <v>35</v>
      </c>
      <c r="AQ188" s="26" t="s">
        <v>35</v>
      </c>
      <c r="AR188" s="26" t="s">
        <v>35</v>
      </c>
      <c r="AS188" s="34" t="s">
        <v>35</v>
      </c>
      <c r="AT188" s="41" t="s">
        <v>35</v>
      </c>
      <c r="AU188" s="26" t="s">
        <v>35</v>
      </c>
      <c r="AV188" s="26" t="s">
        <v>35</v>
      </c>
      <c r="AW188" s="26" t="s">
        <v>35</v>
      </c>
      <c r="AX188" s="34" t="s">
        <v>35</v>
      </c>
      <c r="AY188" s="41" t="s">
        <v>35</v>
      </c>
      <c r="AZ188" s="26" t="s">
        <v>35</v>
      </c>
      <c r="BA188" s="26" t="s">
        <v>35</v>
      </c>
      <c r="BB188" s="26" t="s">
        <v>35</v>
      </c>
      <c r="BC188" s="34" t="s">
        <v>35</v>
      </c>
      <c r="BD188" s="41" t="s">
        <v>35</v>
      </c>
      <c r="BE188" s="26" t="s">
        <v>35</v>
      </c>
      <c r="BF188" s="26" t="s">
        <v>35</v>
      </c>
      <c r="BG188" s="26" t="s">
        <v>35</v>
      </c>
      <c r="BH188" s="34" t="s">
        <v>35</v>
      </c>
      <c r="BI188" s="41" t="s">
        <v>35</v>
      </c>
      <c r="BJ188" s="26" t="s">
        <v>35</v>
      </c>
      <c r="BK188" s="26" t="s">
        <v>35</v>
      </c>
      <c r="BL188" s="26" t="s">
        <v>35</v>
      </c>
      <c r="BM188" s="34" t="s">
        <v>35</v>
      </c>
      <c r="BN188" s="41">
        <f t="shared" si="46"/>
        <v>381</v>
      </c>
      <c r="BO188" s="41">
        <f t="shared" si="46"/>
        <v>415</v>
      </c>
      <c r="BP188" s="41">
        <f t="shared" si="46"/>
        <v>-34</v>
      </c>
      <c r="BQ188" s="42">
        <f t="shared" si="47"/>
        <v>-1.4623655913978495</v>
      </c>
      <c r="BR188" s="25"/>
    </row>
    <row r="189" spans="1:70" s="7" customFormat="1" ht="18" customHeight="1">
      <c r="A189" s="25"/>
      <c r="B189" s="35" t="s">
        <v>47</v>
      </c>
      <c r="C189" s="35">
        <v>430905</v>
      </c>
      <c r="D189" s="27" t="s">
        <v>229</v>
      </c>
      <c r="E189" s="26">
        <v>1686</v>
      </c>
      <c r="F189" s="41">
        <f t="shared" si="36"/>
        <v>1748</v>
      </c>
      <c r="G189" s="26">
        <v>103</v>
      </c>
      <c r="H189" s="26">
        <v>41</v>
      </c>
      <c r="I189" s="26">
        <v>62</v>
      </c>
      <c r="J189" s="42">
        <f t="shared" si="37"/>
        <v>3.6773428232502967</v>
      </c>
      <c r="K189" s="41">
        <f t="shared" si="38"/>
        <v>1757</v>
      </c>
      <c r="L189" s="26">
        <v>66</v>
      </c>
      <c r="M189" s="26">
        <v>57</v>
      </c>
      <c r="N189" s="26">
        <v>9</v>
      </c>
      <c r="O189" s="42">
        <f t="shared" si="39"/>
        <v>0.51487414187643021</v>
      </c>
      <c r="P189" s="41">
        <f t="shared" si="40"/>
        <v>1751</v>
      </c>
      <c r="Q189" s="26">
        <v>47</v>
      </c>
      <c r="R189" s="26">
        <v>53</v>
      </c>
      <c r="S189" s="26">
        <v>-6</v>
      </c>
      <c r="T189" s="42">
        <f t="shared" si="41"/>
        <v>-0.34149117814456459</v>
      </c>
      <c r="U189" s="41">
        <f t="shared" si="42"/>
        <v>1494</v>
      </c>
      <c r="V189" s="26">
        <v>11</v>
      </c>
      <c r="W189" s="26">
        <v>268</v>
      </c>
      <c r="X189" s="26">
        <v>-257</v>
      </c>
      <c r="Y189" s="42">
        <f t="shared" si="43"/>
        <v>-14.677327241576243</v>
      </c>
      <c r="Z189" s="41">
        <f t="shared" si="44"/>
        <v>1468</v>
      </c>
      <c r="AA189" s="26">
        <v>14</v>
      </c>
      <c r="AB189" s="26">
        <v>40</v>
      </c>
      <c r="AC189" s="26">
        <v>-26</v>
      </c>
      <c r="AD189" s="42">
        <f t="shared" si="45"/>
        <v>-1.7402945113788488</v>
      </c>
      <c r="AE189" s="41" t="s">
        <v>35</v>
      </c>
      <c r="AF189" s="26" t="s">
        <v>35</v>
      </c>
      <c r="AG189" s="26" t="s">
        <v>35</v>
      </c>
      <c r="AH189" s="26" t="s">
        <v>35</v>
      </c>
      <c r="AI189" s="34" t="s">
        <v>35</v>
      </c>
      <c r="AJ189" s="41" t="s">
        <v>35</v>
      </c>
      <c r="AK189" s="26" t="s">
        <v>35</v>
      </c>
      <c r="AL189" s="26" t="s">
        <v>35</v>
      </c>
      <c r="AM189" s="26" t="s">
        <v>35</v>
      </c>
      <c r="AN189" s="34" t="s">
        <v>35</v>
      </c>
      <c r="AO189" s="41" t="s">
        <v>35</v>
      </c>
      <c r="AP189" s="26" t="s">
        <v>35</v>
      </c>
      <c r="AQ189" s="26" t="s">
        <v>35</v>
      </c>
      <c r="AR189" s="26" t="s">
        <v>35</v>
      </c>
      <c r="AS189" s="34" t="s">
        <v>35</v>
      </c>
      <c r="AT189" s="41" t="s">
        <v>35</v>
      </c>
      <c r="AU189" s="26" t="s">
        <v>35</v>
      </c>
      <c r="AV189" s="26" t="s">
        <v>35</v>
      </c>
      <c r="AW189" s="26" t="s">
        <v>35</v>
      </c>
      <c r="AX189" s="34" t="s">
        <v>35</v>
      </c>
      <c r="AY189" s="41" t="s">
        <v>35</v>
      </c>
      <c r="AZ189" s="26" t="s">
        <v>35</v>
      </c>
      <c r="BA189" s="26" t="s">
        <v>35</v>
      </c>
      <c r="BB189" s="26" t="s">
        <v>35</v>
      </c>
      <c r="BC189" s="34" t="s">
        <v>35</v>
      </c>
      <c r="BD189" s="41" t="s">
        <v>35</v>
      </c>
      <c r="BE189" s="26" t="s">
        <v>35</v>
      </c>
      <c r="BF189" s="26" t="s">
        <v>35</v>
      </c>
      <c r="BG189" s="26" t="s">
        <v>35</v>
      </c>
      <c r="BH189" s="34" t="s">
        <v>35</v>
      </c>
      <c r="BI189" s="41" t="s">
        <v>35</v>
      </c>
      <c r="BJ189" s="26" t="s">
        <v>35</v>
      </c>
      <c r="BK189" s="26" t="s">
        <v>35</v>
      </c>
      <c r="BL189" s="26" t="s">
        <v>35</v>
      </c>
      <c r="BM189" s="34" t="s">
        <v>35</v>
      </c>
      <c r="BN189" s="41">
        <f t="shared" si="46"/>
        <v>241</v>
      </c>
      <c r="BO189" s="41">
        <f t="shared" si="46"/>
        <v>459</v>
      </c>
      <c r="BP189" s="41">
        <f t="shared" si="46"/>
        <v>-218</v>
      </c>
      <c r="BQ189" s="42">
        <f t="shared" si="47"/>
        <v>-12.930011862396205</v>
      </c>
      <c r="BR189" s="25"/>
    </row>
    <row r="190" spans="1:70" s="7" customFormat="1" ht="18" customHeight="1">
      <c r="A190" s="25"/>
      <c r="B190" s="35" t="s">
        <v>47</v>
      </c>
      <c r="C190" s="35">
        <v>430910</v>
      </c>
      <c r="D190" s="27" t="s">
        <v>230</v>
      </c>
      <c r="E190" s="26">
        <v>17847</v>
      </c>
      <c r="F190" s="41">
        <f t="shared" si="36"/>
        <v>17616</v>
      </c>
      <c r="G190" s="26">
        <v>890</v>
      </c>
      <c r="H190" s="26">
        <v>1121</v>
      </c>
      <c r="I190" s="26">
        <v>-231</v>
      </c>
      <c r="J190" s="42">
        <f t="shared" si="37"/>
        <v>-1.294335182383594</v>
      </c>
      <c r="K190" s="41">
        <f t="shared" si="38"/>
        <v>17661</v>
      </c>
      <c r="L190" s="26">
        <v>878</v>
      </c>
      <c r="M190" s="26">
        <v>833</v>
      </c>
      <c r="N190" s="26">
        <v>45</v>
      </c>
      <c r="O190" s="42">
        <f t="shared" si="39"/>
        <v>0.25544959128065398</v>
      </c>
      <c r="P190" s="41">
        <f t="shared" si="40"/>
        <v>17314</v>
      </c>
      <c r="Q190" s="26">
        <v>837</v>
      </c>
      <c r="R190" s="26">
        <v>1184</v>
      </c>
      <c r="S190" s="26">
        <v>-347</v>
      </c>
      <c r="T190" s="42">
        <f t="shared" si="41"/>
        <v>-1.9647811562199196</v>
      </c>
      <c r="U190" s="41">
        <f t="shared" si="42"/>
        <v>15478</v>
      </c>
      <c r="V190" s="26">
        <v>114</v>
      </c>
      <c r="W190" s="26">
        <v>1950</v>
      </c>
      <c r="X190" s="26">
        <v>-1836</v>
      </c>
      <c r="Y190" s="42">
        <f t="shared" si="43"/>
        <v>-10.604135381771975</v>
      </c>
      <c r="Z190" s="41">
        <f t="shared" si="44"/>
        <v>14965</v>
      </c>
      <c r="AA190" s="26">
        <v>173</v>
      </c>
      <c r="AB190" s="26">
        <v>686</v>
      </c>
      <c r="AC190" s="26">
        <v>-513</v>
      </c>
      <c r="AD190" s="42">
        <f t="shared" si="45"/>
        <v>-3.3143817030624114</v>
      </c>
      <c r="AE190" s="41" t="s">
        <v>35</v>
      </c>
      <c r="AF190" s="26" t="s">
        <v>35</v>
      </c>
      <c r="AG190" s="26" t="s">
        <v>35</v>
      </c>
      <c r="AH190" s="26" t="s">
        <v>35</v>
      </c>
      <c r="AI190" s="34" t="s">
        <v>35</v>
      </c>
      <c r="AJ190" s="41" t="s">
        <v>35</v>
      </c>
      <c r="AK190" s="26" t="s">
        <v>35</v>
      </c>
      <c r="AL190" s="26" t="s">
        <v>35</v>
      </c>
      <c r="AM190" s="26" t="s">
        <v>35</v>
      </c>
      <c r="AN190" s="34" t="s">
        <v>35</v>
      </c>
      <c r="AO190" s="41" t="s">
        <v>35</v>
      </c>
      <c r="AP190" s="26" t="s">
        <v>35</v>
      </c>
      <c r="AQ190" s="26" t="s">
        <v>35</v>
      </c>
      <c r="AR190" s="26" t="s">
        <v>35</v>
      </c>
      <c r="AS190" s="34" t="s">
        <v>35</v>
      </c>
      <c r="AT190" s="41" t="s">
        <v>35</v>
      </c>
      <c r="AU190" s="26" t="s">
        <v>35</v>
      </c>
      <c r="AV190" s="26" t="s">
        <v>35</v>
      </c>
      <c r="AW190" s="26" t="s">
        <v>35</v>
      </c>
      <c r="AX190" s="34" t="s">
        <v>35</v>
      </c>
      <c r="AY190" s="41" t="s">
        <v>35</v>
      </c>
      <c r="AZ190" s="26" t="s">
        <v>35</v>
      </c>
      <c r="BA190" s="26" t="s">
        <v>35</v>
      </c>
      <c r="BB190" s="26" t="s">
        <v>35</v>
      </c>
      <c r="BC190" s="34" t="s">
        <v>35</v>
      </c>
      <c r="BD190" s="41" t="s">
        <v>35</v>
      </c>
      <c r="BE190" s="26" t="s">
        <v>35</v>
      </c>
      <c r="BF190" s="26" t="s">
        <v>35</v>
      </c>
      <c r="BG190" s="26" t="s">
        <v>35</v>
      </c>
      <c r="BH190" s="34" t="s">
        <v>35</v>
      </c>
      <c r="BI190" s="41" t="s">
        <v>35</v>
      </c>
      <c r="BJ190" s="26" t="s">
        <v>35</v>
      </c>
      <c r="BK190" s="26" t="s">
        <v>35</v>
      </c>
      <c r="BL190" s="26" t="s">
        <v>35</v>
      </c>
      <c r="BM190" s="34" t="s">
        <v>35</v>
      </c>
      <c r="BN190" s="41">
        <f t="shared" si="46"/>
        <v>2892</v>
      </c>
      <c r="BO190" s="41">
        <f t="shared" si="46"/>
        <v>5774</v>
      </c>
      <c r="BP190" s="41">
        <f t="shared" si="46"/>
        <v>-2882</v>
      </c>
      <c r="BQ190" s="42">
        <f t="shared" si="47"/>
        <v>-16.148372275452459</v>
      </c>
      <c r="BR190" s="25"/>
    </row>
    <row r="191" spans="1:70" s="7" customFormat="1" ht="18" customHeight="1">
      <c r="A191" s="25"/>
      <c r="B191" s="35" t="s">
        <v>47</v>
      </c>
      <c r="C191" s="35">
        <v>430912</v>
      </c>
      <c r="D191" s="27" t="s">
        <v>231</v>
      </c>
      <c r="E191" s="26">
        <v>83</v>
      </c>
      <c r="F191" s="41">
        <f t="shared" si="36"/>
        <v>84</v>
      </c>
      <c r="G191" s="26">
        <v>2</v>
      </c>
      <c r="H191" s="26">
        <v>1</v>
      </c>
      <c r="I191" s="26">
        <v>1</v>
      </c>
      <c r="J191" s="42">
        <f t="shared" si="37"/>
        <v>1.2048192771084338</v>
      </c>
      <c r="K191" s="41">
        <f t="shared" si="38"/>
        <v>86</v>
      </c>
      <c r="L191" s="26">
        <v>3</v>
      </c>
      <c r="M191" s="26">
        <v>1</v>
      </c>
      <c r="N191" s="26">
        <v>2</v>
      </c>
      <c r="O191" s="42">
        <f t="shared" si="39"/>
        <v>2.3809523809523809</v>
      </c>
      <c r="P191" s="41">
        <f t="shared" si="40"/>
        <v>84</v>
      </c>
      <c r="Q191" s="26">
        <v>0</v>
      </c>
      <c r="R191" s="26">
        <v>2</v>
      </c>
      <c r="S191" s="26">
        <v>-2</v>
      </c>
      <c r="T191" s="42">
        <f t="shared" si="41"/>
        <v>-2.3255813953488373</v>
      </c>
      <c r="U191" s="41">
        <f t="shared" si="42"/>
        <v>81</v>
      </c>
      <c r="V191" s="26">
        <v>0</v>
      </c>
      <c r="W191" s="26">
        <v>3</v>
      </c>
      <c r="X191" s="26">
        <v>-3</v>
      </c>
      <c r="Y191" s="42">
        <f t="shared" si="43"/>
        <v>-3.5714285714285712</v>
      </c>
      <c r="Z191" s="41">
        <f t="shared" si="44"/>
        <v>76</v>
      </c>
      <c r="AA191" s="26">
        <v>0</v>
      </c>
      <c r="AB191" s="26">
        <v>5</v>
      </c>
      <c r="AC191" s="26">
        <v>-5</v>
      </c>
      <c r="AD191" s="42">
        <f t="shared" si="45"/>
        <v>-6.1728395061728394</v>
      </c>
      <c r="AE191" s="41" t="s">
        <v>35</v>
      </c>
      <c r="AF191" s="26" t="s">
        <v>35</v>
      </c>
      <c r="AG191" s="26" t="s">
        <v>35</v>
      </c>
      <c r="AH191" s="26" t="s">
        <v>35</v>
      </c>
      <c r="AI191" s="34" t="s">
        <v>35</v>
      </c>
      <c r="AJ191" s="41" t="s">
        <v>35</v>
      </c>
      <c r="AK191" s="26" t="s">
        <v>35</v>
      </c>
      <c r="AL191" s="26" t="s">
        <v>35</v>
      </c>
      <c r="AM191" s="26" t="s">
        <v>35</v>
      </c>
      <c r="AN191" s="34" t="s">
        <v>35</v>
      </c>
      <c r="AO191" s="41" t="s">
        <v>35</v>
      </c>
      <c r="AP191" s="26" t="s">
        <v>35</v>
      </c>
      <c r="AQ191" s="26" t="s">
        <v>35</v>
      </c>
      <c r="AR191" s="26" t="s">
        <v>35</v>
      </c>
      <c r="AS191" s="34" t="s">
        <v>35</v>
      </c>
      <c r="AT191" s="41" t="s">
        <v>35</v>
      </c>
      <c r="AU191" s="26" t="s">
        <v>35</v>
      </c>
      <c r="AV191" s="26" t="s">
        <v>35</v>
      </c>
      <c r="AW191" s="26" t="s">
        <v>35</v>
      </c>
      <c r="AX191" s="34" t="s">
        <v>35</v>
      </c>
      <c r="AY191" s="41" t="s">
        <v>35</v>
      </c>
      <c r="AZ191" s="26" t="s">
        <v>35</v>
      </c>
      <c r="BA191" s="26" t="s">
        <v>35</v>
      </c>
      <c r="BB191" s="26" t="s">
        <v>35</v>
      </c>
      <c r="BC191" s="34" t="s">
        <v>35</v>
      </c>
      <c r="BD191" s="41" t="s">
        <v>35</v>
      </c>
      <c r="BE191" s="26" t="s">
        <v>35</v>
      </c>
      <c r="BF191" s="26" t="s">
        <v>35</v>
      </c>
      <c r="BG191" s="26" t="s">
        <v>35</v>
      </c>
      <c r="BH191" s="34" t="s">
        <v>35</v>
      </c>
      <c r="BI191" s="41" t="s">
        <v>35</v>
      </c>
      <c r="BJ191" s="26" t="s">
        <v>35</v>
      </c>
      <c r="BK191" s="26" t="s">
        <v>35</v>
      </c>
      <c r="BL191" s="26" t="s">
        <v>35</v>
      </c>
      <c r="BM191" s="34" t="s">
        <v>35</v>
      </c>
      <c r="BN191" s="41">
        <f t="shared" si="46"/>
        <v>5</v>
      </c>
      <c r="BO191" s="41">
        <f t="shared" si="46"/>
        <v>12</v>
      </c>
      <c r="BP191" s="41">
        <f t="shared" si="46"/>
        <v>-7</v>
      </c>
      <c r="BQ191" s="42">
        <f t="shared" si="47"/>
        <v>-8.4337349397590362</v>
      </c>
      <c r="BR191" s="25"/>
    </row>
    <row r="192" spans="1:70" s="7" customFormat="1" ht="18" customHeight="1">
      <c r="A192" s="25"/>
      <c r="B192" s="35" t="s">
        <v>47</v>
      </c>
      <c r="C192" s="35">
        <v>430915</v>
      </c>
      <c r="D192" s="27" t="s">
        <v>232</v>
      </c>
      <c r="E192" s="26">
        <v>87</v>
      </c>
      <c r="F192" s="41">
        <f t="shared" si="36"/>
        <v>86</v>
      </c>
      <c r="G192" s="26">
        <v>1</v>
      </c>
      <c r="H192" s="26">
        <v>2</v>
      </c>
      <c r="I192" s="26">
        <v>-1</v>
      </c>
      <c r="J192" s="42">
        <f t="shared" si="37"/>
        <v>-1.1494252873563218</v>
      </c>
      <c r="K192" s="41">
        <f t="shared" si="38"/>
        <v>83</v>
      </c>
      <c r="L192" s="26">
        <v>1</v>
      </c>
      <c r="M192" s="26">
        <v>4</v>
      </c>
      <c r="N192" s="26">
        <v>-3</v>
      </c>
      <c r="O192" s="42">
        <f t="shared" si="39"/>
        <v>-3.4883720930232558</v>
      </c>
      <c r="P192" s="41">
        <f t="shared" si="40"/>
        <v>91</v>
      </c>
      <c r="Q192" s="26">
        <v>10</v>
      </c>
      <c r="R192" s="26">
        <v>2</v>
      </c>
      <c r="S192" s="26">
        <v>8</v>
      </c>
      <c r="T192" s="42">
        <f t="shared" si="41"/>
        <v>9.6385542168674707</v>
      </c>
      <c r="U192" s="41">
        <f t="shared" si="42"/>
        <v>89</v>
      </c>
      <c r="V192" s="26">
        <v>0</v>
      </c>
      <c r="W192" s="26">
        <v>2</v>
      </c>
      <c r="X192" s="26">
        <v>-2</v>
      </c>
      <c r="Y192" s="42">
        <f t="shared" si="43"/>
        <v>-2.197802197802198</v>
      </c>
      <c r="Z192" s="41">
        <f t="shared" si="44"/>
        <v>90</v>
      </c>
      <c r="AA192" s="26">
        <v>1</v>
      </c>
      <c r="AB192" s="26">
        <v>0</v>
      </c>
      <c r="AC192" s="26">
        <v>1</v>
      </c>
      <c r="AD192" s="42">
        <f t="shared" si="45"/>
        <v>1.1235955056179776</v>
      </c>
      <c r="AE192" s="41" t="s">
        <v>35</v>
      </c>
      <c r="AF192" s="26" t="s">
        <v>35</v>
      </c>
      <c r="AG192" s="26" t="s">
        <v>35</v>
      </c>
      <c r="AH192" s="26" t="s">
        <v>35</v>
      </c>
      <c r="AI192" s="34" t="s">
        <v>35</v>
      </c>
      <c r="AJ192" s="41" t="s">
        <v>35</v>
      </c>
      <c r="AK192" s="26" t="s">
        <v>35</v>
      </c>
      <c r="AL192" s="26" t="s">
        <v>35</v>
      </c>
      <c r="AM192" s="26" t="s">
        <v>35</v>
      </c>
      <c r="AN192" s="34" t="s">
        <v>35</v>
      </c>
      <c r="AO192" s="41" t="s">
        <v>35</v>
      </c>
      <c r="AP192" s="26" t="s">
        <v>35</v>
      </c>
      <c r="AQ192" s="26" t="s">
        <v>35</v>
      </c>
      <c r="AR192" s="26" t="s">
        <v>35</v>
      </c>
      <c r="AS192" s="34" t="s">
        <v>35</v>
      </c>
      <c r="AT192" s="41" t="s">
        <v>35</v>
      </c>
      <c r="AU192" s="26" t="s">
        <v>35</v>
      </c>
      <c r="AV192" s="26" t="s">
        <v>35</v>
      </c>
      <c r="AW192" s="26" t="s">
        <v>35</v>
      </c>
      <c r="AX192" s="34" t="s">
        <v>35</v>
      </c>
      <c r="AY192" s="41" t="s">
        <v>35</v>
      </c>
      <c r="AZ192" s="26" t="s">
        <v>35</v>
      </c>
      <c r="BA192" s="26" t="s">
        <v>35</v>
      </c>
      <c r="BB192" s="26" t="s">
        <v>35</v>
      </c>
      <c r="BC192" s="34" t="s">
        <v>35</v>
      </c>
      <c r="BD192" s="41" t="s">
        <v>35</v>
      </c>
      <c r="BE192" s="26" t="s">
        <v>35</v>
      </c>
      <c r="BF192" s="26" t="s">
        <v>35</v>
      </c>
      <c r="BG192" s="26" t="s">
        <v>35</v>
      </c>
      <c r="BH192" s="34" t="s">
        <v>35</v>
      </c>
      <c r="BI192" s="41" t="s">
        <v>35</v>
      </c>
      <c r="BJ192" s="26" t="s">
        <v>35</v>
      </c>
      <c r="BK192" s="26" t="s">
        <v>35</v>
      </c>
      <c r="BL192" s="26" t="s">
        <v>35</v>
      </c>
      <c r="BM192" s="34" t="s">
        <v>35</v>
      </c>
      <c r="BN192" s="41">
        <f t="shared" si="46"/>
        <v>13</v>
      </c>
      <c r="BO192" s="41">
        <f t="shared" si="46"/>
        <v>10</v>
      </c>
      <c r="BP192" s="41">
        <f t="shared" si="46"/>
        <v>3</v>
      </c>
      <c r="BQ192" s="42">
        <f t="shared" si="47"/>
        <v>3.4482758620689653</v>
      </c>
      <c r="BR192" s="25"/>
    </row>
    <row r="193" spans="1:70" s="7" customFormat="1" ht="18" customHeight="1">
      <c r="A193" s="25"/>
      <c r="B193" s="35" t="s">
        <v>47</v>
      </c>
      <c r="C193" s="35">
        <v>430920</v>
      </c>
      <c r="D193" s="27" t="s">
        <v>233</v>
      </c>
      <c r="E193" s="26">
        <v>49901</v>
      </c>
      <c r="F193" s="41">
        <f t="shared" si="36"/>
        <v>49915</v>
      </c>
      <c r="G193" s="26">
        <v>1612</v>
      </c>
      <c r="H193" s="26">
        <v>1598</v>
      </c>
      <c r="I193" s="26">
        <v>14</v>
      </c>
      <c r="J193" s="42">
        <f t="shared" si="37"/>
        <v>2.805554998897818E-2</v>
      </c>
      <c r="K193" s="41">
        <f t="shared" si="38"/>
        <v>50218</v>
      </c>
      <c r="L193" s="26">
        <v>1904</v>
      </c>
      <c r="M193" s="26">
        <v>1601</v>
      </c>
      <c r="N193" s="26">
        <v>303</v>
      </c>
      <c r="O193" s="42">
        <f t="shared" si="39"/>
        <v>0.60703195432234802</v>
      </c>
      <c r="P193" s="41">
        <f t="shared" si="40"/>
        <v>49877</v>
      </c>
      <c r="Q193" s="26">
        <v>1676</v>
      </c>
      <c r="R193" s="26">
        <v>2017</v>
      </c>
      <c r="S193" s="26">
        <v>-341</v>
      </c>
      <c r="T193" s="42">
        <f t="shared" si="41"/>
        <v>-0.67903938826715515</v>
      </c>
      <c r="U193" s="41">
        <f t="shared" si="42"/>
        <v>48362</v>
      </c>
      <c r="V193" s="26">
        <v>426</v>
      </c>
      <c r="W193" s="26">
        <v>1941</v>
      </c>
      <c r="X193" s="26">
        <v>-1515</v>
      </c>
      <c r="Y193" s="42">
        <f t="shared" si="43"/>
        <v>-3.0374721815666539</v>
      </c>
      <c r="Z193" s="41">
        <f t="shared" si="44"/>
        <v>47668</v>
      </c>
      <c r="AA193" s="26">
        <v>625</v>
      </c>
      <c r="AB193" s="26">
        <v>1319</v>
      </c>
      <c r="AC193" s="26">
        <v>-694</v>
      </c>
      <c r="AD193" s="42">
        <f t="shared" si="45"/>
        <v>-1.4350109590174105</v>
      </c>
      <c r="AE193" s="41" t="s">
        <v>35</v>
      </c>
      <c r="AF193" s="26" t="s">
        <v>35</v>
      </c>
      <c r="AG193" s="26" t="s">
        <v>35</v>
      </c>
      <c r="AH193" s="26" t="s">
        <v>35</v>
      </c>
      <c r="AI193" s="34" t="s">
        <v>35</v>
      </c>
      <c r="AJ193" s="41" t="s">
        <v>35</v>
      </c>
      <c r="AK193" s="26" t="s">
        <v>35</v>
      </c>
      <c r="AL193" s="26" t="s">
        <v>35</v>
      </c>
      <c r="AM193" s="26" t="s">
        <v>35</v>
      </c>
      <c r="AN193" s="34" t="s">
        <v>35</v>
      </c>
      <c r="AO193" s="41" t="s">
        <v>35</v>
      </c>
      <c r="AP193" s="26" t="s">
        <v>35</v>
      </c>
      <c r="AQ193" s="26" t="s">
        <v>35</v>
      </c>
      <c r="AR193" s="26" t="s">
        <v>35</v>
      </c>
      <c r="AS193" s="34" t="s">
        <v>35</v>
      </c>
      <c r="AT193" s="41" t="s">
        <v>35</v>
      </c>
      <c r="AU193" s="26" t="s">
        <v>35</v>
      </c>
      <c r="AV193" s="26" t="s">
        <v>35</v>
      </c>
      <c r="AW193" s="26" t="s">
        <v>35</v>
      </c>
      <c r="AX193" s="34" t="s">
        <v>35</v>
      </c>
      <c r="AY193" s="41" t="s">
        <v>35</v>
      </c>
      <c r="AZ193" s="26" t="s">
        <v>35</v>
      </c>
      <c r="BA193" s="26" t="s">
        <v>35</v>
      </c>
      <c r="BB193" s="26" t="s">
        <v>35</v>
      </c>
      <c r="BC193" s="34" t="s">
        <v>35</v>
      </c>
      <c r="BD193" s="41" t="s">
        <v>35</v>
      </c>
      <c r="BE193" s="26" t="s">
        <v>35</v>
      </c>
      <c r="BF193" s="26" t="s">
        <v>35</v>
      </c>
      <c r="BG193" s="26" t="s">
        <v>35</v>
      </c>
      <c r="BH193" s="34" t="s">
        <v>35</v>
      </c>
      <c r="BI193" s="41" t="s">
        <v>35</v>
      </c>
      <c r="BJ193" s="26" t="s">
        <v>35</v>
      </c>
      <c r="BK193" s="26" t="s">
        <v>35</v>
      </c>
      <c r="BL193" s="26" t="s">
        <v>35</v>
      </c>
      <c r="BM193" s="34" t="s">
        <v>35</v>
      </c>
      <c r="BN193" s="41">
        <f t="shared" si="46"/>
        <v>6243</v>
      </c>
      <c r="BO193" s="41">
        <f t="shared" si="46"/>
        <v>8476</v>
      </c>
      <c r="BP193" s="41">
        <f t="shared" si="46"/>
        <v>-2233</v>
      </c>
      <c r="BQ193" s="42">
        <f t="shared" si="47"/>
        <v>-4.4748602232420192</v>
      </c>
      <c r="BR193" s="25"/>
    </row>
    <row r="194" spans="1:70" s="7" customFormat="1" ht="18" customHeight="1">
      <c r="A194" s="25"/>
      <c r="B194" s="35" t="s">
        <v>47</v>
      </c>
      <c r="C194" s="35">
        <v>430925</v>
      </c>
      <c r="D194" s="27" t="s">
        <v>234</v>
      </c>
      <c r="E194" s="26">
        <v>144</v>
      </c>
      <c r="F194" s="41">
        <f t="shared" si="36"/>
        <v>143</v>
      </c>
      <c r="G194" s="26">
        <v>3</v>
      </c>
      <c r="H194" s="26">
        <v>4</v>
      </c>
      <c r="I194" s="26">
        <v>-1</v>
      </c>
      <c r="J194" s="42">
        <f t="shared" si="37"/>
        <v>-0.69444444444444442</v>
      </c>
      <c r="K194" s="41">
        <f t="shared" si="38"/>
        <v>140</v>
      </c>
      <c r="L194" s="26">
        <v>3</v>
      </c>
      <c r="M194" s="26">
        <v>6</v>
      </c>
      <c r="N194" s="26">
        <v>-3</v>
      </c>
      <c r="O194" s="42">
        <f t="shared" si="39"/>
        <v>-2.0979020979020979</v>
      </c>
      <c r="P194" s="41">
        <f t="shared" si="40"/>
        <v>146</v>
      </c>
      <c r="Q194" s="26">
        <v>10</v>
      </c>
      <c r="R194" s="26">
        <v>4</v>
      </c>
      <c r="S194" s="26">
        <v>6</v>
      </c>
      <c r="T194" s="42">
        <f t="shared" si="41"/>
        <v>4.2857142857142856</v>
      </c>
      <c r="U194" s="41">
        <f t="shared" si="42"/>
        <v>145</v>
      </c>
      <c r="V194" s="26">
        <v>2</v>
      </c>
      <c r="W194" s="26">
        <v>3</v>
      </c>
      <c r="X194" s="26">
        <v>-1</v>
      </c>
      <c r="Y194" s="42">
        <f t="shared" si="43"/>
        <v>-0.68493150684931503</v>
      </c>
      <c r="Z194" s="41">
        <f t="shared" si="44"/>
        <v>140</v>
      </c>
      <c r="AA194" s="26">
        <v>0</v>
      </c>
      <c r="AB194" s="26">
        <v>5</v>
      </c>
      <c r="AC194" s="26">
        <v>-5</v>
      </c>
      <c r="AD194" s="42">
        <f t="shared" si="45"/>
        <v>-3.4482758620689653</v>
      </c>
      <c r="AE194" s="41" t="s">
        <v>35</v>
      </c>
      <c r="AF194" s="26" t="s">
        <v>35</v>
      </c>
      <c r="AG194" s="26" t="s">
        <v>35</v>
      </c>
      <c r="AH194" s="26" t="s">
        <v>35</v>
      </c>
      <c r="AI194" s="34" t="s">
        <v>35</v>
      </c>
      <c r="AJ194" s="41" t="s">
        <v>35</v>
      </c>
      <c r="AK194" s="26" t="s">
        <v>35</v>
      </c>
      <c r="AL194" s="26" t="s">
        <v>35</v>
      </c>
      <c r="AM194" s="26" t="s">
        <v>35</v>
      </c>
      <c r="AN194" s="34" t="s">
        <v>35</v>
      </c>
      <c r="AO194" s="41" t="s">
        <v>35</v>
      </c>
      <c r="AP194" s="26" t="s">
        <v>35</v>
      </c>
      <c r="AQ194" s="26" t="s">
        <v>35</v>
      </c>
      <c r="AR194" s="26" t="s">
        <v>35</v>
      </c>
      <c r="AS194" s="34" t="s">
        <v>35</v>
      </c>
      <c r="AT194" s="41" t="s">
        <v>35</v>
      </c>
      <c r="AU194" s="26" t="s">
        <v>35</v>
      </c>
      <c r="AV194" s="26" t="s">
        <v>35</v>
      </c>
      <c r="AW194" s="26" t="s">
        <v>35</v>
      </c>
      <c r="AX194" s="34" t="s">
        <v>35</v>
      </c>
      <c r="AY194" s="41" t="s">
        <v>35</v>
      </c>
      <c r="AZ194" s="26" t="s">
        <v>35</v>
      </c>
      <c r="BA194" s="26" t="s">
        <v>35</v>
      </c>
      <c r="BB194" s="26" t="s">
        <v>35</v>
      </c>
      <c r="BC194" s="34" t="s">
        <v>35</v>
      </c>
      <c r="BD194" s="41" t="s">
        <v>35</v>
      </c>
      <c r="BE194" s="26" t="s">
        <v>35</v>
      </c>
      <c r="BF194" s="26" t="s">
        <v>35</v>
      </c>
      <c r="BG194" s="26" t="s">
        <v>35</v>
      </c>
      <c r="BH194" s="34" t="s">
        <v>35</v>
      </c>
      <c r="BI194" s="41" t="s">
        <v>35</v>
      </c>
      <c r="BJ194" s="26" t="s">
        <v>35</v>
      </c>
      <c r="BK194" s="26" t="s">
        <v>35</v>
      </c>
      <c r="BL194" s="26" t="s">
        <v>35</v>
      </c>
      <c r="BM194" s="34" t="s">
        <v>35</v>
      </c>
      <c r="BN194" s="41">
        <f t="shared" si="46"/>
        <v>18</v>
      </c>
      <c r="BO194" s="41">
        <f t="shared" si="46"/>
        <v>22</v>
      </c>
      <c r="BP194" s="41">
        <f t="shared" si="46"/>
        <v>-4</v>
      </c>
      <c r="BQ194" s="42">
        <f t="shared" si="47"/>
        <v>-2.7777777777777777</v>
      </c>
      <c r="BR194" s="25"/>
    </row>
    <row r="195" spans="1:70" s="7" customFormat="1" ht="18" customHeight="1">
      <c r="A195" s="25"/>
      <c r="B195" s="35" t="s">
        <v>47</v>
      </c>
      <c r="C195" s="35">
        <v>430930</v>
      </c>
      <c r="D195" s="27" t="s">
        <v>235</v>
      </c>
      <c r="E195" s="26">
        <v>15485</v>
      </c>
      <c r="F195" s="41">
        <f t="shared" si="36"/>
        <v>15710</v>
      </c>
      <c r="G195" s="26">
        <v>667</v>
      </c>
      <c r="H195" s="26">
        <v>442</v>
      </c>
      <c r="I195" s="26">
        <v>225</v>
      </c>
      <c r="J195" s="42">
        <f t="shared" si="37"/>
        <v>1.4530190506942202</v>
      </c>
      <c r="K195" s="41">
        <f t="shared" si="38"/>
        <v>15862</v>
      </c>
      <c r="L195" s="26">
        <v>551</v>
      </c>
      <c r="M195" s="26">
        <v>399</v>
      </c>
      <c r="N195" s="26">
        <v>152</v>
      </c>
      <c r="O195" s="42">
        <f t="shared" si="39"/>
        <v>0.96753660089115223</v>
      </c>
      <c r="P195" s="41">
        <f t="shared" si="40"/>
        <v>15785</v>
      </c>
      <c r="Q195" s="26">
        <v>546</v>
      </c>
      <c r="R195" s="26">
        <v>623</v>
      </c>
      <c r="S195" s="26">
        <v>-77</v>
      </c>
      <c r="T195" s="42">
        <f t="shared" si="41"/>
        <v>-0.48543689320388345</v>
      </c>
      <c r="U195" s="41">
        <f t="shared" si="42"/>
        <v>15481</v>
      </c>
      <c r="V195" s="26">
        <v>253</v>
      </c>
      <c r="W195" s="26">
        <v>557</v>
      </c>
      <c r="X195" s="26">
        <v>-304</v>
      </c>
      <c r="Y195" s="42">
        <f t="shared" si="43"/>
        <v>-1.9258789990497307</v>
      </c>
      <c r="Z195" s="41">
        <f t="shared" si="44"/>
        <v>15448</v>
      </c>
      <c r="AA195" s="26">
        <v>325</v>
      </c>
      <c r="AB195" s="26">
        <v>358</v>
      </c>
      <c r="AC195" s="26">
        <v>-33</v>
      </c>
      <c r="AD195" s="42">
        <f t="shared" si="45"/>
        <v>-0.21316452425553906</v>
      </c>
      <c r="AE195" s="41" t="s">
        <v>35</v>
      </c>
      <c r="AF195" s="26" t="s">
        <v>35</v>
      </c>
      <c r="AG195" s="26" t="s">
        <v>35</v>
      </c>
      <c r="AH195" s="26" t="s">
        <v>35</v>
      </c>
      <c r="AI195" s="34" t="s">
        <v>35</v>
      </c>
      <c r="AJ195" s="41" t="s">
        <v>35</v>
      </c>
      <c r="AK195" s="26" t="s">
        <v>35</v>
      </c>
      <c r="AL195" s="26" t="s">
        <v>35</v>
      </c>
      <c r="AM195" s="26" t="s">
        <v>35</v>
      </c>
      <c r="AN195" s="34" t="s">
        <v>35</v>
      </c>
      <c r="AO195" s="41" t="s">
        <v>35</v>
      </c>
      <c r="AP195" s="26" t="s">
        <v>35</v>
      </c>
      <c r="AQ195" s="26" t="s">
        <v>35</v>
      </c>
      <c r="AR195" s="26" t="s">
        <v>35</v>
      </c>
      <c r="AS195" s="34" t="s">
        <v>35</v>
      </c>
      <c r="AT195" s="41" t="s">
        <v>35</v>
      </c>
      <c r="AU195" s="26" t="s">
        <v>35</v>
      </c>
      <c r="AV195" s="26" t="s">
        <v>35</v>
      </c>
      <c r="AW195" s="26" t="s">
        <v>35</v>
      </c>
      <c r="AX195" s="34" t="s">
        <v>35</v>
      </c>
      <c r="AY195" s="41" t="s">
        <v>35</v>
      </c>
      <c r="AZ195" s="26" t="s">
        <v>35</v>
      </c>
      <c r="BA195" s="26" t="s">
        <v>35</v>
      </c>
      <c r="BB195" s="26" t="s">
        <v>35</v>
      </c>
      <c r="BC195" s="34" t="s">
        <v>35</v>
      </c>
      <c r="BD195" s="41" t="s">
        <v>35</v>
      </c>
      <c r="BE195" s="26" t="s">
        <v>35</v>
      </c>
      <c r="BF195" s="26" t="s">
        <v>35</v>
      </c>
      <c r="BG195" s="26" t="s">
        <v>35</v>
      </c>
      <c r="BH195" s="34" t="s">
        <v>35</v>
      </c>
      <c r="BI195" s="41" t="s">
        <v>35</v>
      </c>
      <c r="BJ195" s="26" t="s">
        <v>35</v>
      </c>
      <c r="BK195" s="26" t="s">
        <v>35</v>
      </c>
      <c r="BL195" s="26" t="s">
        <v>35</v>
      </c>
      <c r="BM195" s="34" t="s">
        <v>35</v>
      </c>
      <c r="BN195" s="41">
        <f t="shared" si="46"/>
        <v>2342</v>
      </c>
      <c r="BO195" s="41">
        <f t="shared" si="46"/>
        <v>2379</v>
      </c>
      <c r="BP195" s="41">
        <f t="shared" si="46"/>
        <v>-37</v>
      </c>
      <c r="BQ195" s="42">
        <f t="shared" si="47"/>
        <v>-0.23894091055860511</v>
      </c>
      <c r="BR195" s="25"/>
    </row>
    <row r="196" spans="1:70" s="7" customFormat="1" ht="18" customHeight="1">
      <c r="A196" s="25"/>
      <c r="B196" s="35" t="s">
        <v>47</v>
      </c>
      <c r="C196" s="35">
        <v>430940</v>
      </c>
      <c r="D196" s="27" t="s">
        <v>236</v>
      </c>
      <c r="E196" s="26">
        <v>8007</v>
      </c>
      <c r="F196" s="41">
        <f t="shared" si="36"/>
        <v>8026</v>
      </c>
      <c r="G196" s="26">
        <v>280</v>
      </c>
      <c r="H196" s="26">
        <v>261</v>
      </c>
      <c r="I196" s="26">
        <v>19</v>
      </c>
      <c r="J196" s="42">
        <f t="shared" si="37"/>
        <v>0.23729236917697016</v>
      </c>
      <c r="K196" s="41">
        <f t="shared" si="38"/>
        <v>8073</v>
      </c>
      <c r="L196" s="26">
        <v>317</v>
      </c>
      <c r="M196" s="26">
        <v>270</v>
      </c>
      <c r="N196" s="26">
        <v>47</v>
      </c>
      <c r="O196" s="42">
        <f t="shared" si="39"/>
        <v>0.58559681036630951</v>
      </c>
      <c r="P196" s="41">
        <f t="shared" si="40"/>
        <v>8094</v>
      </c>
      <c r="Q196" s="26">
        <v>275</v>
      </c>
      <c r="R196" s="26">
        <v>254</v>
      </c>
      <c r="S196" s="26">
        <v>21</v>
      </c>
      <c r="T196" s="42">
        <f t="shared" si="41"/>
        <v>0.2601263470828688</v>
      </c>
      <c r="U196" s="41">
        <f t="shared" si="42"/>
        <v>7775</v>
      </c>
      <c r="V196" s="26">
        <v>121</v>
      </c>
      <c r="W196" s="26">
        <v>440</v>
      </c>
      <c r="X196" s="26">
        <v>-319</v>
      </c>
      <c r="Y196" s="42">
        <f t="shared" si="43"/>
        <v>-3.9411910056832222</v>
      </c>
      <c r="Z196" s="41">
        <f t="shared" si="44"/>
        <v>7576</v>
      </c>
      <c r="AA196" s="26">
        <v>174</v>
      </c>
      <c r="AB196" s="26">
        <v>373</v>
      </c>
      <c r="AC196" s="26">
        <v>-199</v>
      </c>
      <c r="AD196" s="42">
        <f t="shared" si="45"/>
        <v>-2.559485530546624</v>
      </c>
      <c r="AE196" s="41" t="s">
        <v>35</v>
      </c>
      <c r="AF196" s="26" t="s">
        <v>35</v>
      </c>
      <c r="AG196" s="26" t="s">
        <v>35</v>
      </c>
      <c r="AH196" s="26" t="s">
        <v>35</v>
      </c>
      <c r="AI196" s="34" t="s">
        <v>35</v>
      </c>
      <c r="AJ196" s="41" t="s">
        <v>35</v>
      </c>
      <c r="AK196" s="26" t="s">
        <v>35</v>
      </c>
      <c r="AL196" s="26" t="s">
        <v>35</v>
      </c>
      <c r="AM196" s="26" t="s">
        <v>35</v>
      </c>
      <c r="AN196" s="34" t="s">
        <v>35</v>
      </c>
      <c r="AO196" s="41" t="s">
        <v>35</v>
      </c>
      <c r="AP196" s="26" t="s">
        <v>35</v>
      </c>
      <c r="AQ196" s="26" t="s">
        <v>35</v>
      </c>
      <c r="AR196" s="26" t="s">
        <v>35</v>
      </c>
      <c r="AS196" s="34" t="s">
        <v>35</v>
      </c>
      <c r="AT196" s="41" t="s">
        <v>35</v>
      </c>
      <c r="AU196" s="26" t="s">
        <v>35</v>
      </c>
      <c r="AV196" s="26" t="s">
        <v>35</v>
      </c>
      <c r="AW196" s="26" t="s">
        <v>35</v>
      </c>
      <c r="AX196" s="34" t="s">
        <v>35</v>
      </c>
      <c r="AY196" s="41" t="s">
        <v>35</v>
      </c>
      <c r="AZ196" s="26" t="s">
        <v>35</v>
      </c>
      <c r="BA196" s="26" t="s">
        <v>35</v>
      </c>
      <c r="BB196" s="26" t="s">
        <v>35</v>
      </c>
      <c r="BC196" s="34" t="s">
        <v>35</v>
      </c>
      <c r="BD196" s="41" t="s">
        <v>35</v>
      </c>
      <c r="BE196" s="26" t="s">
        <v>35</v>
      </c>
      <c r="BF196" s="26" t="s">
        <v>35</v>
      </c>
      <c r="BG196" s="26" t="s">
        <v>35</v>
      </c>
      <c r="BH196" s="34" t="s">
        <v>35</v>
      </c>
      <c r="BI196" s="41" t="s">
        <v>35</v>
      </c>
      <c r="BJ196" s="26" t="s">
        <v>35</v>
      </c>
      <c r="BK196" s="26" t="s">
        <v>35</v>
      </c>
      <c r="BL196" s="26" t="s">
        <v>35</v>
      </c>
      <c r="BM196" s="34" t="s">
        <v>35</v>
      </c>
      <c r="BN196" s="41">
        <f t="shared" si="46"/>
        <v>1167</v>
      </c>
      <c r="BO196" s="41">
        <f t="shared" si="46"/>
        <v>1598</v>
      </c>
      <c r="BP196" s="41">
        <f t="shared" si="46"/>
        <v>-431</v>
      </c>
      <c r="BQ196" s="42">
        <f t="shared" si="47"/>
        <v>-5.3827900586986388</v>
      </c>
      <c r="BR196" s="25"/>
    </row>
    <row r="197" spans="1:70" s="7" customFormat="1" ht="18" customHeight="1">
      <c r="A197" s="25"/>
      <c r="B197" s="35" t="s">
        <v>47</v>
      </c>
      <c r="C197" s="35">
        <v>430950</v>
      </c>
      <c r="D197" s="27" t="s">
        <v>237</v>
      </c>
      <c r="E197" s="26">
        <v>761</v>
      </c>
      <c r="F197" s="41">
        <f t="shared" si="36"/>
        <v>763</v>
      </c>
      <c r="G197" s="26">
        <v>27</v>
      </c>
      <c r="H197" s="26">
        <v>25</v>
      </c>
      <c r="I197" s="26">
        <v>2</v>
      </c>
      <c r="J197" s="42">
        <f t="shared" si="37"/>
        <v>0.26281208935611039</v>
      </c>
      <c r="K197" s="41">
        <f t="shared" si="38"/>
        <v>758</v>
      </c>
      <c r="L197" s="26">
        <v>18</v>
      </c>
      <c r="M197" s="26">
        <v>23</v>
      </c>
      <c r="N197" s="26">
        <v>-5</v>
      </c>
      <c r="O197" s="42">
        <f t="shared" si="39"/>
        <v>-0.65530799475753598</v>
      </c>
      <c r="P197" s="41">
        <f t="shared" si="40"/>
        <v>769</v>
      </c>
      <c r="Q197" s="26">
        <v>43</v>
      </c>
      <c r="R197" s="26">
        <v>32</v>
      </c>
      <c r="S197" s="26">
        <v>11</v>
      </c>
      <c r="T197" s="42">
        <f t="shared" si="41"/>
        <v>1.4511873350923483</v>
      </c>
      <c r="U197" s="41">
        <f t="shared" si="42"/>
        <v>741</v>
      </c>
      <c r="V197" s="26">
        <v>6</v>
      </c>
      <c r="W197" s="26">
        <v>34</v>
      </c>
      <c r="X197" s="26">
        <v>-28</v>
      </c>
      <c r="Y197" s="42">
        <f t="shared" si="43"/>
        <v>-3.6410923276983094</v>
      </c>
      <c r="Z197" s="41">
        <f t="shared" si="44"/>
        <v>742</v>
      </c>
      <c r="AA197" s="26">
        <v>12</v>
      </c>
      <c r="AB197" s="26">
        <v>11</v>
      </c>
      <c r="AC197" s="26">
        <v>1</v>
      </c>
      <c r="AD197" s="42">
        <f t="shared" si="45"/>
        <v>0.1349527665317139</v>
      </c>
      <c r="AE197" s="41" t="s">
        <v>35</v>
      </c>
      <c r="AF197" s="26" t="s">
        <v>35</v>
      </c>
      <c r="AG197" s="26" t="s">
        <v>35</v>
      </c>
      <c r="AH197" s="26" t="s">
        <v>35</v>
      </c>
      <c r="AI197" s="34" t="s">
        <v>35</v>
      </c>
      <c r="AJ197" s="41" t="s">
        <v>35</v>
      </c>
      <c r="AK197" s="26" t="s">
        <v>35</v>
      </c>
      <c r="AL197" s="26" t="s">
        <v>35</v>
      </c>
      <c r="AM197" s="26" t="s">
        <v>35</v>
      </c>
      <c r="AN197" s="34" t="s">
        <v>35</v>
      </c>
      <c r="AO197" s="41" t="s">
        <v>35</v>
      </c>
      <c r="AP197" s="26" t="s">
        <v>35</v>
      </c>
      <c r="AQ197" s="26" t="s">
        <v>35</v>
      </c>
      <c r="AR197" s="26" t="s">
        <v>35</v>
      </c>
      <c r="AS197" s="34" t="s">
        <v>35</v>
      </c>
      <c r="AT197" s="41" t="s">
        <v>35</v>
      </c>
      <c r="AU197" s="26" t="s">
        <v>35</v>
      </c>
      <c r="AV197" s="26" t="s">
        <v>35</v>
      </c>
      <c r="AW197" s="26" t="s">
        <v>35</v>
      </c>
      <c r="AX197" s="34" t="s">
        <v>35</v>
      </c>
      <c r="AY197" s="41" t="s">
        <v>35</v>
      </c>
      <c r="AZ197" s="26" t="s">
        <v>35</v>
      </c>
      <c r="BA197" s="26" t="s">
        <v>35</v>
      </c>
      <c r="BB197" s="26" t="s">
        <v>35</v>
      </c>
      <c r="BC197" s="34" t="s">
        <v>35</v>
      </c>
      <c r="BD197" s="41" t="s">
        <v>35</v>
      </c>
      <c r="BE197" s="26" t="s">
        <v>35</v>
      </c>
      <c r="BF197" s="26" t="s">
        <v>35</v>
      </c>
      <c r="BG197" s="26" t="s">
        <v>35</v>
      </c>
      <c r="BH197" s="34" t="s">
        <v>35</v>
      </c>
      <c r="BI197" s="41" t="s">
        <v>35</v>
      </c>
      <c r="BJ197" s="26" t="s">
        <v>35</v>
      </c>
      <c r="BK197" s="26" t="s">
        <v>35</v>
      </c>
      <c r="BL197" s="26" t="s">
        <v>35</v>
      </c>
      <c r="BM197" s="34" t="s">
        <v>35</v>
      </c>
      <c r="BN197" s="41">
        <f t="shared" si="46"/>
        <v>106</v>
      </c>
      <c r="BO197" s="41">
        <f t="shared" si="46"/>
        <v>125</v>
      </c>
      <c r="BP197" s="41">
        <f t="shared" si="46"/>
        <v>-19</v>
      </c>
      <c r="BQ197" s="42">
        <f t="shared" si="47"/>
        <v>-2.4967148488830486</v>
      </c>
      <c r="BR197" s="25"/>
    </row>
    <row r="198" spans="1:70" s="7" customFormat="1" ht="18" customHeight="1">
      <c r="A198" s="25"/>
      <c r="B198" s="35" t="s">
        <v>47</v>
      </c>
      <c r="C198" s="35">
        <v>430955</v>
      </c>
      <c r="D198" s="27" t="s">
        <v>238</v>
      </c>
      <c r="E198" s="26">
        <v>1161</v>
      </c>
      <c r="F198" s="41">
        <f t="shared" si="36"/>
        <v>1164</v>
      </c>
      <c r="G198" s="26">
        <v>31</v>
      </c>
      <c r="H198" s="26">
        <v>28</v>
      </c>
      <c r="I198" s="26">
        <v>3</v>
      </c>
      <c r="J198" s="42">
        <f t="shared" si="37"/>
        <v>0.2583979328165375</v>
      </c>
      <c r="K198" s="41">
        <f t="shared" si="38"/>
        <v>1154</v>
      </c>
      <c r="L198" s="26">
        <v>34</v>
      </c>
      <c r="M198" s="26">
        <v>44</v>
      </c>
      <c r="N198" s="26">
        <v>-10</v>
      </c>
      <c r="O198" s="42">
        <f t="shared" si="39"/>
        <v>-0.85910652920962205</v>
      </c>
      <c r="P198" s="41">
        <f t="shared" si="40"/>
        <v>1169</v>
      </c>
      <c r="Q198" s="26">
        <v>52</v>
      </c>
      <c r="R198" s="26">
        <v>37</v>
      </c>
      <c r="S198" s="26">
        <v>15</v>
      </c>
      <c r="T198" s="42">
        <f t="shared" si="41"/>
        <v>1.2998266897746966</v>
      </c>
      <c r="U198" s="41">
        <f t="shared" si="42"/>
        <v>1148</v>
      </c>
      <c r="V198" s="26">
        <v>18</v>
      </c>
      <c r="W198" s="26">
        <v>39</v>
      </c>
      <c r="X198" s="26">
        <v>-21</v>
      </c>
      <c r="Y198" s="42">
        <f t="shared" si="43"/>
        <v>-1.7964071856287425</v>
      </c>
      <c r="Z198" s="41">
        <f t="shared" si="44"/>
        <v>1149</v>
      </c>
      <c r="AA198" s="26">
        <v>29</v>
      </c>
      <c r="AB198" s="26">
        <v>28</v>
      </c>
      <c r="AC198" s="26">
        <v>1</v>
      </c>
      <c r="AD198" s="42">
        <f t="shared" si="45"/>
        <v>8.7108013937282236E-2</v>
      </c>
      <c r="AE198" s="41" t="s">
        <v>35</v>
      </c>
      <c r="AF198" s="26" t="s">
        <v>35</v>
      </c>
      <c r="AG198" s="26" t="s">
        <v>35</v>
      </c>
      <c r="AH198" s="26" t="s">
        <v>35</v>
      </c>
      <c r="AI198" s="34" t="s">
        <v>35</v>
      </c>
      <c r="AJ198" s="41" t="s">
        <v>35</v>
      </c>
      <c r="AK198" s="26" t="s">
        <v>35</v>
      </c>
      <c r="AL198" s="26" t="s">
        <v>35</v>
      </c>
      <c r="AM198" s="26" t="s">
        <v>35</v>
      </c>
      <c r="AN198" s="34" t="s">
        <v>35</v>
      </c>
      <c r="AO198" s="41" t="s">
        <v>35</v>
      </c>
      <c r="AP198" s="26" t="s">
        <v>35</v>
      </c>
      <c r="AQ198" s="26" t="s">
        <v>35</v>
      </c>
      <c r="AR198" s="26" t="s">
        <v>35</v>
      </c>
      <c r="AS198" s="34" t="s">
        <v>35</v>
      </c>
      <c r="AT198" s="41" t="s">
        <v>35</v>
      </c>
      <c r="AU198" s="26" t="s">
        <v>35</v>
      </c>
      <c r="AV198" s="26" t="s">
        <v>35</v>
      </c>
      <c r="AW198" s="26" t="s">
        <v>35</v>
      </c>
      <c r="AX198" s="34" t="s">
        <v>35</v>
      </c>
      <c r="AY198" s="41" t="s">
        <v>35</v>
      </c>
      <c r="AZ198" s="26" t="s">
        <v>35</v>
      </c>
      <c r="BA198" s="26" t="s">
        <v>35</v>
      </c>
      <c r="BB198" s="26" t="s">
        <v>35</v>
      </c>
      <c r="BC198" s="34" t="s">
        <v>35</v>
      </c>
      <c r="BD198" s="41" t="s">
        <v>35</v>
      </c>
      <c r="BE198" s="26" t="s">
        <v>35</v>
      </c>
      <c r="BF198" s="26" t="s">
        <v>35</v>
      </c>
      <c r="BG198" s="26" t="s">
        <v>35</v>
      </c>
      <c r="BH198" s="34" t="s">
        <v>35</v>
      </c>
      <c r="BI198" s="41" t="s">
        <v>35</v>
      </c>
      <c r="BJ198" s="26" t="s">
        <v>35</v>
      </c>
      <c r="BK198" s="26" t="s">
        <v>35</v>
      </c>
      <c r="BL198" s="26" t="s">
        <v>35</v>
      </c>
      <c r="BM198" s="34" t="s">
        <v>35</v>
      </c>
      <c r="BN198" s="41">
        <f t="shared" si="46"/>
        <v>164</v>
      </c>
      <c r="BO198" s="41">
        <f t="shared" si="46"/>
        <v>176</v>
      </c>
      <c r="BP198" s="41">
        <f t="shared" si="46"/>
        <v>-12</v>
      </c>
      <c r="BQ198" s="42">
        <f t="shared" si="47"/>
        <v>-1.03359173126615</v>
      </c>
      <c r="BR198" s="25"/>
    </row>
    <row r="199" spans="1:70" s="7" customFormat="1" ht="18" customHeight="1">
      <c r="A199" s="25"/>
      <c r="B199" s="35" t="s">
        <v>47</v>
      </c>
      <c r="C199" s="35">
        <v>430957</v>
      </c>
      <c r="D199" s="27" t="s">
        <v>239</v>
      </c>
      <c r="E199" s="26">
        <v>55</v>
      </c>
      <c r="F199" s="41">
        <f t="shared" si="36"/>
        <v>54</v>
      </c>
      <c r="G199" s="26">
        <v>0</v>
      </c>
      <c r="H199" s="26">
        <v>1</v>
      </c>
      <c r="I199" s="26">
        <v>-1</v>
      </c>
      <c r="J199" s="42">
        <f t="shared" si="37"/>
        <v>-1.8181818181818181</v>
      </c>
      <c r="K199" s="41">
        <f t="shared" si="38"/>
        <v>54</v>
      </c>
      <c r="L199" s="26">
        <v>0</v>
      </c>
      <c r="M199" s="26">
        <v>0</v>
      </c>
      <c r="N199" s="26">
        <v>0</v>
      </c>
      <c r="O199" s="42">
        <f t="shared" si="39"/>
        <v>0</v>
      </c>
      <c r="P199" s="41">
        <f t="shared" si="40"/>
        <v>50</v>
      </c>
      <c r="Q199" s="26">
        <v>0</v>
      </c>
      <c r="R199" s="26">
        <v>4</v>
      </c>
      <c r="S199" s="26">
        <v>-4</v>
      </c>
      <c r="T199" s="42">
        <f t="shared" si="41"/>
        <v>-7.4074074074074066</v>
      </c>
      <c r="U199" s="41">
        <f t="shared" si="42"/>
        <v>50</v>
      </c>
      <c r="V199" s="26">
        <v>0</v>
      </c>
      <c r="W199" s="26">
        <v>0</v>
      </c>
      <c r="X199" s="26">
        <v>0</v>
      </c>
      <c r="Y199" s="42">
        <f t="shared" si="43"/>
        <v>0</v>
      </c>
      <c r="Z199" s="41">
        <f t="shared" si="44"/>
        <v>48</v>
      </c>
      <c r="AA199" s="26">
        <v>0</v>
      </c>
      <c r="AB199" s="26">
        <v>2</v>
      </c>
      <c r="AC199" s="26">
        <v>-2</v>
      </c>
      <c r="AD199" s="42">
        <f t="shared" si="45"/>
        <v>-4</v>
      </c>
      <c r="AE199" s="41" t="s">
        <v>35</v>
      </c>
      <c r="AF199" s="26" t="s">
        <v>35</v>
      </c>
      <c r="AG199" s="26" t="s">
        <v>35</v>
      </c>
      <c r="AH199" s="26" t="s">
        <v>35</v>
      </c>
      <c r="AI199" s="34" t="s">
        <v>35</v>
      </c>
      <c r="AJ199" s="41" t="s">
        <v>35</v>
      </c>
      <c r="AK199" s="26" t="s">
        <v>35</v>
      </c>
      <c r="AL199" s="26" t="s">
        <v>35</v>
      </c>
      <c r="AM199" s="26" t="s">
        <v>35</v>
      </c>
      <c r="AN199" s="34" t="s">
        <v>35</v>
      </c>
      <c r="AO199" s="41" t="s">
        <v>35</v>
      </c>
      <c r="AP199" s="26" t="s">
        <v>35</v>
      </c>
      <c r="AQ199" s="26" t="s">
        <v>35</v>
      </c>
      <c r="AR199" s="26" t="s">
        <v>35</v>
      </c>
      <c r="AS199" s="34" t="s">
        <v>35</v>
      </c>
      <c r="AT199" s="41" t="s">
        <v>35</v>
      </c>
      <c r="AU199" s="26" t="s">
        <v>35</v>
      </c>
      <c r="AV199" s="26" t="s">
        <v>35</v>
      </c>
      <c r="AW199" s="26" t="s">
        <v>35</v>
      </c>
      <c r="AX199" s="34" t="s">
        <v>35</v>
      </c>
      <c r="AY199" s="41" t="s">
        <v>35</v>
      </c>
      <c r="AZ199" s="26" t="s">
        <v>35</v>
      </c>
      <c r="BA199" s="26" t="s">
        <v>35</v>
      </c>
      <c r="BB199" s="26" t="s">
        <v>35</v>
      </c>
      <c r="BC199" s="34" t="s">
        <v>35</v>
      </c>
      <c r="BD199" s="41" t="s">
        <v>35</v>
      </c>
      <c r="BE199" s="26" t="s">
        <v>35</v>
      </c>
      <c r="BF199" s="26" t="s">
        <v>35</v>
      </c>
      <c r="BG199" s="26" t="s">
        <v>35</v>
      </c>
      <c r="BH199" s="34" t="s">
        <v>35</v>
      </c>
      <c r="BI199" s="41" t="s">
        <v>35</v>
      </c>
      <c r="BJ199" s="26" t="s">
        <v>35</v>
      </c>
      <c r="BK199" s="26" t="s">
        <v>35</v>
      </c>
      <c r="BL199" s="26" t="s">
        <v>35</v>
      </c>
      <c r="BM199" s="34" t="s">
        <v>35</v>
      </c>
      <c r="BN199" s="41">
        <f t="shared" si="46"/>
        <v>0</v>
      </c>
      <c r="BO199" s="41">
        <f t="shared" si="46"/>
        <v>7</v>
      </c>
      <c r="BP199" s="41">
        <f t="shared" si="46"/>
        <v>-7</v>
      </c>
      <c r="BQ199" s="42">
        <f t="shared" si="47"/>
        <v>-12.727272727272727</v>
      </c>
      <c r="BR199" s="25"/>
    </row>
    <row r="200" spans="1:70" s="7" customFormat="1" ht="18" customHeight="1">
      <c r="A200" s="25"/>
      <c r="B200" s="35" t="s">
        <v>47</v>
      </c>
      <c r="C200" s="35">
        <v>430960</v>
      </c>
      <c r="D200" s="27" t="s">
        <v>240</v>
      </c>
      <c r="E200" s="26">
        <v>4936</v>
      </c>
      <c r="F200" s="41">
        <f t="shared" si="36"/>
        <v>4933</v>
      </c>
      <c r="G200" s="26">
        <v>115</v>
      </c>
      <c r="H200" s="26">
        <v>118</v>
      </c>
      <c r="I200" s="26">
        <v>-3</v>
      </c>
      <c r="J200" s="42">
        <f t="shared" si="37"/>
        <v>-6.0777957860615892E-2</v>
      </c>
      <c r="K200" s="41">
        <f t="shared" si="38"/>
        <v>4946</v>
      </c>
      <c r="L200" s="26">
        <v>152</v>
      </c>
      <c r="M200" s="26">
        <v>139</v>
      </c>
      <c r="N200" s="26">
        <v>13</v>
      </c>
      <c r="O200" s="42">
        <f t="shared" si="39"/>
        <v>0.26353131968376242</v>
      </c>
      <c r="P200" s="41">
        <f t="shared" si="40"/>
        <v>4902</v>
      </c>
      <c r="Q200" s="26">
        <v>106</v>
      </c>
      <c r="R200" s="26">
        <v>150</v>
      </c>
      <c r="S200" s="26">
        <v>-44</v>
      </c>
      <c r="T200" s="42">
        <f t="shared" si="41"/>
        <v>-0.88960776384957529</v>
      </c>
      <c r="U200" s="41">
        <f t="shared" si="42"/>
        <v>4846</v>
      </c>
      <c r="V200" s="26">
        <v>36</v>
      </c>
      <c r="W200" s="26">
        <v>92</v>
      </c>
      <c r="X200" s="26">
        <v>-56</v>
      </c>
      <c r="Y200" s="42">
        <f t="shared" si="43"/>
        <v>-1.142390860873113</v>
      </c>
      <c r="Z200" s="41">
        <f t="shared" si="44"/>
        <v>4823</v>
      </c>
      <c r="AA200" s="26">
        <v>59</v>
      </c>
      <c r="AB200" s="26">
        <v>82</v>
      </c>
      <c r="AC200" s="26">
        <v>-23</v>
      </c>
      <c r="AD200" s="42">
        <f t="shared" si="45"/>
        <v>-0.47461824184894758</v>
      </c>
      <c r="AE200" s="41" t="s">
        <v>35</v>
      </c>
      <c r="AF200" s="26" t="s">
        <v>35</v>
      </c>
      <c r="AG200" s="26" t="s">
        <v>35</v>
      </c>
      <c r="AH200" s="26" t="s">
        <v>35</v>
      </c>
      <c r="AI200" s="34" t="s">
        <v>35</v>
      </c>
      <c r="AJ200" s="41" t="s">
        <v>35</v>
      </c>
      <c r="AK200" s="26" t="s">
        <v>35</v>
      </c>
      <c r="AL200" s="26" t="s">
        <v>35</v>
      </c>
      <c r="AM200" s="26" t="s">
        <v>35</v>
      </c>
      <c r="AN200" s="34" t="s">
        <v>35</v>
      </c>
      <c r="AO200" s="41" t="s">
        <v>35</v>
      </c>
      <c r="AP200" s="26" t="s">
        <v>35</v>
      </c>
      <c r="AQ200" s="26" t="s">
        <v>35</v>
      </c>
      <c r="AR200" s="26" t="s">
        <v>35</v>
      </c>
      <c r="AS200" s="34" t="s">
        <v>35</v>
      </c>
      <c r="AT200" s="41" t="s">
        <v>35</v>
      </c>
      <c r="AU200" s="26" t="s">
        <v>35</v>
      </c>
      <c r="AV200" s="26" t="s">
        <v>35</v>
      </c>
      <c r="AW200" s="26" t="s">
        <v>35</v>
      </c>
      <c r="AX200" s="34" t="s">
        <v>35</v>
      </c>
      <c r="AY200" s="41" t="s">
        <v>35</v>
      </c>
      <c r="AZ200" s="26" t="s">
        <v>35</v>
      </c>
      <c r="BA200" s="26" t="s">
        <v>35</v>
      </c>
      <c r="BB200" s="26" t="s">
        <v>35</v>
      </c>
      <c r="BC200" s="34" t="s">
        <v>35</v>
      </c>
      <c r="BD200" s="41" t="s">
        <v>35</v>
      </c>
      <c r="BE200" s="26" t="s">
        <v>35</v>
      </c>
      <c r="BF200" s="26" t="s">
        <v>35</v>
      </c>
      <c r="BG200" s="26" t="s">
        <v>35</v>
      </c>
      <c r="BH200" s="34" t="s">
        <v>35</v>
      </c>
      <c r="BI200" s="41" t="s">
        <v>35</v>
      </c>
      <c r="BJ200" s="26" t="s">
        <v>35</v>
      </c>
      <c r="BK200" s="26" t="s">
        <v>35</v>
      </c>
      <c r="BL200" s="26" t="s">
        <v>35</v>
      </c>
      <c r="BM200" s="34" t="s">
        <v>35</v>
      </c>
      <c r="BN200" s="41">
        <f t="shared" si="46"/>
        <v>468</v>
      </c>
      <c r="BO200" s="41">
        <f t="shared" si="46"/>
        <v>581</v>
      </c>
      <c r="BP200" s="41">
        <f t="shared" si="46"/>
        <v>-113</v>
      </c>
      <c r="BQ200" s="42">
        <f t="shared" si="47"/>
        <v>-2.2893030794165314</v>
      </c>
      <c r="BR200" s="25"/>
    </row>
    <row r="201" spans="1:70" s="7" customFormat="1" ht="18" customHeight="1">
      <c r="A201" s="25"/>
      <c r="B201" s="35" t="s">
        <v>47</v>
      </c>
      <c r="C201" s="35">
        <v>430965</v>
      </c>
      <c r="D201" s="27" t="s">
        <v>241</v>
      </c>
      <c r="E201" s="26">
        <v>1797</v>
      </c>
      <c r="F201" s="41">
        <f t="shared" si="36"/>
        <v>1793</v>
      </c>
      <c r="G201" s="26">
        <v>15</v>
      </c>
      <c r="H201" s="26">
        <v>19</v>
      </c>
      <c r="I201" s="26">
        <v>-4</v>
      </c>
      <c r="J201" s="42">
        <f t="shared" si="37"/>
        <v>-0.22259321090706735</v>
      </c>
      <c r="K201" s="41">
        <f t="shared" si="38"/>
        <v>1777</v>
      </c>
      <c r="L201" s="26">
        <v>9</v>
      </c>
      <c r="M201" s="26">
        <v>25</v>
      </c>
      <c r="N201" s="26">
        <v>-16</v>
      </c>
      <c r="O201" s="42">
        <f t="shared" si="39"/>
        <v>-0.89235917456776359</v>
      </c>
      <c r="P201" s="41">
        <f t="shared" si="40"/>
        <v>1764</v>
      </c>
      <c r="Q201" s="26">
        <v>11</v>
      </c>
      <c r="R201" s="26">
        <v>24</v>
      </c>
      <c r="S201" s="26">
        <v>-13</v>
      </c>
      <c r="T201" s="42">
        <f t="shared" si="41"/>
        <v>-0.73157006190208207</v>
      </c>
      <c r="U201" s="41">
        <f t="shared" si="42"/>
        <v>1762</v>
      </c>
      <c r="V201" s="26">
        <v>1</v>
      </c>
      <c r="W201" s="26">
        <v>3</v>
      </c>
      <c r="X201" s="26">
        <v>-2</v>
      </c>
      <c r="Y201" s="42">
        <f t="shared" si="43"/>
        <v>-0.11337868480725624</v>
      </c>
      <c r="Z201" s="41">
        <f t="shared" si="44"/>
        <v>1778</v>
      </c>
      <c r="AA201" s="26">
        <v>24</v>
      </c>
      <c r="AB201" s="26">
        <v>8</v>
      </c>
      <c r="AC201" s="26">
        <v>16</v>
      </c>
      <c r="AD201" s="42">
        <f t="shared" si="45"/>
        <v>0.90805902383654935</v>
      </c>
      <c r="AE201" s="41" t="s">
        <v>35</v>
      </c>
      <c r="AF201" s="26" t="s">
        <v>35</v>
      </c>
      <c r="AG201" s="26" t="s">
        <v>35</v>
      </c>
      <c r="AH201" s="26" t="s">
        <v>35</v>
      </c>
      <c r="AI201" s="34" t="s">
        <v>35</v>
      </c>
      <c r="AJ201" s="41" t="s">
        <v>35</v>
      </c>
      <c r="AK201" s="26" t="s">
        <v>35</v>
      </c>
      <c r="AL201" s="26" t="s">
        <v>35</v>
      </c>
      <c r="AM201" s="26" t="s">
        <v>35</v>
      </c>
      <c r="AN201" s="34" t="s">
        <v>35</v>
      </c>
      <c r="AO201" s="41" t="s">
        <v>35</v>
      </c>
      <c r="AP201" s="26" t="s">
        <v>35</v>
      </c>
      <c r="AQ201" s="26" t="s">
        <v>35</v>
      </c>
      <c r="AR201" s="26" t="s">
        <v>35</v>
      </c>
      <c r="AS201" s="34" t="s">
        <v>35</v>
      </c>
      <c r="AT201" s="41" t="s">
        <v>35</v>
      </c>
      <c r="AU201" s="26" t="s">
        <v>35</v>
      </c>
      <c r="AV201" s="26" t="s">
        <v>35</v>
      </c>
      <c r="AW201" s="26" t="s">
        <v>35</v>
      </c>
      <c r="AX201" s="34" t="s">
        <v>35</v>
      </c>
      <c r="AY201" s="41" t="s">
        <v>35</v>
      </c>
      <c r="AZ201" s="26" t="s">
        <v>35</v>
      </c>
      <c r="BA201" s="26" t="s">
        <v>35</v>
      </c>
      <c r="BB201" s="26" t="s">
        <v>35</v>
      </c>
      <c r="BC201" s="34" t="s">
        <v>35</v>
      </c>
      <c r="BD201" s="41" t="s">
        <v>35</v>
      </c>
      <c r="BE201" s="26" t="s">
        <v>35</v>
      </c>
      <c r="BF201" s="26" t="s">
        <v>35</v>
      </c>
      <c r="BG201" s="26" t="s">
        <v>35</v>
      </c>
      <c r="BH201" s="34" t="s">
        <v>35</v>
      </c>
      <c r="BI201" s="41" t="s">
        <v>35</v>
      </c>
      <c r="BJ201" s="26" t="s">
        <v>35</v>
      </c>
      <c r="BK201" s="26" t="s">
        <v>35</v>
      </c>
      <c r="BL201" s="26" t="s">
        <v>35</v>
      </c>
      <c r="BM201" s="34" t="s">
        <v>35</v>
      </c>
      <c r="BN201" s="41">
        <f t="shared" si="46"/>
        <v>60</v>
      </c>
      <c r="BO201" s="41">
        <f t="shared" si="46"/>
        <v>79</v>
      </c>
      <c r="BP201" s="41">
        <f t="shared" si="46"/>
        <v>-19</v>
      </c>
      <c r="BQ201" s="42">
        <f t="shared" si="47"/>
        <v>-1.0573177518085699</v>
      </c>
      <c r="BR201" s="25"/>
    </row>
    <row r="202" spans="1:70" s="7" customFormat="1" ht="18" customHeight="1">
      <c r="A202" s="25"/>
      <c r="B202" s="35" t="s">
        <v>47</v>
      </c>
      <c r="C202" s="35">
        <v>430970</v>
      </c>
      <c r="D202" s="27" t="s">
        <v>242</v>
      </c>
      <c r="E202" s="26">
        <v>609</v>
      </c>
      <c r="F202" s="41">
        <f t="shared" si="36"/>
        <v>612</v>
      </c>
      <c r="G202" s="26">
        <v>21</v>
      </c>
      <c r="H202" s="26">
        <v>18</v>
      </c>
      <c r="I202" s="26">
        <v>3</v>
      </c>
      <c r="J202" s="42">
        <f t="shared" si="37"/>
        <v>0.49261083743842365</v>
      </c>
      <c r="K202" s="41">
        <f t="shared" si="38"/>
        <v>603</v>
      </c>
      <c r="L202" s="26">
        <v>18</v>
      </c>
      <c r="M202" s="26">
        <v>27</v>
      </c>
      <c r="N202" s="26">
        <v>-9</v>
      </c>
      <c r="O202" s="42">
        <f t="shared" si="39"/>
        <v>-1.4705882352941175</v>
      </c>
      <c r="P202" s="41">
        <f t="shared" si="40"/>
        <v>606</v>
      </c>
      <c r="Q202" s="26">
        <v>17</v>
      </c>
      <c r="R202" s="26">
        <v>14</v>
      </c>
      <c r="S202" s="26">
        <v>3</v>
      </c>
      <c r="T202" s="42">
        <f t="shared" si="41"/>
        <v>0.49751243781094528</v>
      </c>
      <c r="U202" s="41">
        <f t="shared" si="42"/>
        <v>593</v>
      </c>
      <c r="V202" s="26">
        <v>5</v>
      </c>
      <c r="W202" s="26">
        <v>18</v>
      </c>
      <c r="X202" s="26">
        <v>-13</v>
      </c>
      <c r="Y202" s="42">
        <f t="shared" si="43"/>
        <v>-2.1452145214521452</v>
      </c>
      <c r="Z202" s="41">
        <f t="shared" si="44"/>
        <v>593</v>
      </c>
      <c r="AA202" s="26">
        <v>6</v>
      </c>
      <c r="AB202" s="26">
        <v>6</v>
      </c>
      <c r="AC202" s="26">
        <v>0</v>
      </c>
      <c r="AD202" s="42">
        <f t="shared" si="45"/>
        <v>0</v>
      </c>
      <c r="AE202" s="41" t="s">
        <v>35</v>
      </c>
      <c r="AF202" s="26" t="s">
        <v>35</v>
      </c>
      <c r="AG202" s="26" t="s">
        <v>35</v>
      </c>
      <c r="AH202" s="26" t="s">
        <v>35</v>
      </c>
      <c r="AI202" s="34" t="s">
        <v>35</v>
      </c>
      <c r="AJ202" s="41" t="s">
        <v>35</v>
      </c>
      <c r="AK202" s="26" t="s">
        <v>35</v>
      </c>
      <c r="AL202" s="26" t="s">
        <v>35</v>
      </c>
      <c r="AM202" s="26" t="s">
        <v>35</v>
      </c>
      <c r="AN202" s="34" t="s">
        <v>35</v>
      </c>
      <c r="AO202" s="41" t="s">
        <v>35</v>
      </c>
      <c r="AP202" s="26" t="s">
        <v>35</v>
      </c>
      <c r="AQ202" s="26" t="s">
        <v>35</v>
      </c>
      <c r="AR202" s="26" t="s">
        <v>35</v>
      </c>
      <c r="AS202" s="34" t="s">
        <v>35</v>
      </c>
      <c r="AT202" s="41" t="s">
        <v>35</v>
      </c>
      <c r="AU202" s="26" t="s">
        <v>35</v>
      </c>
      <c r="AV202" s="26" t="s">
        <v>35</v>
      </c>
      <c r="AW202" s="26" t="s">
        <v>35</v>
      </c>
      <c r="AX202" s="34" t="s">
        <v>35</v>
      </c>
      <c r="AY202" s="41" t="s">
        <v>35</v>
      </c>
      <c r="AZ202" s="26" t="s">
        <v>35</v>
      </c>
      <c r="BA202" s="26" t="s">
        <v>35</v>
      </c>
      <c r="BB202" s="26" t="s">
        <v>35</v>
      </c>
      <c r="BC202" s="34" t="s">
        <v>35</v>
      </c>
      <c r="BD202" s="41" t="s">
        <v>35</v>
      </c>
      <c r="BE202" s="26" t="s">
        <v>35</v>
      </c>
      <c r="BF202" s="26" t="s">
        <v>35</v>
      </c>
      <c r="BG202" s="26" t="s">
        <v>35</v>
      </c>
      <c r="BH202" s="34" t="s">
        <v>35</v>
      </c>
      <c r="BI202" s="41" t="s">
        <v>35</v>
      </c>
      <c r="BJ202" s="26" t="s">
        <v>35</v>
      </c>
      <c r="BK202" s="26" t="s">
        <v>35</v>
      </c>
      <c r="BL202" s="26" t="s">
        <v>35</v>
      </c>
      <c r="BM202" s="34" t="s">
        <v>35</v>
      </c>
      <c r="BN202" s="41">
        <f t="shared" si="46"/>
        <v>67</v>
      </c>
      <c r="BO202" s="41">
        <f t="shared" si="46"/>
        <v>83</v>
      </c>
      <c r="BP202" s="41">
        <f t="shared" si="46"/>
        <v>-16</v>
      </c>
      <c r="BQ202" s="42">
        <f t="shared" si="47"/>
        <v>-2.6272577996715927</v>
      </c>
      <c r="BR202" s="25"/>
    </row>
    <row r="203" spans="1:70" s="7" customFormat="1" ht="18" customHeight="1">
      <c r="A203" s="25"/>
      <c r="B203" s="35" t="s">
        <v>47</v>
      </c>
      <c r="C203" s="35">
        <v>430975</v>
      </c>
      <c r="D203" s="27" t="s">
        <v>243</v>
      </c>
      <c r="E203" s="26">
        <v>104</v>
      </c>
      <c r="F203" s="41">
        <f t="shared" ref="F203:F266" si="48">E203+I203</f>
        <v>97</v>
      </c>
      <c r="G203" s="26">
        <v>0</v>
      </c>
      <c r="H203" s="26">
        <v>7</v>
      </c>
      <c r="I203" s="26">
        <v>-7</v>
      </c>
      <c r="J203" s="42">
        <f t="shared" ref="J203:J266" si="49">(I203/E203)*100</f>
        <v>-6.7307692307692308</v>
      </c>
      <c r="K203" s="41">
        <f t="shared" ref="K203:K266" si="50">N203+F203</f>
        <v>103</v>
      </c>
      <c r="L203" s="26">
        <v>9</v>
      </c>
      <c r="M203" s="26">
        <v>3</v>
      </c>
      <c r="N203" s="26">
        <v>6</v>
      </c>
      <c r="O203" s="42">
        <f t="shared" ref="O203:O266" si="51">(N203/F203)*100</f>
        <v>6.1855670103092786</v>
      </c>
      <c r="P203" s="41">
        <f t="shared" ref="P203:P266" si="52">S203+K203</f>
        <v>100</v>
      </c>
      <c r="Q203" s="26">
        <v>2</v>
      </c>
      <c r="R203" s="26">
        <v>5</v>
      </c>
      <c r="S203" s="26">
        <v>-3</v>
      </c>
      <c r="T203" s="42">
        <f t="shared" ref="T203:T266" si="53">(S203/K203)*100</f>
        <v>-2.912621359223301</v>
      </c>
      <c r="U203" s="41">
        <f t="shared" ref="U203:U266" si="54">X203+P203</f>
        <v>102</v>
      </c>
      <c r="V203" s="26">
        <v>4</v>
      </c>
      <c r="W203" s="26">
        <v>2</v>
      </c>
      <c r="X203" s="26">
        <v>2</v>
      </c>
      <c r="Y203" s="42">
        <f t="shared" ref="Y203:Y266" si="55">(X203/P203)*100</f>
        <v>2</v>
      </c>
      <c r="Z203" s="41">
        <f t="shared" ref="Z203:Z266" si="56">AC203+U203</f>
        <v>103</v>
      </c>
      <c r="AA203" s="26">
        <v>4</v>
      </c>
      <c r="AB203" s="26">
        <v>3</v>
      </c>
      <c r="AC203" s="26">
        <v>1</v>
      </c>
      <c r="AD203" s="42">
        <f t="shared" ref="AD203:AD266" si="57">(AC203/U203)*100</f>
        <v>0.98039215686274506</v>
      </c>
      <c r="AE203" s="41" t="s">
        <v>35</v>
      </c>
      <c r="AF203" s="26" t="s">
        <v>35</v>
      </c>
      <c r="AG203" s="26" t="s">
        <v>35</v>
      </c>
      <c r="AH203" s="26" t="s">
        <v>35</v>
      </c>
      <c r="AI203" s="34" t="s">
        <v>35</v>
      </c>
      <c r="AJ203" s="41" t="s">
        <v>35</v>
      </c>
      <c r="AK203" s="26" t="s">
        <v>35</v>
      </c>
      <c r="AL203" s="26" t="s">
        <v>35</v>
      </c>
      <c r="AM203" s="26" t="s">
        <v>35</v>
      </c>
      <c r="AN203" s="34" t="s">
        <v>35</v>
      </c>
      <c r="AO203" s="41" t="s">
        <v>35</v>
      </c>
      <c r="AP203" s="26" t="s">
        <v>35</v>
      </c>
      <c r="AQ203" s="26" t="s">
        <v>35</v>
      </c>
      <c r="AR203" s="26" t="s">
        <v>35</v>
      </c>
      <c r="AS203" s="34" t="s">
        <v>35</v>
      </c>
      <c r="AT203" s="41" t="s">
        <v>35</v>
      </c>
      <c r="AU203" s="26" t="s">
        <v>35</v>
      </c>
      <c r="AV203" s="26" t="s">
        <v>35</v>
      </c>
      <c r="AW203" s="26" t="s">
        <v>35</v>
      </c>
      <c r="AX203" s="34" t="s">
        <v>35</v>
      </c>
      <c r="AY203" s="41" t="s">
        <v>35</v>
      </c>
      <c r="AZ203" s="26" t="s">
        <v>35</v>
      </c>
      <c r="BA203" s="26" t="s">
        <v>35</v>
      </c>
      <c r="BB203" s="26" t="s">
        <v>35</v>
      </c>
      <c r="BC203" s="34" t="s">
        <v>35</v>
      </c>
      <c r="BD203" s="41" t="s">
        <v>35</v>
      </c>
      <c r="BE203" s="26" t="s">
        <v>35</v>
      </c>
      <c r="BF203" s="26" t="s">
        <v>35</v>
      </c>
      <c r="BG203" s="26" t="s">
        <v>35</v>
      </c>
      <c r="BH203" s="34" t="s">
        <v>35</v>
      </c>
      <c r="BI203" s="41" t="s">
        <v>35</v>
      </c>
      <c r="BJ203" s="26" t="s">
        <v>35</v>
      </c>
      <c r="BK203" s="26" t="s">
        <v>35</v>
      </c>
      <c r="BL203" s="26" t="s">
        <v>35</v>
      </c>
      <c r="BM203" s="34" t="s">
        <v>35</v>
      </c>
      <c r="BN203" s="41">
        <f t="shared" ref="BN203:BP266" si="58">SUM(G203,L203,Q203,V203,AA203,AF203,AK203,AP203,AU203,AZ203,BE203,BJ203)</f>
        <v>19</v>
      </c>
      <c r="BO203" s="41">
        <f t="shared" si="58"/>
        <v>20</v>
      </c>
      <c r="BP203" s="41">
        <f t="shared" si="58"/>
        <v>-1</v>
      </c>
      <c r="BQ203" s="42">
        <f t="shared" ref="BQ203:BQ266" si="59">(BP203/E203)*100</f>
        <v>-0.96153846153846156</v>
      </c>
      <c r="BR203" s="25"/>
    </row>
    <row r="204" spans="1:70" s="7" customFormat="1" ht="18" customHeight="1">
      <c r="A204" s="25"/>
      <c r="B204" s="35" t="s">
        <v>47</v>
      </c>
      <c r="C204" s="35">
        <v>430980</v>
      </c>
      <c r="D204" s="27" t="s">
        <v>244</v>
      </c>
      <c r="E204" s="26">
        <v>580</v>
      </c>
      <c r="F204" s="41">
        <f t="shared" si="48"/>
        <v>589</v>
      </c>
      <c r="G204" s="26">
        <v>17</v>
      </c>
      <c r="H204" s="26">
        <v>8</v>
      </c>
      <c r="I204" s="26">
        <v>9</v>
      </c>
      <c r="J204" s="42">
        <f t="shared" si="49"/>
        <v>1.5517241379310345</v>
      </c>
      <c r="K204" s="41">
        <f t="shared" si="50"/>
        <v>593</v>
      </c>
      <c r="L204" s="26">
        <v>24</v>
      </c>
      <c r="M204" s="26">
        <v>20</v>
      </c>
      <c r="N204" s="26">
        <v>4</v>
      </c>
      <c r="O204" s="42">
        <f t="shared" si="51"/>
        <v>0.6791171477079796</v>
      </c>
      <c r="P204" s="41">
        <f t="shared" si="52"/>
        <v>606</v>
      </c>
      <c r="Q204" s="26">
        <v>20</v>
      </c>
      <c r="R204" s="26">
        <v>7</v>
      </c>
      <c r="S204" s="26">
        <v>13</v>
      </c>
      <c r="T204" s="42">
        <f t="shared" si="53"/>
        <v>2.1922428330522767</v>
      </c>
      <c r="U204" s="41">
        <f t="shared" si="54"/>
        <v>604</v>
      </c>
      <c r="V204" s="26">
        <v>11</v>
      </c>
      <c r="W204" s="26">
        <v>13</v>
      </c>
      <c r="X204" s="26">
        <v>-2</v>
      </c>
      <c r="Y204" s="42">
        <f t="shared" si="55"/>
        <v>-0.33003300330033003</v>
      </c>
      <c r="Z204" s="41">
        <f t="shared" si="56"/>
        <v>601</v>
      </c>
      <c r="AA204" s="26">
        <v>8</v>
      </c>
      <c r="AB204" s="26">
        <v>11</v>
      </c>
      <c r="AC204" s="26">
        <v>-3</v>
      </c>
      <c r="AD204" s="42">
        <f t="shared" si="57"/>
        <v>-0.49668874172185434</v>
      </c>
      <c r="AE204" s="41" t="s">
        <v>35</v>
      </c>
      <c r="AF204" s="26" t="s">
        <v>35</v>
      </c>
      <c r="AG204" s="26" t="s">
        <v>35</v>
      </c>
      <c r="AH204" s="26" t="s">
        <v>35</v>
      </c>
      <c r="AI204" s="34" t="s">
        <v>35</v>
      </c>
      <c r="AJ204" s="41" t="s">
        <v>35</v>
      </c>
      <c r="AK204" s="26" t="s">
        <v>35</v>
      </c>
      <c r="AL204" s="26" t="s">
        <v>35</v>
      </c>
      <c r="AM204" s="26" t="s">
        <v>35</v>
      </c>
      <c r="AN204" s="34" t="s">
        <v>35</v>
      </c>
      <c r="AO204" s="41" t="s">
        <v>35</v>
      </c>
      <c r="AP204" s="26" t="s">
        <v>35</v>
      </c>
      <c r="AQ204" s="26" t="s">
        <v>35</v>
      </c>
      <c r="AR204" s="26" t="s">
        <v>35</v>
      </c>
      <c r="AS204" s="34" t="s">
        <v>35</v>
      </c>
      <c r="AT204" s="41" t="s">
        <v>35</v>
      </c>
      <c r="AU204" s="26" t="s">
        <v>35</v>
      </c>
      <c r="AV204" s="26" t="s">
        <v>35</v>
      </c>
      <c r="AW204" s="26" t="s">
        <v>35</v>
      </c>
      <c r="AX204" s="34" t="s">
        <v>35</v>
      </c>
      <c r="AY204" s="41" t="s">
        <v>35</v>
      </c>
      <c r="AZ204" s="26" t="s">
        <v>35</v>
      </c>
      <c r="BA204" s="26" t="s">
        <v>35</v>
      </c>
      <c r="BB204" s="26" t="s">
        <v>35</v>
      </c>
      <c r="BC204" s="34" t="s">
        <v>35</v>
      </c>
      <c r="BD204" s="41" t="s">
        <v>35</v>
      </c>
      <c r="BE204" s="26" t="s">
        <v>35</v>
      </c>
      <c r="BF204" s="26" t="s">
        <v>35</v>
      </c>
      <c r="BG204" s="26" t="s">
        <v>35</v>
      </c>
      <c r="BH204" s="34" t="s">
        <v>35</v>
      </c>
      <c r="BI204" s="41" t="s">
        <v>35</v>
      </c>
      <c r="BJ204" s="26" t="s">
        <v>35</v>
      </c>
      <c r="BK204" s="26" t="s">
        <v>35</v>
      </c>
      <c r="BL204" s="26" t="s">
        <v>35</v>
      </c>
      <c r="BM204" s="34" t="s">
        <v>35</v>
      </c>
      <c r="BN204" s="41">
        <f t="shared" si="58"/>
        <v>80</v>
      </c>
      <c r="BO204" s="41">
        <f t="shared" si="58"/>
        <v>59</v>
      </c>
      <c r="BP204" s="41">
        <f t="shared" si="58"/>
        <v>21</v>
      </c>
      <c r="BQ204" s="42">
        <f t="shared" si="59"/>
        <v>3.6206896551724141</v>
      </c>
      <c r="BR204" s="25"/>
    </row>
    <row r="205" spans="1:70" s="7" customFormat="1" ht="18" customHeight="1">
      <c r="A205" s="25"/>
      <c r="B205" s="35" t="s">
        <v>47</v>
      </c>
      <c r="C205" s="35">
        <v>430990</v>
      </c>
      <c r="D205" s="27" t="s">
        <v>245</v>
      </c>
      <c r="E205" s="26">
        <v>928</v>
      </c>
      <c r="F205" s="41">
        <f t="shared" si="48"/>
        <v>929</v>
      </c>
      <c r="G205" s="26">
        <v>18</v>
      </c>
      <c r="H205" s="26">
        <v>17</v>
      </c>
      <c r="I205" s="26">
        <v>1</v>
      </c>
      <c r="J205" s="42">
        <f t="shared" si="49"/>
        <v>0.10775862068965517</v>
      </c>
      <c r="K205" s="41">
        <f t="shared" si="50"/>
        <v>913</v>
      </c>
      <c r="L205" s="26">
        <v>15</v>
      </c>
      <c r="M205" s="26">
        <v>31</v>
      </c>
      <c r="N205" s="26">
        <v>-16</v>
      </c>
      <c r="O205" s="42">
        <f t="shared" si="51"/>
        <v>-1.7222820236813776</v>
      </c>
      <c r="P205" s="41">
        <f t="shared" si="52"/>
        <v>935</v>
      </c>
      <c r="Q205" s="26">
        <v>34</v>
      </c>
      <c r="R205" s="26">
        <v>12</v>
      </c>
      <c r="S205" s="26">
        <v>22</v>
      </c>
      <c r="T205" s="42">
        <f t="shared" si="53"/>
        <v>2.4096385542168677</v>
      </c>
      <c r="U205" s="41">
        <f t="shared" si="54"/>
        <v>935</v>
      </c>
      <c r="V205" s="26">
        <v>16</v>
      </c>
      <c r="W205" s="26">
        <v>16</v>
      </c>
      <c r="X205" s="26">
        <v>0</v>
      </c>
      <c r="Y205" s="42">
        <f t="shared" si="55"/>
        <v>0</v>
      </c>
      <c r="Z205" s="41">
        <f t="shared" si="56"/>
        <v>929</v>
      </c>
      <c r="AA205" s="26">
        <v>14</v>
      </c>
      <c r="AB205" s="26">
        <v>20</v>
      </c>
      <c r="AC205" s="26">
        <v>-6</v>
      </c>
      <c r="AD205" s="42">
        <f t="shared" si="57"/>
        <v>-0.64171122994652408</v>
      </c>
      <c r="AE205" s="41" t="s">
        <v>35</v>
      </c>
      <c r="AF205" s="26" t="s">
        <v>35</v>
      </c>
      <c r="AG205" s="26" t="s">
        <v>35</v>
      </c>
      <c r="AH205" s="26" t="s">
        <v>35</v>
      </c>
      <c r="AI205" s="34" t="s">
        <v>35</v>
      </c>
      <c r="AJ205" s="41" t="s">
        <v>35</v>
      </c>
      <c r="AK205" s="26" t="s">
        <v>35</v>
      </c>
      <c r="AL205" s="26" t="s">
        <v>35</v>
      </c>
      <c r="AM205" s="26" t="s">
        <v>35</v>
      </c>
      <c r="AN205" s="34" t="s">
        <v>35</v>
      </c>
      <c r="AO205" s="41" t="s">
        <v>35</v>
      </c>
      <c r="AP205" s="26" t="s">
        <v>35</v>
      </c>
      <c r="AQ205" s="26" t="s">
        <v>35</v>
      </c>
      <c r="AR205" s="26" t="s">
        <v>35</v>
      </c>
      <c r="AS205" s="34" t="s">
        <v>35</v>
      </c>
      <c r="AT205" s="41" t="s">
        <v>35</v>
      </c>
      <c r="AU205" s="26" t="s">
        <v>35</v>
      </c>
      <c r="AV205" s="26" t="s">
        <v>35</v>
      </c>
      <c r="AW205" s="26" t="s">
        <v>35</v>
      </c>
      <c r="AX205" s="34" t="s">
        <v>35</v>
      </c>
      <c r="AY205" s="41" t="s">
        <v>35</v>
      </c>
      <c r="AZ205" s="26" t="s">
        <v>35</v>
      </c>
      <c r="BA205" s="26" t="s">
        <v>35</v>
      </c>
      <c r="BB205" s="26" t="s">
        <v>35</v>
      </c>
      <c r="BC205" s="34" t="s">
        <v>35</v>
      </c>
      <c r="BD205" s="41" t="s">
        <v>35</v>
      </c>
      <c r="BE205" s="26" t="s">
        <v>35</v>
      </c>
      <c r="BF205" s="26" t="s">
        <v>35</v>
      </c>
      <c r="BG205" s="26" t="s">
        <v>35</v>
      </c>
      <c r="BH205" s="34" t="s">
        <v>35</v>
      </c>
      <c r="BI205" s="41" t="s">
        <v>35</v>
      </c>
      <c r="BJ205" s="26" t="s">
        <v>35</v>
      </c>
      <c r="BK205" s="26" t="s">
        <v>35</v>
      </c>
      <c r="BL205" s="26" t="s">
        <v>35</v>
      </c>
      <c r="BM205" s="34" t="s">
        <v>35</v>
      </c>
      <c r="BN205" s="41">
        <f t="shared" si="58"/>
        <v>97</v>
      </c>
      <c r="BO205" s="41">
        <f t="shared" si="58"/>
        <v>96</v>
      </c>
      <c r="BP205" s="41">
        <f t="shared" si="58"/>
        <v>1</v>
      </c>
      <c r="BQ205" s="42">
        <f t="shared" si="59"/>
        <v>0.10775862068965517</v>
      </c>
      <c r="BR205" s="25"/>
    </row>
    <row r="206" spans="1:70" s="7" customFormat="1" ht="18" customHeight="1">
      <c r="A206" s="25"/>
      <c r="B206" s="35" t="s">
        <v>47</v>
      </c>
      <c r="C206" s="35">
        <v>430995</v>
      </c>
      <c r="D206" s="27" t="s">
        <v>246</v>
      </c>
      <c r="E206" s="26">
        <v>187</v>
      </c>
      <c r="F206" s="41">
        <f t="shared" si="48"/>
        <v>185</v>
      </c>
      <c r="G206" s="26">
        <v>1</v>
      </c>
      <c r="H206" s="26">
        <v>3</v>
      </c>
      <c r="I206" s="26">
        <v>-2</v>
      </c>
      <c r="J206" s="42">
        <f t="shared" si="49"/>
        <v>-1.0695187165775399</v>
      </c>
      <c r="K206" s="41">
        <f t="shared" si="50"/>
        <v>185</v>
      </c>
      <c r="L206" s="26">
        <v>0</v>
      </c>
      <c r="M206" s="26">
        <v>0</v>
      </c>
      <c r="N206" s="26">
        <v>0</v>
      </c>
      <c r="O206" s="42">
        <f t="shared" si="51"/>
        <v>0</v>
      </c>
      <c r="P206" s="41">
        <f t="shared" si="52"/>
        <v>192</v>
      </c>
      <c r="Q206" s="26">
        <v>10</v>
      </c>
      <c r="R206" s="26">
        <v>3</v>
      </c>
      <c r="S206" s="26">
        <v>7</v>
      </c>
      <c r="T206" s="42">
        <f t="shared" si="53"/>
        <v>3.7837837837837842</v>
      </c>
      <c r="U206" s="41">
        <f t="shared" si="54"/>
        <v>188</v>
      </c>
      <c r="V206" s="26">
        <v>1</v>
      </c>
      <c r="W206" s="26">
        <v>5</v>
      </c>
      <c r="X206" s="26">
        <v>-4</v>
      </c>
      <c r="Y206" s="42">
        <f t="shared" si="55"/>
        <v>-2.083333333333333</v>
      </c>
      <c r="Z206" s="41">
        <f t="shared" si="56"/>
        <v>185</v>
      </c>
      <c r="AA206" s="26">
        <v>3</v>
      </c>
      <c r="AB206" s="26">
        <v>6</v>
      </c>
      <c r="AC206" s="26">
        <v>-3</v>
      </c>
      <c r="AD206" s="42">
        <f t="shared" si="57"/>
        <v>-1.5957446808510638</v>
      </c>
      <c r="AE206" s="41" t="s">
        <v>35</v>
      </c>
      <c r="AF206" s="26" t="s">
        <v>35</v>
      </c>
      <c r="AG206" s="26" t="s">
        <v>35</v>
      </c>
      <c r="AH206" s="26" t="s">
        <v>35</v>
      </c>
      <c r="AI206" s="34" t="s">
        <v>35</v>
      </c>
      <c r="AJ206" s="41" t="s">
        <v>35</v>
      </c>
      <c r="AK206" s="26" t="s">
        <v>35</v>
      </c>
      <c r="AL206" s="26" t="s">
        <v>35</v>
      </c>
      <c r="AM206" s="26" t="s">
        <v>35</v>
      </c>
      <c r="AN206" s="34" t="s">
        <v>35</v>
      </c>
      <c r="AO206" s="41" t="s">
        <v>35</v>
      </c>
      <c r="AP206" s="26" t="s">
        <v>35</v>
      </c>
      <c r="AQ206" s="26" t="s">
        <v>35</v>
      </c>
      <c r="AR206" s="26" t="s">
        <v>35</v>
      </c>
      <c r="AS206" s="34" t="s">
        <v>35</v>
      </c>
      <c r="AT206" s="41" t="s">
        <v>35</v>
      </c>
      <c r="AU206" s="26" t="s">
        <v>35</v>
      </c>
      <c r="AV206" s="26" t="s">
        <v>35</v>
      </c>
      <c r="AW206" s="26" t="s">
        <v>35</v>
      </c>
      <c r="AX206" s="34" t="s">
        <v>35</v>
      </c>
      <c r="AY206" s="41" t="s">
        <v>35</v>
      </c>
      <c r="AZ206" s="26" t="s">
        <v>35</v>
      </c>
      <c r="BA206" s="26" t="s">
        <v>35</v>
      </c>
      <c r="BB206" s="26" t="s">
        <v>35</v>
      </c>
      <c r="BC206" s="34" t="s">
        <v>35</v>
      </c>
      <c r="BD206" s="41" t="s">
        <v>35</v>
      </c>
      <c r="BE206" s="26" t="s">
        <v>35</v>
      </c>
      <c r="BF206" s="26" t="s">
        <v>35</v>
      </c>
      <c r="BG206" s="26" t="s">
        <v>35</v>
      </c>
      <c r="BH206" s="34" t="s">
        <v>35</v>
      </c>
      <c r="BI206" s="41" t="s">
        <v>35</v>
      </c>
      <c r="BJ206" s="26" t="s">
        <v>35</v>
      </c>
      <c r="BK206" s="26" t="s">
        <v>35</v>
      </c>
      <c r="BL206" s="26" t="s">
        <v>35</v>
      </c>
      <c r="BM206" s="34" t="s">
        <v>35</v>
      </c>
      <c r="BN206" s="41">
        <f t="shared" si="58"/>
        <v>15</v>
      </c>
      <c r="BO206" s="41">
        <f t="shared" si="58"/>
        <v>17</v>
      </c>
      <c r="BP206" s="41">
        <f t="shared" si="58"/>
        <v>-2</v>
      </c>
      <c r="BQ206" s="42">
        <f t="shared" si="59"/>
        <v>-1.0695187165775399</v>
      </c>
      <c r="BR206" s="25"/>
    </row>
    <row r="207" spans="1:70" s="7" customFormat="1" ht="18" customHeight="1">
      <c r="A207" s="25"/>
      <c r="B207" s="35" t="s">
        <v>47</v>
      </c>
      <c r="C207" s="35">
        <v>431000</v>
      </c>
      <c r="D207" s="27" t="s">
        <v>247</v>
      </c>
      <c r="E207" s="26">
        <v>6538</v>
      </c>
      <c r="F207" s="41">
        <f t="shared" si="48"/>
        <v>6587</v>
      </c>
      <c r="G207" s="26">
        <v>237</v>
      </c>
      <c r="H207" s="26">
        <v>188</v>
      </c>
      <c r="I207" s="26">
        <v>49</v>
      </c>
      <c r="J207" s="42">
        <f t="shared" si="49"/>
        <v>0.74946466809421841</v>
      </c>
      <c r="K207" s="41">
        <f t="shared" si="50"/>
        <v>6595</v>
      </c>
      <c r="L207" s="26">
        <v>226</v>
      </c>
      <c r="M207" s="26">
        <v>218</v>
      </c>
      <c r="N207" s="26">
        <v>8</v>
      </c>
      <c r="O207" s="42">
        <f t="shared" si="51"/>
        <v>0.12145134355548808</v>
      </c>
      <c r="P207" s="41">
        <f t="shared" si="52"/>
        <v>6672</v>
      </c>
      <c r="Q207" s="26">
        <v>249</v>
      </c>
      <c r="R207" s="26">
        <v>172</v>
      </c>
      <c r="S207" s="26">
        <v>77</v>
      </c>
      <c r="T207" s="42">
        <f t="shared" si="53"/>
        <v>1.1675511751326761</v>
      </c>
      <c r="U207" s="41">
        <f t="shared" si="54"/>
        <v>6521</v>
      </c>
      <c r="V207" s="26">
        <v>91</v>
      </c>
      <c r="W207" s="26">
        <v>242</v>
      </c>
      <c r="X207" s="26">
        <v>-151</v>
      </c>
      <c r="Y207" s="42">
        <f t="shared" si="55"/>
        <v>-2.2631894484412474</v>
      </c>
      <c r="Z207" s="41">
        <f t="shared" si="56"/>
        <v>6509</v>
      </c>
      <c r="AA207" s="26">
        <v>145</v>
      </c>
      <c r="AB207" s="26">
        <v>157</v>
      </c>
      <c r="AC207" s="26">
        <v>-12</v>
      </c>
      <c r="AD207" s="42">
        <f t="shared" si="57"/>
        <v>-0.18402085569697899</v>
      </c>
      <c r="AE207" s="41" t="s">
        <v>35</v>
      </c>
      <c r="AF207" s="26" t="s">
        <v>35</v>
      </c>
      <c r="AG207" s="26" t="s">
        <v>35</v>
      </c>
      <c r="AH207" s="26" t="s">
        <v>35</v>
      </c>
      <c r="AI207" s="34" t="s">
        <v>35</v>
      </c>
      <c r="AJ207" s="41" t="s">
        <v>35</v>
      </c>
      <c r="AK207" s="26" t="s">
        <v>35</v>
      </c>
      <c r="AL207" s="26" t="s">
        <v>35</v>
      </c>
      <c r="AM207" s="26" t="s">
        <v>35</v>
      </c>
      <c r="AN207" s="34" t="s">
        <v>35</v>
      </c>
      <c r="AO207" s="41" t="s">
        <v>35</v>
      </c>
      <c r="AP207" s="26" t="s">
        <v>35</v>
      </c>
      <c r="AQ207" s="26" t="s">
        <v>35</v>
      </c>
      <c r="AR207" s="26" t="s">
        <v>35</v>
      </c>
      <c r="AS207" s="34" t="s">
        <v>35</v>
      </c>
      <c r="AT207" s="41" t="s">
        <v>35</v>
      </c>
      <c r="AU207" s="26" t="s">
        <v>35</v>
      </c>
      <c r="AV207" s="26" t="s">
        <v>35</v>
      </c>
      <c r="AW207" s="26" t="s">
        <v>35</v>
      </c>
      <c r="AX207" s="34" t="s">
        <v>35</v>
      </c>
      <c r="AY207" s="41" t="s">
        <v>35</v>
      </c>
      <c r="AZ207" s="26" t="s">
        <v>35</v>
      </c>
      <c r="BA207" s="26" t="s">
        <v>35</v>
      </c>
      <c r="BB207" s="26" t="s">
        <v>35</v>
      </c>
      <c r="BC207" s="34" t="s">
        <v>35</v>
      </c>
      <c r="BD207" s="41" t="s">
        <v>35</v>
      </c>
      <c r="BE207" s="26" t="s">
        <v>35</v>
      </c>
      <c r="BF207" s="26" t="s">
        <v>35</v>
      </c>
      <c r="BG207" s="26" t="s">
        <v>35</v>
      </c>
      <c r="BH207" s="34" t="s">
        <v>35</v>
      </c>
      <c r="BI207" s="41" t="s">
        <v>35</v>
      </c>
      <c r="BJ207" s="26" t="s">
        <v>35</v>
      </c>
      <c r="BK207" s="26" t="s">
        <v>35</v>
      </c>
      <c r="BL207" s="26" t="s">
        <v>35</v>
      </c>
      <c r="BM207" s="34" t="s">
        <v>35</v>
      </c>
      <c r="BN207" s="41">
        <f t="shared" si="58"/>
        <v>948</v>
      </c>
      <c r="BO207" s="41">
        <f t="shared" si="58"/>
        <v>977</v>
      </c>
      <c r="BP207" s="41">
        <f t="shared" si="58"/>
        <v>-29</v>
      </c>
      <c r="BQ207" s="42">
        <f t="shared" si="59"/>
        <v>-0.44356072193331292</v>
      </c>
      <c r="BR207" s="25"/>
    </row>
    <row r="208" spans="1:70" s="7" customFormat="1" ht="18" customHeight="1">
      <c r="A208" s="25"/>
      <c r="B208" s="35" t="s">
        <v>47</v>
      </c>
      <c r="C208" s="35">
        <v>431010</v>
      </c>
      <c r="D208" s="27" t="s">
        <v>248</v>
      </c>
      <c r="E208" s="26">
        <v>11569</v>
      </c>
      <c r="F208" s="41">
        <f t="shared" si="48"/>
        <v>11709</v>
      </c>
      <c r="G208" s="26">
        <v>523</v>
      </c>
      <c r="H208" s="26">
        <v>383</v>
      </c>
      <c r="I208" s="26">
        <v>140</v>
      </c>
      <c r="J208" s="42">
        <f t="shared" si="49"/>
        <v>1.2101305212205031</v>
      </c>
      <c r="K208" s="41">
        <f t="shared" si="50"/>
        <v>12008</v>
      </c>
      <c r="L208" s="26">
        <v>727</v>
      </c>
      <c r="M208" s="26">
        <v>428</v>
      </c>
      <c r="N208" s="26">
        <v>299</v>
      </c>
      <c r="O208" s="42">
        <f t="shared" si="51"/>
        <v>2.553591254590486</v>
      </c>
      <c r="P208" s="41">
        <f t="shared" si="52"/>
        <v>11793</v>
      </c>
      <c r="Q208" s="26">
        <v>467</v>
      </c>
      <c r="R208" s="26">
        <v>682</v>
      </c>
      <c r="S208" s="26">
        <v>-215</v>
      </c>
      <c r="T208" s="42">
        <f t="shared" si="53"/>
        <v>-1.790473017988008</v>
      </c>
      <c r="U208" s="41">
        <f t="shared" si="54"/>
        <v>10807</v>
      </c>
      <c r="V208" s="26">
        <v>102</v>
      </c>
      <c r="W208" s="26">
        <v>1088</v>
      </c>
      <c r="X208" s="26">
        <v>-986</v>
      </c>
      <c r="Y208" s="42">
        <f t="shared" si="55"/>
        <v>-8.3608920546086658</v>
      </c>
      <c r="Z208" s="41">
        <f t="shared" si="56"/>
        <v>10390</v>
      </c>
      <c r="AA208" s="26">
        <v>120</v>
      </c>
      <c r="AB208" s="26">
        <v>537</v>
      </c>
      <c r="AC208" s="26">
        <v>-417</v>
      </c>
      <c r="AD208" s="42">
        <f t="shared" si="57"/>
        <v>-3.8586101600814287</v>
      </c>
      <c r="AE208" s="41" t="s">
        <v>35</v>
      </c>
      <c r="AF208" s="26" t="s">
        <v>35</v>
      </c>
      <c r="AG208" s="26" t="s">
        <v>35</v>
      </c>
      <c r="AH208" s="26" t="s">
        <v>35</v>
      </c>
      <c r="AI208" s="34" t="s">
        <v>35</v>
      </c>
      <c r="AJ208" s="41" t="s">
        <v>35</v>
      </c>
      <c r="AK208" s="26" t="s">
        <v>35</v>
      </c>
      <c r="AL208" s="26" t="s">
        <v>35</v>
      </c>
      <c r="AM208" s="26" t="s">
        <v>35</v>
      </c>
      <c r="AN208" s="34" t="s">
        <v>35</v>
      </c>
      <c r="AO208" s="41" t="s">
        <v>35</v>
      </c>
      <c r="AP208" s="26" t="s">
        <v>35</v>
      </c>
      <c r="AQ208" s="26" t="s">
        <v>35</v>
      </c>
      <c r="AR208" s="26" t="s">
        <v>35</v>
      </c>
      <c r="AS208" s="34" t="s">
        <v>35</v>
      </c>
      <c r="AT208" s="41" t="s">
        <v>35</v>
      </c>
      <c r="AU208" s="26" t="s">
        <v>35</v>
      </c>
      <c r="AV208" s="26" t="s">
        <v>35</v>
      </c>
      <c r="AW208" s="26" t="s">
        <v>35</v>
      </c>
      <c r="AX208" s="34" t="s">
        <v>35</v>
      </c>
      <c r="AY208" s="41" t="s">
        <v>35</v>
      </c>
      <c r="AZ208" s="26" t="s">
        <v>35</v>
      </c>
      <c r="BA208" s="26" t="s">
        <v>35</v>
      </c>
      <c r="BB208" s="26" t="s">
        <v>35</v>
      </c>
      <c r="BC208" s="34" t="s">
        <v>35</v>
      </c>
      <c r="BD208" s="41" t="s">
        <v>35</v>
      </c>
      <c r="BE208" s="26" t="s">
        <v>35</v>
      </c>
      <c r="BF208" s="26" t="s">
        <v>35</v>
      </c>
      <c r="BG208" s="26" t="s">
        <v>35</v>
      </c>
      <c r="BH208" s="34" t="s">
        <v>35</v>
      </c>
      <c r="BI208" s="41" t="s">
        <v>35</v>
      </c>
      <c r="BJ208" s="26" t="s">
        <v>35</v>
      </c>
      <c r="BK208" s="26" t="s">
        <v>35</v>
      </c>
      <c r="BL208" s="26" t="s">
        <v>35</v>
      </c>
      <c r="BM208" s="34" t="s">
        <v>35</v>
      </c>
      <c r="BN208" s="41">
        <f t="shared" si="58"/>
        <v>1939</v>
      </c>
      <c r="BO208" s="41">
        <f t="shared" si="58"/>
        <v>3118</v>
      </c>
      <c r="BP208" s="41">
        <f t="shared" si="58"/>
        <v>-1179</v>
      </c>
      <c r="BQ208" s="42">
        <f t="shared" si="59"/>
        <v>-10.191027746564094</v>
      </c>
      <c r="BR208" s="25"/>
    </row>
    <row r="209" spans="1:70" s="7" customFormat="1" ht="18" customHeight="1">
      <c r="A209" s="25"/>
      <c r="B209" s="35" t="s">
        <v>47</v>
      </c>
      <c r="C209" s="35">
        <v>431020</v>
      </c>
      <c r="D209" s="27" t="s">
        <v>249</v>
      </c>
      <c r="E209" s="26">
        <v>20564</v>
      </c>
      <c r="F209" s="41">
        <f t="shared" si="48"/>
        <v>20676</v>
      </c>
      <c r="G209" s="26">
        <v>762</v>
      </c>
      <c r="H209" s="26">
        <v>650</v>
      </c>
      <c r="I209" s="26">
        <v>112</v>
      </c>
      <c r="J209" s="42">
        <f t="shared" si="49"/>
        <v>0.54464112040459056</v>
      </c>
      <c r="K209" s="41">
        <f t="shared" si="50"/>
        <v>20797</v>
      </c>
      <c r="L209" s="26">
        <v>838</v>
      </c>
      <c r="M209" s="26">
        <v>717</v>
      </c>
      <c r="N209" s="26">
        <v>121</v>
      </c>
      <c r="O209" s="42">
        <f t="shared" si="51"/>
        <v>0.58521957825498161</v>
      </c>
      <c r="P209" s="41">
        <f t="shared" si="52"/>
        <v>20970</v>
      </c>
      <c r="Q209" s="26">
        <v>956</v>
      </c>
      <c r="R209" s="26">
        <v>783</v>
      </c>
      <c r="S209" s="26">
        <v>173</v>
      </c>
      <c r="T209" s="42">
        <f t="shared" si="53"/>
        <v>0.8318507477039957</v>
      </c>
      <c r="U209" s="41">
        <f t="shared" si="54"/>
        <v>20506</v>
      </c>
      <c r="V209" s="26">
        <v>304</v>
      </c>
      <c r="W209" s="26">
        <v>768</v>
      </c>
      <c r="X209" s="26">
        <v>-464</v>
      </c>
      <c r="Y209" s="42">
        <f t="shared" si="55"/>
        <v>-2.2126847877920839</v>
      </c>
      <c r="Z209" s="41">
        <f t="shared" si="56"/>
        <v>20218</v>
      </c>
      <c r="AA209" s="26">
        <v>343</v>
      </c>
      <c r="AB209" s="26">
        <v>631</v>
      </c>
      <c r="AC209" s="26">
        <v>-288</v>
      </c>
      <c r="AD209" s="42">
        <f t="shared" si="57"/>
        <v>-1.4044669852726031</v>
      </c>
      <c r="AE209" s="41" t="s">
        <v>35</v>
      </c>
      <c r="AF209" s="26" t="s">
        <v>35</v>
      </c>
      <c r="AG209" s="26" t="s">
        <v>35</v>
      </c>
      <c r="AH209" s="26" t="s">
        <v>35</v>
      </c>
      <c r="AI209" s="34" t="s">
        <v>35</v>
      </c>
      <c r="AJ209" s="41" t="s">
        <v>35</v>
      </c>
      <c r="AK209" s="26" t="s">
        <v>35</v>
      </c>
      <c r="AL209" s="26" t="s">
        <v>35</v>
      </c>
      <c r="AM209" s="26" t="s">
        <v>35</v>
      </c>
      <c r="AN209" s="34" t="s">
        <v>35</v>
      </c>
      <c r="AO209" s="41" t="s">
        <v>35</v>
      </c>
      <c r="AP209" s="26" t="s">
        <v>35</v>
      </c>
      <c r="AQ209" s="26" t="s">
        <v>35</v>
      </c>
      <c r="AR209" s="26" t="s">
        <v>35</v>
      </c>
      <c r="AS209" s="34" t="s">
        <v>35</v>
      </c>
      <c r="AT209" s="41" t="s">
        <v>35</v>
      </c>
      <c r="AU209" s="26" t="s">
        <v>35</v>
      </c>
      <c r="AV209" s="26" t="s">
        <v>35</v>
      </c>
      <c r="AW209" s="26" t="s">
        <v>35</v>
      </c>
      <c r="AX209" s="34" t="s">
        <v>35</v>
      </c>
      <c r="AY209" s="41" t="s">
        <v>35</v>
      </c>
      <c r="AZ209" s="26" t="s">
        <v>35</v>
      </c>
      <c r="BA209" s="26" t="s">
        <v>35</v>
      </c>
      <c r="BB209" s="26" t="s">
        <v>35</v>
      </c>
      <c r="BC209" s="34" t="s">
        <v>35</v>
      </c>
      <c r="BD209" s="41" t="s">
        <v>35</v>
      </c>
      <c r="BE209" s="26" t="s">
        <v>35</v>
      </c>
      <c r="BF209" s="26" t="s">
        <v>35</v>
      </c>
      <c r="BG209" s="26" t="s">
        <v>35</v>
      </c>
      <c r="BH209" s="34" t="s">
        <v>35</v>
      </c>
      <c r="BI209" s="41" t="s">
        <v>35</v>
      </c>
      <c r="BJ209" s="26" t="s">
        <v>35</v>
      </c>
      <c r="BK209" s="26" t="s">
        <v>35</v>
      </c>
      <c r="BL209" s="26" t="s">
        <v>35</v>
      </c>
      <c r="BM209" s="34" t="s">
        <v>35</v>
      </c>
      <c r="BN209" s="41">
        <f t="shared" si="58"/>
        <v>3203</v>
      </c>
      <c r="BO209" s="41">
        <f t="shared" si="58"/>
        <v>3549</v>
      </c>
      <c r="BP209" s="41">
        <f t="shared" si="58"/>
        <v>-346</v>
      </c>
      <c r="BQ209" s="42">
        <f t="shared" si="59"/>
        <v>-1.6825520326784673</v>
      </c>
      <c r="BR209" s="25"/>
    </row>
    <row r="210" spans="1:70" s="7" customFormat="1" ht="18" customHeight="1">
      <c r="A210" s="25"/>
      <c r="B210" s="35" t="s">
        <v>47</v>
      </c>
      <c r="C210" s="35">
        <v>431030</v>
      </c>
      <c r="D210" s="27" t="s">
        <v>250</v>
      </c>
      <c r="E210" s="26">
        <v>483</v>
      </c>
      <c r="F210" s="41">
        <f t="shared" si="48"/>
        <v>476</v>
      </c>
      <c r="G210" s="26">
        <v>13</v>
      </c>
      <c r="H210" s="26">
        <v>20</v>
      </c>
      <c r="I210" s="26">
        <v>-7</v>
      </c>
      <c r="J210" s="42">
        <f t="shared" si="49"/>
        <v>-1.4492753623188406</v>
      </c>
      <c r="K210" s="41">
        <f t="shared" si="50"/>
        <v>476</v>
      </c>
      <c r="L210" s="26">
        <v>19</v>
      </c>
      <c r="M210" s="26">
        <v>19</v>
      </c>
      <c r="N210" s="26">
        <v>0</v>
      </c>
      <c r="O210" s="42">
        <f t="shared" si="51"/>
        <v>0</v>
      </c>
      <c r="P210" s="41">
        <f t="shared" si="52"/>
        <v>480</v>
      </c>
      <c r="Q210" s="26">
        <v>17</v>
      </c>
      <c r="R210" s="26">
        <v>13</v>
      </c>
      <c r="S210" s="26">
        <v>4</v>
      </c>
      <c r="T210" s="42">
        <f t="shared" si="53"/>
        <v>0.84033613445378152</v>
      </c>
      <c r="U210" s="41">
        <f t="shared" si="54"/>
        <v>473</v>
      </c>
      <c r="V210" s="26">
        <v>10</v>
      </c>
      <c r="W210" s="26">
        <v>17</v>
      </c>
      <c r="X210" s="26">
        <v>-7</v>
      </c>
      <c r="Y210" s="42">
        <f t="shared" si="55"/>
        <v>-1.4583333333333333</v>
      </c>
      <c r="Z210" s="41">
        <f t="shared" si="56"/>
        <v>472</v>
      </c>
      <c r="AA210" s="26">
        <v>9</v>
      </c>
      <c r="AB210" s="26">
        <v>10</v>
      </c>
      <c r="AC210" s="26">
        <v>-1</v>
      </c>
      <c r="AD210" s="42">
        <f t="shared" si="57"/>
        <v>-0.21141649048625794</v>
      </c>
      <c r="AE210" s="41" t="s">
        <v>35</v>
      </c>
      <c r="AF210" s="26" t="s">
        <v>35</v>
      </c>
      <c r="AG210" s="26" t="s">
        <v>35</v>
      </c>
      <c r="AH210" s="26" t="s">
        <v>35</v>
      </c>
      <c r="AI210" s="34" t="s">
        <v>35</v>
      </c>
      <c r="AJ210" s="41" t="s">
        <v>35</v>
      </c>
      <c r="AK210" s="26" t="s">
        <v>35</v>
      </c>
      <c r="AL210" s="26" t="s">
        <v>35</v>
      </c>
      <c r="AM210" s="26" t="s">
        <v>35</v>
      </c>
      <c r="AN210" s="34" t="s">
        <v>35</v>
      </c>
      <c r="AO210" s="41" t="s">
        <v>35</v>
      </c>
      <c r="AP210" s="26" t="s">
        <v>35</v>
      </c>
      <c r="AQ210" s="26" t="s">
        <v>35</v>
      </c>
      <c r="AR210" s="26" t="s">
        <v>35</v>
      </c>
      <c r="AS210" s="34" t="s">
        <v>35</v>
      </c>
      <c r="AT210" s="41" t="s">
        <v>35</v>
      </c>
      <c r="AU210" s="26" t="s">
        <v>35</v>
      </c>
      <c r="AV210" s="26" t="s">
        <v>35</v>
      </c>
      <c r="AW210" s="26" t="s">
        <v>35</v>
      </c>
      <c r="AX210" s="34" t="s">
        <v>35</v>
      </c>
      <c r="AY210" s="41" t="s">
        <v>35</v>
      </c>
      <c r="AZ210" s="26" t="s">
        <v>35</v>
      </c>
      <c r="BA210" s="26" t="s">
        <v>35</v>
      </c>
      <c r="BB210" s="26" t="s">
        <v>35</v>
      </c>
      <c r="BC210" s="34" t="s">
        <v>35</v>
      </c>
      <c r="BD210" s="41" t="s">
        <v>35</v>
      </c>
      <c r="BE210" s="26" t="s">
        <v>35</v>
      </c>
      <c r="BF210" s="26" t="s">
        <v>35</v>
      </c>
      <c r="BG210" s="26" t="s">
        <v>35</v>
      </c>
      <c r="BH210" s="34" t="s">
        <v>35</v>
      </c>
      <c r="BI210" s="41" t="s">
        <v>35</v>
      </c>
      <c r="BJ210" s="26" t="s">
        <v>35</v>
      </c>
      <c r="BK210" s="26" t="s">
        <v>35</v>
      </c>
      <c r="BL210" s="26" t="s">
        <v>35</v>
      </c>
      <c r="BM210" s="34" t="s">
        <v>35</v>
      </c>
      <c r="BN210" s="41">
        <f t="shared" si="58"/>
        <v>68</v>
      </c>
      <c r="BO210" s="41">
        <f t="shared" si="58"/>
        <v>79</v>
      </c>
      <c r="BP210" s="41">
        <f t="shared" si="58"/>
        <v>-11</v>
      </c>
      <c r="BQ210" s="42">
        <f t="shared" si="59"/>
        <v>-2.2774327122153206</v>
      </c>
      <c r="BR210" s="25"/>
    </row>
    <row r="211" spans="1:70" s="7" customFormat="1" ht="18" customHeight="1">
      <c r="A211" s="25"/>
      <c r="B211" s="35" t="s">
        <v>47</v>
      </c>
      <c r="C211" s="35">
        <v>431033</v>
      </c>
      <c r="D211" s="27" t="s">
        <v>251</v>
      </c>
      <c r="E211" s="26">
        <v>2375</v>
      </c>
      <c r="F211" s="41">
        <f t="shared" si="48"/>
        <v>2475</v>
      </c>
      <c r="G211" s="26">
        <v>215</v>
      </c>
      <c r="H211" s="26">
        <v>115</v>
      </c>
      <c r="I211" s="26">
        <v>100</v>
      </c>
      <c r="J211" s="42">
        <f t="shared" si="49"/>
        <v>4.2105263157894735</v>
      </c>
      <c r="K211" s="41">
        <f t="shared" si="50"/>
        <v>2348</v>
      </c>
      <c r="L211" s="26">
        <v>97</v>
      </c>
      <c r="M211" s="26">
        <v>224</v>
      </c>
      <c r="N211" s="26">
        <v>-127</v>
      </c>
      <c r="O211" s="42">
        <f t="shared" si="51"/>
        <v>-5.1313131313131315</v>
      </c>
      <c r="P211" s="41">
        <f t="shared" si="52"/>
        <v>2170</v>
      </c>
      <c r="Q211" s="26">
        <v>54</v>
      </c>
      <c r="R211" s="26">
        <v>232</v>
      </c>
      <c r="S211" s="26">
        <v>-178</v>
      </c>
      <c r="T211" s="42">
        <f t="shared" si="53"/>
        <v>-7.5809199318568998</v>
      </c>
      <c r="U211" s="41">
        <f t="shared" si="54"/>
        <v>2062</v>
      </c>
      <c r="V211" s="26">
        <v>24</v>
      </c>
      <c r="W211" s="26">
        <v>132</v>
      </c>
      <c r="X211" s="26">
        <v>-108</v>
      </c>
      <c r="Y211" s="42">
        <f t="shared" si="55"/>
        <v>-4.9769585253456219</v>
      </c>
      <c r="Z211" s="41">
        <f t="shared" si="56"/>
        <v>2021</v>
      </c>
      <c r="AA211" s="26">
        <v>29</v>
      </c>
      <c r="AB211" s="26">
        <v>70</v>
      </c>
      <c r="AC211" s="26">
        <v>-41</v>
      </c>
      <c r="AD211" s="42">
        <f t="shared" si="57"/>
        <v>-1.9883608147429681</v>
      </c>
      <c r="AE211" s="41" t="s">
        <v>35</v>
      </c>
      <c r="AF211" s="26" t="s">
        <v>35</v>
      </c>
      <c r="AG211" s="26" t="s">
        <v>35</v>
      </c>
      <c r="AH211" s="26" t="s">
        <v>35</v>
      </c>
      <c r="AI211" s="34" t="s">
        <v>35</v>
      </c>
      <c r="AJ211" s="41" t="s">
        <v>35</v>
      </c>
      <c r="AK211" s="26" t="s">
        <v>35</v>
      </c>
      <c r="AL211" s="26" t="s">
        <v>35</v>
      </c>
      <c r="AM211" s="26" t="s">
        <v>35</v>
      </c>
      <c r="AN211" s="34" t="s">
        <v>35</v>
      </c>
      <c r="AO211" s="41" t="s">
        <v>35</v>
      </c>
      <c r="AP211" s="26" t="s">
        <v>35</v>
      </c>
      <c r="AQ211" s="26" t="s">
        <v>35</v>
      </c>
      <c r="AR211" s="26" t="s">
        <v>35</v>
      </c>
      <c r="AS211" s="34" t="s">
        <v>35</v>
      </c>
      <c r="AT211" s="41" t="s">
        <v>35</v>
      </c>
      <c r="AU211" s="26" t="s">
        <v>35</v>
      </c>
      <c r="AV211" s="26" t="s">
        <v>35</v>
      </c>
      <c r="AW211" s="26" t="s">
        <v>35</v>
      </c>
      <c r="AX211" s="34" t="s">
        <v>35</v>
      </c>
      <c r="AY211" s="41" t="s">
        <v>35</v>
      </c>
      <c r="AZ211" s="26" t="s">
        <v>35</v>
      </c>
      <c r="BA211" s="26" t="s">
        <v>35</v>
      </c>
      <c r="BB211" s="26" t="s">
        <v>35</v>
      </c>
      <c r="BC211" s="34" t="s">
        <v>35</v>
      </c>
      <c r="BD211" s="41" t="s">
        <v>35</v>
      </c>
      <c r="BE211" s="26" t="s">
        <v>35</v>
      </c>
      <c r="BF211" s="26" t="s">
        <v>35</v>
      </c>
      <c r="BG211" s="26" t="s">
        <v>35</v>
      </c>
      <c r="BH211" s="34" t="s">
        <v>35</v>
      </c>
      <c r="BI211" s="41" t="s">
        <v>35</v>
      </c>
      <c r="BJ211" s="26" t="s">
        <v>35</v>
      </c>
      <c r="BK211" s="26" t="s">
        <v>35</v>
      </c>
      <c r="BL211" s="26" t="s">
        <v>35</v>
      </c>
      <c r="BM211" s="34" t="s">
        <v>35</v>
      </c>
      <c r="BN211" s="41">
        <f t="shared" si="58"/>
        <v>419</v>
      </c>
      <c r="BO211" s="41">
        <f t="shared" si="58"/>
        <v>773</v>
      </c>
      <c r="BP211" s="41">
        <f t="shared" si="58"/>
        <v>-354</v>
      </c>
      <c r="BQ211" s="42">
        <f t="shared" si="59"/>
        <v>-14.905263157894739</v>
      </c>
      <c r="BR211" s="25"/>
    </row>
    <row r="212" spans="1:70" s="7" customFormat="1" ht="18" customHeight="1">
      <c r="A212" s="25"/>
      <c r="B212" s="35" t="s">
        <v>47</v>
      </c>
      <c r="C212" s="35">
        <v>431036</v>
      </c>
      <c r="D212" s="27" t="s">
        <v>252</v>
      </c>
      <c r="E212" s="26">
        <v>891</v>
      </c>
      <c r="F212" s="41">
        <f t="shared" si="48"/>
        <v>884</v>
      </c>
      <c r="G212" s="26">
        <v>16</v>
      </c>
      <c r="H212" s="26">
        <v>23</v>
      </c>
      <c r="I212" s="26">
        <v>-7</v>
      </c>
      <c r="J212" s="42">
        <f t="shared" si="49"/>
        <v>-0.78563411896745239</v>
      </c>
      <c r="K212" s="41">
        <f t="shared" si="50"/>
        <v>894</v>
      </c>
      <c r="L212" s="26">
        <v>21</v>
      </c>
      <c r="M212" s="26">
        <v>11</v>
      </c>
      <c r="N212" s="26">
        <v>10</v>
      </c>
      <c r="O212" s="42">
        <f t="shared" si="51"/>
        <v>1.1312217194570136</v>
      </c>
      <c r="P212" s="41">
        <f t="shared" si="52"/>
        <v>910</v>
      </c>
      <c r="Q212" s="26">
        <v>36</v>
      </c>
      <c r="R212" s="26">
        <v>20</v>
      </c>
      <c r="S212" s="26">
        <v>16</v>
      </c>
      <c r="T212" s="42">
        <f t="shared" si="53"/>
        <v>1.7897091722595078</v>
      </c>
      <c r="U212" s="41">
        <f t="shared" si="54"/>
        <v>911</v>
      </c>
      <c r="V212" s="26">
        <v>12</v>
      </c>
      <c r="W212" s="26">
        <v>11</v>
      </c>
      <c r="X212" s="26">
        <v>1</v>
      </c>
      <c r="Y212" s="42">
        <f t="shared" si="55"/>
        <v>0.10989010989010989</v>
      </c>
      <c r="Z212" s="41">
        <f t="shared" si="56"/>
        <v>902</v>
      </c>
      <c r="AA212" s="26">
        <v>5</v>
      </c>
      <c r="AB212" s="26">
        <v>14</v>
      </c>
      <c r="AC212" s="26">
        <v>-9</v>
      </c>
      <c r="AD212" s="42">
        <f t="shared" si="57"/>
        <v>-0.98792535675082327</v>
      </c>
      <c r="AE212" s="41" t="s">
        <v>35</v>
      </c>
      <c r="AF212" s="26" t="s">
        <v>35</v>
      </c>
      <c r="AG212" s="26" t="s">
        <v>35</v>
      </c>
      <c r="AH212" s="26" t="s">
        <v>35</v>
      </c>
      <c r="AI212" s="34" t="s">
        <v>35</v>
      </c>
      <c r="AJ212" s="41" t="s">
        <v>35</v>
      </c>
      <c r="AK212" s="26" t="s">
        <v>35</v>
      </c>
      <c r="AL212" s="26" t="s">
        <v>35</v>
      </c>
      <c r="AM212" s="26" t="s">
        <v>35</v>
      </c>
      <c r="AN212" s="34" t="s">
        <v>35</v>
      </c>
      <c r="AO212" s="41" t="s">
        <v>35</v>
      </c>
      <c r="AP212" s="26" t="s">
        <v>35</v>
      </c>
      <c r="AQ212" s="26" t="s">
        <v>35</v>
      </c>
      <c r="AR212" s="26" t="s">
        <v>35</v>
      </c>
      <c r="AS212" s="34" t="s">
        <v>35</v>
      </c>
      <c r="AT212" s="41" t="s">
        <v>35</v>
      </c>
      <c r="AU212" s="26" t="s">
        <v>35</v>
      </c>
      <c r="AV212" s="26" t="s">
        <v>35</v>
      </c>
      <c r="AW212" s="26" t="s">
        <v>35</v>
      </c>
      <c r="AX212" s="34" t="s">
        <v>35</v>
      </c>
      <c r="AY212" s="41" t="s">
        <v>35</v>
      </c>
      <c r="AZ212" s="26" t="s">
        <v>35</v>
      </c>
      <c r="BA212" s="26" t="s">
        <v>35</v>
      </c>
      <c r="BB212" s="26" t="s">
        <v>35</v>
      </c>
      <c r="BC212" s="34" t="s">
        <v>35</v>
      </c>
      <c r="BD212" s="41" t="s">
        <v>35</v>
      </c>
      <c r="BE212" s="26" t="s">
        <v>35</v>
      </c>
      <c r="BF212" s="26" t="s">
        <v>35</v>
      </c>
      <c r="BG212" s="26" t="s">
        <v>35</v>
      </c>
      <c r="BH212" s="34" t="s">
        <v>35</v>
      </c>
      <c r="BI212" s="41" t="s">
        <v>35</v>
      </c>
      <c r="BJ212" s="26" t="s">
        <v>35</v>
      </c>
      <c r="BK212" s="26" t="s">
        <v>35</v>
      </c>
      <c r="BL212" s="26" t="s">
        <v>35</v>
      </c>
      <c r="BM212" s="34" t="s">
        <v>35</v>
      </c>
      <c r="BN212" s="41">
        <f t="shared" si="58"/>
        <v>90</v>
      </c>
      <c r="BO212" s="41">
        <f t="shared" si="58"/>
        <v>79</v>
      </c>
      <c r="BP212" s="41">
        <f t="shared" si="58"/>
        <v>11</v>
      </c>
      <c r="BQ212" s="42">
        <f t="shared" si="59"/>
        <v>1.2345679012345678</v>
      </c>
      <c r="BR212" s="25"/>
    </row>
    <row r="213" spans="1:70" s="7" customFormat="1" ht="18" customHeight="1">
      <c r="A213" s="25"/>
      <c r="B213" s="35" t="s">
        <v>47</v>
      </c>
      <c r="C213" s="35">
        <v>431040</v>
      </c>
      <c r="D213" s="27" t="s">
        <v>253</v>
      </c>
      <c r="E213" s="26">
        <v>780</v>
      </c>
      <c r="F213" s="41">
        <f t="shared" si="48"/>
        <v>801</v>
      </c>
      <c r="G213" s="26">
        <v>47</v>
      </c>
      <c r="H213" s="26">
        <v>26</v>
      </c>
      <c r="I213" s="26">
        <v>21</v>
      </c>
      <c r="J213" s="42">
        <f t="shared" si="49"/>
        <v>2.6923076923076925</v>
      </c>
      <c r="K213" s="41">
        <f t="shared" si="50"/>
        <v>790</v>
      </c>
      <c r="L213" s="26">
        <v>17</v>
      </c>
      <c r="M213" s="26">
        <v>28</v>
      </c>
      <c r="N213" s="26">
        <v>-11</v>
      </c>
      <c r="O213" s="42">
        <f t="shared" si="51"/>
        <v>-1.3732833957553059</v>
      </c>
      <c r="P213" s="41">
        <f t="shared" si="52"/>
        <v>814</v>
      </c>
      <c r="Q213" s="26">
        <v>52</v>
      </c>
      <c r="R213" s="26">
        <v>28</v>
      </c>
      <c r="S213" s="26">
        <v>24</v>
      </c>
      <c r="T213" s="42">
        <f t="shared" si="53"/>
        <v>3.0379746835443036</v>
      </c>
      <c r="U213" s="41">
        <f t="shared" si="54"/>
        <v>769</v>
      </c>
      <c r="V213" s="26">
        <v>5</v>
      </c>
      <c r="W213" s="26">
        <v>50</v>
      </c>
      <c r="X213" s="26">
        <v>-45</v>
      </c>
      <c r="Y213" s="42">
        <f t="shared" si="55"/>
        <v>-5.5282555282555279</v>
      </c>
      <c r="Z213" s="41">
        <f t="shared" si="56"/>
        <v>766</v>
      </c>
      <c r="AA213" s="26">
        <v>14</v>
      </c>
      <c r="AB213" s="26">
        <v>17</v>
      </c>
      <c r="AC213" s="26">
        <v>-3</v>
      </c>
      <c r="AD213" s="42">
        <f t="shared" si="57"/>
        <v>-0.39011703511053319</v>
      </c>
      <c r="AE213" s="41" t="s">
        <v>35</v>
      </c>
      <c r="AF213" s="26" t="s">
        <v>35</v>
      </c>
      <c r="AG213" s="26" t="s">
        <v>35</v>
      </c>
      <c r="AH213" s="26" t="s">
        <v>35</v>
      </c>
      <c r="AI213" s="34" t="s">
        <v>35</v>
      </c>
      <c r="AJ213" s="41" t="s">
        <v>35</v>
      </c>
      <c r="AK213" s="26" t="s">
        <v>35</v>
      </c>
      <c r="AL213" s="26" t="s">
        <v>35</v>
      </c>
      <c r="AM213" s="26" t="s">
        <v>35</v>
      </c>
      <c r="AN213" s="34" t="s">
        <v>35</v>
      </c>
      <c r="AO213" s="41" t="s">
        <v>35</v>
      </c>
      <c r="AP213" s="26" t="s">
        <v>35</v>
      </c>
      <c r="AQ213" s="26" t="s">
        <v>35</v>
      </c>
      <c r="AR213" s="26" t="s">
        <v>35</v>
      </c>
      <c r="AS213" s="34" t="s">
        <v>35</v>
      </c>
      <c r="AT213" s="41" t="s">
        <v>35</v>
      </c>
      <c r="AU213" s="26" t="s">
        <v>35</v>
      </c>
      <c r="AV213" s="26" t="s">
        <v>35</v>
      </c>
      <c r="AW213" s="26" t="s">
        <v>35</v>
      </c>
      <c r="AX213" s="34" t="s">
        <v>35</v>
      </c>
      <c r="AY213" s="41" t="s">
        <v>35</v>
      </c>
      <c r="AZ213" s="26" t="s">
        <v>35</v>
      </c>
      <c r="BA213" s="26" t="s">
        <v>35</v>
      </c>
      <c r="BB213" s="26" t="s">
        <v>35</v>
      </c>
      <c r="BC213" s="34" t="s">
        <v>35</v>
      </c>
      <c r="BD213" s="41" t="s">
        <v>35</v>
      </c>
      <c r="BE213" s="26" t="s">
        <v>35</v>
      </c>
      <c r="BF213" s="26" t="s">
        <v>35</v>
      </c>
      <c r="BG213" s="26" t="s">
        <v>35</v>
      </c>
      <c r="BH213" s="34" t="s">
        <v>35</v>
      </c>
      <c r="BI213" s="41" t="s">
        <v>35</v>
      </c>
      <c r="BJ213" s="26" t="s">
        <v>35</v>
      </c>
      <c r="BK213" s="26" t="s">
        <v>35</v>
      </c>
      <c r="BL213" s="26" t="s">
        <v>35</v>
      </c>
      <c r="BM213" s="34" t="s">
        <v>35</v>
      </c>
      <c r="BN213" s="41">
        <f t="shared" si="58"/>
        <v>135</v>
      </c>
      <c r="BO213" s="41">
        <f t="shared" si="58"/>
        <v>149</v>
      </c>
      <c r="BP213" s="41">
        <f t="shared" si="58"/>
        <v>-14</v>
      </c>
      <c r="BQ213" s="42">
        <f t="shared" si="59"/>
        <v>-1.7948717948717947</v>
      </c>
      <c r="BR213" s="25"/>
    </row>
    <row r="214" spans="1:70" s="7" customFormat="1" ht="18" customHeight="1">
      <c r="A214" s="25"/>
      <c r="B214" s="35" t="s">
        <v>47</v>
      </c>
      <c r="C214" s="35">
        <v>431041</v>
      </c>
      <c r="D214" s="27" t="s">
        <v>254</v>
      </c>
      <c r="E214" s="26">
        <v>80</v>
      </c>
      <c r="F214" s="41">
        <f t="shared" si="48"/>
        <v>80</v>
      </c>
      <c r="G214" s="26">
        <v>3</v>
      </c>
      <c r="H214" s="26">
        <v>3</v>
      </c>
      <c r="I214" s="26">
        <v>0</v>
      </c>
      <c r="J214" s="42">
        <f t="shared" si="49"/>
        <v>0</v>
      </c>
      <c r="K214" s="41">
        <f t="shared" si="50"/>
        <v>79</v>
      </c>
      <c r="L214" s="26">
        <v>1</v>
      </c>
      <c r="M214" s="26">
        <v>2</v>
      </c>
      <c r="N214" s="26">
        <v>-1</v>
      </c>
      <c r="O214" s="42">
        <f t="shared" si="51"/>
        <v>-1.25</v>
      </c>
      <c r="P214" s="41">
        <f t="shared" si="52"/>
        <v>85</v>
      </c>
      <c r="Q214" s="26">
        <v>6</v>
      </c>
      <c r="R214" s="26">
        <v>0</v>
      </c>
      <c r="S214" s="26">
        <v>6</v>
      </c>
      <c r="T214" s="42">
        <f t="shared" si="53"/>
        <v>7.59493670886076</v>
      </c>
      <c r="U214" s="41">
        <f t="shared" si="54"/>
        <v>81</v>
      </c>
      <c r="V214" s="26">
        <v>0</v>
      </c>
      <c r="W214" s="26">
        <v>4</v>
      </c>
      <c r="X214" s="26">
        <v>-4</v>
      </c>
      <c r="Y214" s="42">
        <f t="shared" si="55"/>
        <v>-4.7058823529411766</v>
      </c>
      <c r="Z214" s="41">
        <f t="shared" si="56"/>
        <v>79</v>
      </c>
      <c r="AA214" s="26">
        <v>0</v>
      </c>
      <c r="AB214" s="26">
        <v>2</v>
      </c>
      <c r="AC214" s="26">
        <v>-2</v>
      </c>
      <c r="AD214" s="42">
        <f t="shared" si="57"/>
        <v>-2.4691358024691357</v>
      </c>
      <c r="AE214" s="41" t="s">
        <v>35</v>
      </c>
      <c r="AF214" s="26" t="s">
        <v>35</v>
      </c>
      <c r="AG214" s="26" t="s">
        <v>35</v>
      </c>
      <c r="AH214" s="26" t="s">
        <v>35</v>
      </c>
      <c r="AI214" s="34" t="s">
        <v>35</v>
      </c>
      <c r="AJ214" s="41" t="s">
        <v>35</v>
      </c>
      <c r="AK214" s="26" t="s">
        <v>35</v>
      </c>
      <c r="AL214" s="26" t="s">
        <v>35</v>
      </c>
      <c r="AM214" s="26" t="s">
        <v>35</v>
      </c>
      <c r="AN214" s="34" t="s">
        <v>35</v>
      </c>
      <c r="AO214" s="41" t="s">
        <v>35</v>
      </c>
      <c r="AP214" s="26" t="s">
        <v>35</v>
      </c>
      <c r="AQ214" s="26" t="s">
        <v>35</v>
      </c>
      <c r="AR214" s="26" t="s">
        <v>35</v>
      </c>
      <c r="AS214" s="34" t="s">
        <v>35</v>
      </c>
      <c r="AT214" s="41" t="s">
        <v>35</v>
      </c>
      <c r="AU214" s="26" t="s">
        <v>35</v>
      </c>
      <c r="AV214" s="26" t="s">
        <v>35</v>
      </c>
      <c r="AW214" s="26" t="s">
        <v>35</v>
      </c>
      <c r="AX214" s="34" t="s">
        <v>35</v>
      </c>
      <c r="AY214" s="41" t="s">
        <v>35</v>
      </c>
      <c r="AZ214" s="26" t="s">
        <v>35</v>
      </c>
      <c r="BA214" s="26" t="s">
        <v>35</v>
      </c>
      <c r="BB214" s="26" t="s">
        <v>35</v>
      </c>
      <c r="BC214" s="34" t="s">
        <v>35</v>
      </c>
      <c r="BD214" s="41" t="s">
        <v>35</v>
      </c>
      <c r="BE214" s="26" t="s">
        <v>35</v>
      </c>
      <c r="BF214" s="26" t="s">
        <v>35</v>
      </c>
      <c r="BG214" s="26" t="s">
        <v>35</v>
      </c>
      <c r="BH214" s="34" t="s">
        <v>35</v>
      </c>
      <c r="BI214" s="41" t="s">
        <v>35</v>
      </c>
      <c r="BJ214" s="26" t="s">
        <v>35</v>
      </c>
      <c r="BK214" s="26" t="s">
        <v>35</v>
      </c>
      <c r="BL214" s="26" t="s">
        <v>35</v>
      </c>
      <c r="BM214" s="34" t="s">
        <v>35</v>
      </c>
      <c r="BN214" s="41">
        <f t="shared" si="58"/>
        <v>10</v>
      </c>
      <c r="BO214" s="41">
        <f t="shared" si="58"/>
        <v>11</v>
      </c>
      <c r="BP214" s="41">
        <f t="shared" si="58"/>
        <v>-1</v>
      </c>
      <c r="BQ214" s="42">
        <f t="shared" si="59"/>
        <v>-1.25</v>
      </c>
      <c r="BR214" s="25"/>
    </row>
    <row r="215" spans="1:70" s="7" customFormat="1" ht="18" customHeight="1">
      <c r="A215" s="25"/>
      <c r="B215" s="35" t="s">
        <v>47</v>
      </c>
      <c r="C215" s="35">
        <v>431043</v>
      </c>
      <c r="D215" s="27" t="s">
        <v>255</v>
      </c>
      <c r="E215" s="26">
        <v>865</v>
      </c>
      <c r="F215" s="41">
        <f t="shared" si="48"/>
        <v>889</v>
      </c>
      <c r="G215" s="26">
        <v>42</v>
      </c>
      <c r="H215" s="26">
        <v>18</v>
      </c>
      <c r="I215" s="26">
        <v>24</v>
      </c>
      <c r="J215" s="42">
        <f t="shared" si="49"/>
        <v>2.7745664739884393</v>
      </c>
      <c r="K215" s="41">
        <f t="shared" si="50"/>
        <v>863</v>
      </c>
      <c r="L215" s="26">
        <v>23</v>
      </c>
      <c r="M215" s="26">
        <v>49</v>
      </c>
      <c r="N215" s="26">
        <v>-26</v>
      </c>
      <c r="O215" s="42">
        <f t="shared" si="51"/>
        <v>-2.9246344206974131</v>
      </c>
      <c r="P215" s="41">
        <f t="shared" si="52"/>
        <v>869</v>
      </c>
      <c r="Q215" s="26">
        <v>26</v>
      </c>
      <c r="R215" s="26">
        <v>20</v>
      </c>
      <c r="S215" s="26">
        <v>6</v>
      </c>
      <c r="T215" s="42">
        <f t="shared" si="53"/>
        <v>0.69524913093858631</v>
      </c>
      <c r="U215" s="41">
        <f t="shared" si="54"/>
        <v>855</v>
      </c>
      <c r="V215" s="26">
        <v>16</v>
      </c>
      <c r="W215" s="26">
        <v>30</v>
      </c>
      <c r="X215" s="26">
        <v>-14</v>
      </c>
      <c r="Y215" s="42">
        <f t="shared" si="55"/>
        <v>-1.611047180667434</v>
      </c>
      <c r="Z215" s="41">
        <f t="shared" si="56"/>
        <v>853</v>
      </c>
      <c r="AA215" s="26">
        <v>9</v>
      </c>
      <c r="AB215" s="26">
        <v>11</v>
      </c>
      <c r="AC215" s="26">
        <v>-2</v>
      </c>
      <c r="AD215" s="42">
        <f t="shared" si="57"/>
        <v>-0.23391812865497078</v>
      </c>
      <c r="AE215" s="41" t="s">
        <v>35</v>
      </c>
      <c r="AF215" s="26" t="s">
        <v>35</v>
      </c>
      <c r="AG215" s="26" t="s">
        <v>35</v>
      </c>
      <c r="AH215" s="26" t="s">
        <v>35</v>
      </c>
      <c r="AI215" s="34" t="s">
        <v>35</v>
      </c>
      <c r="AJ215" s="41" t="s">
        <v>35</v>
      </c>
      <c r="AK215" s="26" t="s">
        <v>35</v>
      </c>
      <c r="AL215" s="26" t="s">
        <v>35</v>
      </c>
      <c r="AM215" s="26" t="s">
        <v>35</v>
      </c>
      <c r="AN215" s="34" t="s">
        <v>35</v>
      </c>
      <c r="AO215" s="41" t="s">
        <v>35</v>
      </c>
      <c r="AP215" s="26" t="s">
        <v>35</v>
      </c>
      <c r="AQ215" s="26" t="s">
        <v>35</v>
      </c>
      <c r="AR215" s="26" t="s">
        <v>35</v>
      </c>
      <c r="AS215" s="34" t="s">
        <v>35</v>
      </c>
      <c r="AT215" s="41" t="s">
        <v>35</v>
      </c>
      <c r="AU215" s="26" t="s">
        <v>35</v>
      </c>
      <c r="AV215" s="26" t="s">
        <v>35</v>
      </c>
      <c r="AW215" s="26" t="s">
        <v>35</v>
      </c>
      <c r="AX215" s="34" t="s">
        <v>35</v>
      </c>
      <c r="AY215" s="41" t="s">
        <v>35</v>
      </c>
      <c r="AZ215" s="26" t="s">
        <v>35</v>
      </c>
      <c r="BA215" s="26" t="s">
        <v>35</v>
      </c>
      <c r="BB215" s="26" t="s">
        <v>35</v>
      </c>
      <c r="BC215" s="34" t="s">
        <v>35</v>
      </c>
      <c r="BD215" s="41" t="s">
        <v>35</v>
      </c>
      <c r="BE215" s="26" t="s">
        <v>35</v>
      </c>
      <c r="BF215" s="26" t="s">
        <v>35</v>
      </c>
      <c r="BG215" s="26" t="s">
        <v>35</v>
      </c>
      <c r="BH215" s="34" t="s">
        <v>35</v>
      </c>
      <c r="BI215" s="41" t="s">
        <v>35</v>
      </c>
      <c r="BJ215" s="26" t="s">
        <v>35</v>
      </c>
      <c r="BK215" s="26" t="s">
        <v>35</v>
      </c>
      <c r="BL215" s="26" t="s">
        <v>35</v>
      </c>
      <c r="BM215" s="34" t="s">
        <v>35</v>
      </c>
      <c r="BN215" s="41">
        <f t="shared" si="58"/>
        <v>116</v>
      </c>
      <c r="BO215" s="41">
        <f t="shared" si="58"/>
        <v>128</v>
      </c>
      <c r="BP215" s="41">
        <f t="shared" si="58"/>
        <v>-12</v>
      </c>
      <c r="BQ215" s="42">
        <f t="shared" si="59"/>
        <v>-1.3872832369942196</v>
      </c>
      <c r="BR215" s="25"/>
    </row>
    <row r="216" spans="1:70" s="7" customFormat="1" ht="18" customHeight="1">
      <c r="A216" s="25"/>
      <c r="B216" s="35" t="s">
        <v>47</v>
      </c>
      <c r="C216" s="35">
        <v>431046</v>
      </c>
      <c r="D216" s="27" t="s">
        <v>256</v>
      </c>
      <c r="E216" s="26">
        <v>130</v>
      </c>
      <c r="F216" s="41">
        <f t="shared" si="48"/>
        <v>129</v>
      </c>
      <c r="G216" s="26">
        <v>1</v>
      </c>
      <c r="H216" s="26">
        <v>2</v>
      </c>
      <c r="I216" s="26">
        <v>-1</v>
      </c>
      <c r="J216" s="42">
        <f t="shared" si="49"/>
        <v>-0.76923076923076927</v>
      </c>
      <c r="K216" s="41">
        <f t="shared" si="50"/>
        <v>140</v>
      </c>
      <c r="L216" s="26">
        <v>11</v>
      </c>
      <c r="M216" s="26">
        <v>0</v>
      </c>
      <c r="N216" s="26">
        <v>11</v>
      </c>
      <c r="O216" s="42">
        <f t="shared" si="51"/>
        <v>8.5271317829457356</v>
      </c>
      <c r="P216" s="41">
        <f t="shared" si="52"/>
        <v>147</v>
      </c>
      <c r="Q216" s="26">
        <v>12</v>
      </c>
      <c r="R216" s="26">
        <v>5</v>
      </c>
      <c r="S216" s="26">
        <v>7</v>
      </c>
      <c r="T216" s="42">
        <f t="shared" si="53"/>
        <v>5</v>
      </c>
      <c r="U216" s="41">
        <f t="shared" si="54"/>
        <v>141</v>
      </c>
      <c r="V216" s="26">
        <v>1</v>
      </c>
      <c r="W216" s="26">
        <v>7</v>
      </c>
      <c r="X216" s="26">
        <v>-6</v>
      </c>
      <c r="Y216" s="42">
        <f t="shared" si="55"/>
        <v>-4.0816326530612246</v>
      </c>
      <c r="Z216" s="41">
        <f t="shared" si="56"/>
        <v>139</v>
      </c>
      <c r="AA216" s="26">
        <v>1</v>
      </c>
      <c r="AB216" s="26">
        <v>3</v>
      </c>
      <c r="AC216" s="26">
        <v>-2</v>
      </c>
      <c r="AD216" s="42">
        <f t="shared" si="57"/>
        <v>-1.4184397163120568</v>
      </c>
      <c r="AE216" s="41" t="s">
        <v>35</v>
      </c>
      <c r="AF216" s="26" t="s">
        <v>35</v>
      </c>
      <c r="AG216" s="26" t="s">
        <v>35</v>
      </c>
      <c r="AH216" s="26" t="s">
        <v>35</v>
      </c>
      <c r="AI216" s="34" t="s">
        <v>35</v>
      </c>
      <c r="AJ216" s="41" t="s">
        <v>35</v>
      </c>
      <c r="AK216" s="26" t="s">
        <v>35</v>
      </c>
      <c r="AL216" s="26" t="s">
        <v>35</v>
      </c>
      <c r="AM216" s="26" t="s">
        <v>35</v>
      </c>
      <c r="AN216" s="34" t="s">
        <v>35</v>
      </c>
      <c r="AO216" s="41" t="s">
        <v>35</v>
      </c>
      <c r="AP216" s="26" t="s">
        <v>35</v>
      </c>
      <c r="AQ216" s="26" t="s">
        <v>35</v>
      </c>
      <c r="AR216" s="26" t="s">
        <v>35</v>
      </c>
      <c r="AS216" s="34" t="s">
        <v>35</v>
      </c>
      <c r="AT216" s="41" t="s">
        <v>35</v>
      </c>
      <c r="AU216" s="26" t="s">
        <v>35</v>
      </c>
      <c r="AV216" s="26" t="s">
        <v>35</v>
      </c>
      <c r="AW216" s="26" t="s">
        <v>35</v>
      </c>
      <c r="AX216" s="34" t="s">
        <v>35</v>
      </c>
      <c r="AY216" s="41" t="s">
        <v>35</v>
      </c>
      <c r="AZ216" s="26" t="s">
        <v>35</v>
      </c>
      <c r="BA216" s="26" t="s">
        <v>35</v>
      </c>
      <c r="BB216" s="26" t="s">
        <v>35</v>
      </c>
      <c r="BC216" s="34" t="s">
        <v>35</v>
      </c>
      <c r="BD216" s="41" t="s">
        <v>35</v>
      </c>
      <c r="BE216" s="26" t="s">
        <v>35</v>
      </c>
      <c r="BF216" s="26" t="s">
        <v>35</v>
      </c>
      <c r="BG216" s="26" t="s">
        <v>35</v>
      </c>
      <c r="BH216" s="34" t="s">
        <v>35</v>
      </c>
      <c r="BI216" s="41" t="s">
        <v>35</v>
      </c>
      <c r="BJ216" s="26" t="s">
        <v>35</v>
      </c>
      <c r="BK216" s="26" t="s">
        <v>35</v>
      </c>
      <c r="BL216" s="26" t="s">
        <v>35</v>
      </c>
      <c r="BM216" s="34" t="s">
        <v>35</v>
      </c>
      <c r="BN216" s="41">
        <f t="shared" si="58"/>
        <v>26</v>
      </c>
      <c r="BO216" s="41">
        <f t="shared" si="58"/>
        <v>17</v>
      </c>
      <c r="BP216" s="41">
        <f t="shared" si="58"/>
        <v>9</v>
      </c>
      <c r="BQ216" s="42">
        <f t="shared" si="59"/>
        <v>6.9230769230769234</v>
      </c>
      <c r="BR216" s="25"/>
    </row>
    <row r="217" spans="1:70" s="7" customFormat="1" ht="18" customHeight="1">
      <c r="A217" s="25"/>
      <c r="B217" s="35" t="s">
        <v>47</v>
      </c>
      <c r="C217" s="35">
        <v>431050</v>
      </c>
      <c r="D217" s="27" t="s">
        <v>257</v>
      </c>
      <c r="E217" s="26">
        <v>513</v>
      </c>
      <c r="F217" s="41">
        <f t="shared" si="48"/>
        <v>530</v>
      </c>
      <c r="G217" s="26">
        <v>28</v>
      </c>
      <c r="H217" s="26">
        <v>11</v>
      </c>
      <c r="I217" s="26">
        <v>17</v>
      </c>
      <c r="J217" s="42">
        <f t="shared" si="49"/>
        <v>3.3138401559454191</v>
      </c>
      <c r="K217" s="41">
        <f t="shared" si="50"/>
        <v>534</v>
      </c>
      <c r="L217" s="26">
        <v>18</v>
      </c>
      <c r="M217" s="26">
        <v>14</v>
      </c>
      <c r="N217" s="26">
        <v>4</v>
      </c>
      <c r="O217" s="42">
        <f t="shared" si="51"/>
        <v>0.75471698113207553</v>
      </c>
      <c r="P217" s="41">
        <f t="shared" si="52"/>
        <v>527</v>
      </c>
      <c r="Q217" s="26">
        <v>12</v>
      </c>
      <c r="R217" s="26">
        <v>19</v>
      </c>
      <c r="S217" s="26">
        <v>-7</v>
      </c>
      <c r="T217" s="42">
        <f t="shared" si="53"/>
        <v>-1.3108614232209739</v>
      </c>
      <c r="U217" s="41">
        <f t="shared" si="54"/>
        <v>512</v>
      </c>
      <c r="V217" s="26">
        <v>8</v>
      </c>
      <c r="W217" s="26">
        <v>23</v>
      </c>
      <c r="X217" s="26">
        <v>-15</v>
      </c>
      <c r="Y217" s="42">
        <f t="shared" si="55"/>
        <v>-2.8462998102466792</v>
      </c>
      <c r="Z217" s="41">
        <f t="shared" si="56"/>
        <v>507</v>
      </c>
      <c r="AA217" s="26">
        <v>6</v>
      </c>
      <c r="AB217" s="26">
        <v>11</v>
      </c>
      <c r="AC217" s="26">
        <v>-5</v>
      </c>
      <c r="AD217" s="42">
        <f t="shared" si="57"/>
        <v>-0.9765625</v>
      </c>
      <c r="AE217" s="41" t="s">
        <v>35</v>
      </c>
      <c r="AF217" s="26" t="s">
        <v>35</v>
      </c>
      <c r="AG217" s="26" t="s">
        <v>35</v>
      </c>
      <c r="AH217" s="26" t="s">
        <v>35</v>
      </c>
      <c r="AI217" s="34" t="s">
        <v>35</v>
      </c>
      <c r="AJ217" s="41" t="s">
        <v>35</v>
      </c>
      <c r="AK217" s="26" t="s">
        <v>35</v>
      </c>
      <c r="AL217" s="26" t="s">
        <v>35</v>
      </c>
      <c r="AM217" s="26" t="s">
        <v>35</v>
      </c>
      <c r="AN217" s="34" t="s">
        <v>35</v>
      </c>
      <c r="AO217" s="41" t="s">
        <v>35</v>
      </c>
      <c r="AP217" s="26" t="s">
        <v>35</v>
      </c>
      <c r="AQ217" s="26" t="s">
        <v>35</v>
      </c>
      <c r="AR217" s="26" t="s">
        <v>35</v>
      </c>
      <c r="AS217" s="34" t="s">
        <v>35</v>
      </c>
      <c r="AT217" s="41" t="s">
        <v>35</v>
      </c>
      <c r="AU217" s="26" t="s">
        <v>35</v>
      </c>
      <c r="AV217" s="26" t="s">
        <v>35</v>
      </c>
      <c r="AW217" s="26" t="s">
        <v>35</v>
      </c>
      <c r="AX217" s="34" t="s">
        <v>35</v>
      </c>
      <c r="AY217" s="41" t="s">
        <v>35</v>
      </c>
      <c r="AZ217" s="26" t="s">
        <v>35</v>
      </c>
      <c r="BA217" s="26" t="s">
        <v>35</v>
      </c>
      <c r="BB217" s="26" t="s">
        <v>35</v>
      </c>
      <c r="BC217" s="34" t="s">
        <v>35</v>
      </c>
      <c r="BD217" s="41" t="s">
        <v>35</v>
      </c>
      <c r="BE217" s="26" t="s">
        <v>35</v>
      </c>
      <c r="BF217" s="26" t="s">
        <v>35</v>
      </c>
      <c r="BG217" s="26" t="s">
        <v>35</v>
      </c>
      <c r="BH217" s="34" t="s">
        <v>35</v>
      </c>
      <c r="BI217" s="41" t="s">
        <v>35</v>
      </c>
      <c r="BJ217" s="26" t="s">
        <v>35</v>
      </c>
      <c r="BK217" s="26" t="s">
        <v>35</v>
      </c>
      <c r="BL217" s="26" t="s">
        <v>35</v>
      </c>
      <c r="BM217" s="34" t="s">
        <v>35</v>
      </c>
      <c r="BN217" s="41">
        <f t="shared" si="58"/>
        <v>72</v>
      </c>
      <c r="BO217" s="41">
        <f t="shared" si="58"/>
        <v>78</v>
      </c>
      <c r="BP217" s="41">
        <f t="shared" si="58"/>
        <v>-6</v>
      </c>
      <c r="BQ217" s="42">
        <f t="shared" si="59"/>
        <v>-1.1695906432748537</v>
      </c>
      <c r="BR217" s="25"/>
    </row>
    <row r="218" spans="1:70" s="7" customFormat="1" ht="18" customHeight="1">
      <c r="A218" s="25"/>
      <c r="B218" s="35" t="s">
        <v>47</v>
      </c>
      <c r="C218" s="35">
        <v>431053</v>
      </c>
      <c r="D218" s="27" t="s">
        <v>258</v>
      </c>
      <c r="E218" s="26">
        <v>531</v>
      </c>
      <c r="F218" s="41">
        <f t="shared" si="48"/>
        <v>530</v>
      </c>
      <c r="G218" s="26">
        <v>10</v>
      </c>
      <c r="H218" s="26">
        <v>11</v>
      </c>
      <c r="I218" s="26">
        <v>-1</v>
      </c>
      <c r="J218" s="42">
        <f t="shared" si="49"/>
        <v>-0.18832391713747645</v>
      </c>
      <c r="K218" s="41">
        <f t="shared" si="50"/>
        <v>527</v>
      </c>
      <c r="L218" s="26">
        <v>9</v>
      </c>
      <c r="M218" s="26">
        <v>12</v>
      </c>
      <c r="N218" s="26">
        <v>-3</v>
      </c>
      <c r="O218" s="42">
        <f t="shared" si="51"/>
        <v>-0.56603773584905659</v>
      </c>
      <c r="P218" s="41">
        <f t="shared" si="52"/>
        <v>535</v>
      </c>
      <c r="Q218" s="26">
        <v>18</v>
      </c>
      <c r="R218" s="26">
        <v>10</v>
      </c>
      <c r="S218" s="26">
        <v>8</v>
      </c>
      <c r="T218" s="42">
        <f t="shared" si="53"/>
        <v>1.5180265654648957</v>
      </c>
      <c r="U218" s="41">
        <f t="shared" si="54"/>
        <v>533</v>
      </c>
      <c r="V218" s="26">
        <v>3</v>
      </c>
      <c r="W218" s="26">
        <v>5</v>
      </c>
      <c r="X218" s="26">
        <v>-2</v>
      </c>
      <c r="Y218" s="42">
        <f t="shared" si="55"/>
        <v>-0.37383177570093462</v>
      </c>
      <c r="Z218" s="41">
        <f t="shared" si="56"/>
        <v>512</v>
      </c>
      <c r="AA218" s="26">
        <v>15</v>
      </c>
      <c r="AB218" s="26">
        <v>36</v>
      </c>
      <c r="AC218" s="26">
        <v>-21</v>
      </c>
      <c r="AD218" s="42">
        <f t="shared" si="57"/>
        <v>-3.9399624765478425</v>
      </c>
      <c r="AE218" s="41" t="s">
        <v>35</v>
      </c>
      <c r="AF218" s="26" t="s">
        <v>35</v>
      </c>
      <c r="AG218" s="26" t="s">
        <v>35</v>
      </c>
      <c r="AH218" s="26" t="s">
        <v>35</v>
      </c>
      <c r="AI218" s="34" t="s">
        <v>35</v>
      </c>
      <c r="AJ218" s="41" t="s">
        <v>35</v>
      </c>
      <c r="AK218" s="26" t="s">
        <v>35</v>
      </c>
      <c r="AL218" s="26" t="s">
        <v>35</v>
      </c>
      <c r="AM218" s="26" t="s">
        <v>35</v>
      </c>
      <c r="AN218" s="34" t="s">
        <v>35</v>
      </c>
      <c r="AO218" s="41" t="s">
        <v>35</v>
      </c>
      <c r="AP218" s="26" t="s">
        <v>35</v>
      </c>
      <c r="AQ218" s="26" t="s">
        <v>35</v>
      </c>
      <c r="AR218" s="26" t="s">
        <v>35</v>
      </c>
      <c r="AS218" s="34" t="s">
        <v>35</v>
      </c>
      <c r="AT218" s="41" t="s">
        <v>35</v>
      </c>
      <c r="AU218" s="26" t="s">
        <v>35</v>
      </c>
      <c r="AV218" s="26" t="s">
        <v>35</v>
      </c>
      <c r="AW218" s="26" t="s">
        <v>35</v>
      </c>
      <c r="AX218" s="34" t="s">
        <v>35</v>
      </c>
      <c r="AY218" s="41" t="s">
        <v>35</v>
      </c>
      <c r="AZ218" s="26" t="s">
        <v>35</v>
      </c>
      <c r="BA218" s="26" t="s">
        <v>35</v>
      </c>
      <c r="BB218" s="26" t="s">
        <v>35</v>
      </c>
      <c r="BC218" s="34" t="s">
        <v>35</v>
      </c>
      <c r="BD218" s="41" t="s">
        <v>35</v>
      </c>
      <c r="BE218" s="26" t="s">
        <v>35</v>
      </c>
      <c r="BF218" s="26" t="s">
        <v>35</v>
      </c>
      <c r="BG218" s="26" t="s">
        <v>35</v>
      </c>
      <c r="BH218" s="34" t="s">
        <v>35</v>
      </c>
      <c r="BI218" s="41" t="s">
        <v>35</v>
      </c>
      <c r="BJ218" s="26" t="s">
        <v>35</v>
      </c>
      <c r="BK218" s="26" t="s">
        <v>35</v>
      </c>
      <c r="BL218" s="26" t="s">
        <v>35</v>
      </c>
      <c r="BM218" s="34" t="s">
        <v>35</v>
      </c>
      <c r="BN218" s="41">
        <f t="shared" si="58"/>
        <v>55</v>
      </c>
      <c r="BO218" s="41">
        <f t="shared" si="58"/>
        <v>74</v>
      </c>
      <c r="BP218" s="41">
        <f t="shared" si="58"/>
        <v>-19</v>
      </c>
      <c r="BQ218" s="42">
        <f t="shared" si="59"/>
        <v>-3.5781544256120528</v>
      </c>
      <c r="BR218" s="25"/>
    </row>
    <row r="219" spans="1:70" s="7" customFormat="1" ht="18" customHeight="1">
      <c r="A219" s="25"/>
      <c r="B219" s="35" t="s">
        <v>47</v>
      </c>
      <c r="C219" s="35">
        <v>431055</v>
      </c>
      <c r="D219" s="27" t="s">
        <v>259</v>
      </c>
      <c r="E219" s="26">
        <v>185</v>
      </c>
      <c r="F219" s="41">
        <f t="shared" si="48"/>
        <v>193</v>
      </c>
      <c r="G219" s="26">
        <v>20</v>
      </c>
      <c r="H219" s="26">
        <v>12</v>
      </c>
      <c r="I219" s="26">
        <v>8</v>
      </c>
      <c r="J219" s="42">
        <f t="shared" si="49"/>
        <v>4.3243243243243246</v>
      </c>
      <c r="K219" s="41">
        <f t="shared" si="50"/>
        <v>196</v>
      </c>
      <c r="L219" s="26">
        <v>7</v>
      </c>
      <c r="M219" s="26">
        <v>4</v>
      </c>
      <c r="N219" s="26">
        <v>3</v>
      </c>
      <c r="O219" s="42">
        <f t="shared" si="51"/>
        <v>1.5544041450777202</v>
      </c>
      <c r="P219" s="41">
        <f t="shared" si="52"/>
        <v>199</v>
      </c>
      <c r="Q219" s="26">
        <v>4</v>
      </c>
      <c r="R219" s="26">
        <v>1</v>
      </c>
      <c r="S219" s="26">
        <v>3</v>
      </c>
      <c r="T219" s="42">
        <f t="shared" si="53"/>
        <v>1.5306122448979591</v>
      </c>
      <c r="U219" s="41">
        <f t="shared" si="54"/>
        <v>201</v>
      </c>
      <c r="V219" s="26">
        <v>3</v>
      </c>
      <c r="W219" s="26">
        <v>1</v>
      </c>
      <c r="X219" s="26">
        <v>2</v>
      </c>
      <c r="Y219" s="42">
        <f t="shared" si="55"/>
        <v>1.0050251256281406</v>
      </c>
      <c r="Z219" s="41">
        <f t="shared" si="56"/>
        <v>197</v>
      </c>
      <c r="AA219" s="26">
        <v>2</v>
      </c>
      <c r="AB219" s="26">
        <v>6</v>
      </c>
      <c r="AC219" s="26">
        <v>-4</v>
      </c>
      <c r="AD219" s="42">
        <f t="shared" si="57"/>
        <v>-1.9900497512437811</v>
      </c>
      <c r="AE219" s="41" t="s">
        <v>35</v>
      </c>
      <c r="AF219" s="26" t="s">
        <v>35</v>
      </c>
      <c r="AG219" s="26" t="s">
        <v>35</v>
      </c>
      <c r="AH219" s="26" t="s">
        <v>35</v>
      </c>
      <c r="AI219" s="34" t="s">
        <v>35</v>
      </c>
      <c r="AJ219" s="41" t="s">
        <v>35</v>
      </c>
      <c r="AK219" s="26" t="s">
        <v>35</v>
      </c>
      <c r="AL219" s="26" t="s">
        <v>35</v>
      </c>
      <c r="AM219" s="26" t="s">
        <v>35</v>
      </c>
      <c r="AN219" s="34" t="s">
        <v>35</v>
      </c>
      <c r="AO219" s="41" t="s">
        <v>35</v>
      </c>
      <c r="AP219" s="26" t="s">
        <v>35</v>
      </c>
      <c r="AQ219" s="26" t="s">
        <v>35</v>
      </c>
      <c r="AR219" s="26" t="s">
        <v>35</v>
      </c>
      <c r="AS219" s="34" t="s">
        <v>35</v>
      </c>
      <c r="AT219" s="41" t="s">
        <v>35</v>
      </c>
      <c r="AU219" s="26" t="s">
        <v>35</v>
      </c>
      <c r="AV219" s="26" t="s">
        <v>35</v>
      </c>
      <c r="AW219" s="26" t="s">
        <v>35</v>
      </c>
      <c r="AX219" s="34" t="s">
        <v>35</v>
      </c>
      <c r="AY219" s="41" t="s">
        <v>35</v>
      </c>
      <c r="AZ219" s="26" t="s">
        <v>35</v>
      </c>
      <c r="BA219" s="26" t="s">
        <v>35</v>
      </c>
      <c r="BB219" s="26" t="s">
        <v>35</v>
      </c>
      <c r="BC219" s="34" t="s">
        <v>35</v>
      </c>
      <c r="BD219" s="41" t="s">
        <v>35</v>
      </c>
      <c r="BE219" s="26" t="s">
        <v>35</v>
      </c>
      <c r="BF219" s="26" t="s">
        <v>35</v>
      </c>
      <c r="BG219" s="26" t="s">
        <v>35</v>
      </c>
      <c r="BH219" s="34" t="s">
        <v>35</v>
      </c>
      <c r="BI219" s="41" t="s">
        <v>35</v>
      </c>
      <c r="BJ219" s="26" t="s">
        <v>35</v>
      </c>
      <c r="BK219" s="26" t="s">
        <v>35</v>
      </c>
      <c r="BL219" s="26" t="s">
        <v>35</v>
      </c>
      <c r="BM219" s="34" t="s">
        <v>35</v>
      </c>
      <c r="BN219" s="41">
        <f t="shared" si="58"/>
        <v>36</v>
      </c>
      <c r="BO219" s="41">
        <f t="shared" si="58"/>
        <v>24</v>
      </c>
      <c r="BP219" s="41">
        <f t="shared" si="58"/>
        <v>12</v>
      </c>
      <c r="BQ219" s="42">
        <f t="shared" si="59"/>
        <v>6.4864864864864868</v>
      </c>
      <c r="BR219" s="25"/>
    </row>
    <row r="220" spans="1:70" s="7" customFormat="1" ht="18" customHeight="1">
      <c r="A220" s="25"/>
      <c r="B220" s="35" t="s">
        <v>47</v>
      </c>
      <c r="C220" s="35">
        <v>431057</v>
      </c>
      <c r="D220" s="27" t="s">
        <v>260</v>
      </c>
      <c r="E220" s="26">
        <v>33</v>
      </c>
      <c r="F220" s="41">
        <f t="shared" si="48"/>
        <v>30</v>
      </c>
      <c r="G220" s="26">
        <v>1</v>
      </c>
      <c r="H220" s="26">
        <v>4</v>
      </c>
      <c r="I220" s="26">
        <v>-3</v>
      </c>
      <c r="J220" s="42">
        <f t="shared" si="49"/>
        <v>-9.0909090909090917</v>
      </c>
      <c r="K220" s="41">
        <f t="shared" si="50"/>
        <v>35</v>
      </c>
      <c r="L220" s="26">
        <v>5</v>
      </c>
      <c r="M220" s="26">
        <v>0</v>
      </c>
      <c r="N220" s="26">
        <v>5</v>
      </c>
      <c r="O220" s="42">
        <f t="shared" si="51"/>
        <v>16.666666666666664</v>
      </c>
      <c r="P220" s="41">
        <f t="shared" si="52"/>
        <v>36</v>
      </c>
      <c r="Q220" s="26">
        <v>1</v>
      </c>
      <c r="R220" s="26">
        <v>0</v>
      </c>
      <c r="S220" s="26">
        <v>1</v>
      </c>
      <c r="T220" s="42">
        <f t="shared" si="53"/>
        <v>2.8571428571428572</v>
      </c>
      <c r="U220" s="41">
        <f t="shared" si="54"/>
        <v>36</v>
      </c>
      <c r="V220" s="26">
        <v>1</v>
      </c>
      <c r="W220" s="26">
        <v>1</v>
      </c>
      <c r="X220" s="26">
        <v>0</v>
      </c>
      <c r="Y220" s="42">
        <f t="shared" si="55"/>
        <v>0</v>
      </c>
      <c r="Z220" s="41">
        <f t="shared" si="56"/>
        <v>35</v>
      </c>
      <c r="AA220" s="26">
        <v>0</v>
      </c>
      <c r="AB220" s="26">
        <v>1</v>
      </c>
      <c r="AC220" s="26">
        <v>-1</v>
      </c>
      <c r="AD220" s="42">
        <f t="shared" si="57"/>
        <v>-2.7777777777777777</v>
      </c>
      <c r="AE220" s="41" t="s">
        <v>35</v>
      </c>
      <c r="AF220" s="26" t="s">
        <v>35</v>
      </c>
      <c r="AG220" s="26" t="s">
        <v>35</v>
      </c>
      <c r="AH220" s="26" t="s">
        <v>35</v>
      </c>
      <c r="AI220" s="34" t="s">
        <v>35</v>
      </c>
      <c r="AJ220" s="41" t="s">
        <v>35</v>
      </c>
      <c r="AK220" s="26" t="s">
        <v>35</v>
      </c>
      <c r="AL220" s="26" t="s">
        <v>35</v>
      </c>
      <c r="AM220" s="26" t="s">
        <v>35</v>
      </c>
      <c r="AN220" s="34" t="s">
        <v>35</v>
      </c>
      <c r="AO220" s="41" t="s">
        <v>35</v>
      </c>
      <c r="AP220" s="26" t="s">
        <v>35</v>
      </c>
      <c r="AQ220" s="26" t="s">
        <v>35</v>
      </c>
      <c r="AR220" s="26" t="s">
        <v>35</v>
      </c>
      <c r="AS220" s="34" t="s">
        <v>35</v>
      </c>
      <c r="AT220" s="41" t="s">
        <v>35</v>
      </c>
      <c r="AU220" s="26" t="s">
        <v>35</v>
      </c>
      <c r="AV220" s="26" t="s">
        <v>35</v>
      </c>
      <c r="AW220" s="26" t="s">
        <v>35</v>
      </c>
      <c r="AX220" s="34" t="s">
        <v>35</v>
      </c>
      <c r="AY220" s="41" t="s">
        <v>35</v>
      </c>
      <c r="AZ220" s="26" t="s">
        <v>35</v>
      </c>
      <c r="BA220" s="26" t="s">
        <v>35</v>
      </c>
      <c r="BB220" s="26" t="s">
        <v>35</v>
      </c>
      <c r="BC220" s="34" t="s">
        <v>35</v>
      </c>
      <c r="BD220" s="41" t="s">
        <v>35</v>
      </c>
      <c r="BE220" s="26" t="s">
        <v>35</v>
      </c>
      <c r="BF220" s="26" t="s">
        <v>35</v>
      </c>
      <c r="BG220" s="26" t="s">
        <v>35</v>
      </c>
      <c r="BH220" s="34" t="s">
        <v>35</v>
      </c>
      <c r="BI220" s="41" t="s">
        <v>35</v>
      </c>
      <c r="BJ220" s="26" t="s">
        <v>35</v>
      </c>
      <c r="BK220" s="26" t="s">
        <v>35</v>
      </c>
      <c r="BL220" s="26" t="s">
        <v>35</v>
      </c>
      <c r="BM220" s="34" t="s">
        <v>35</v>
      </c>
      <c r="BN220" s="41">
        <f t="shared" si="58"/>
        <v>8</v>
      </c>
      <c r="BO220" s="41">
        <f t="shared" si="58"/>
        <v>6</v>
      </c>
      <c r="BP220" s="41">
        <f t="shared" si="58"/>
        <v>2</v>
      </c>
      <c r="BQ220" s="42">
        <f t="shared" si="59"/>
        <v>6.0606060606060606</v>
      </c>
      <c r="BR220" s="25"/>
    </row>
    <row r="221" spans="1:70" s="7" customFormat="1" ht="18" customHeight="1">
      <c r="A221" s="25"/>
      <c r="B221" s="35" t="s">
        <v>47</v>
      </c>
      <c r="C221" s="35">
        <v>431060</v>
      </c>
      <c r="D221" s="27" t="s">
        <v>261</v>
      </c>
      <c r="E221" s="26">
        <v>6001</v>
      </c>
      <c r="F221" s="41">
        <f t="shared" si="48"/>
        <v>6140</v>
      </c>
      <c r="G221" s="26">
        <v>221</v>
      </c>
      <c r="H221" s="26">
        <v>82</v>
      </c>
      <c r="I221" s="26">
        <v>139</v>
      </c>
      <c r="J221" s="42">
        <f t="shared" si="49"/>
        <v>2.3162806198966841</v>
      </c>
      <c r="K221" s="41">
        <f t="shared" si="50"/>
        <v>6295</v>
      </c>
      <c r="L221" s="26">
        <v>298</v>
      </c>
      <c r="M221" s="26">
        <v>143</v>
      </c>
      <c r="N221" s="26">
        <v>155</v>
      </c>
      <c r="O221" s="42">
        <f t="shared" si="51"/>
        <v>2.5244299674267103</v>
      </c>
      <c r="P221" s="41">
        <f t="shared" si="52"/>
        <v>6328</v>
      </c>
      <c r="Q221" s="26">
        <v>162</v>
      </c>
      <c r="R221" s="26">
        <v>129</v>
      </c>
      <c r="S221" s="26">
        <v>33</v>
      </c>
      <c r="T221" s="42">
        <f t="shared" si="53"/>
        <v>0.52422557585385221</v>
      </c>
      <c r="U221" s="41">
        <f t="shared" si="54"/>
        <v>6190</v>
      </c>
      <c r="V221" s="26">
        <v>48</v>
      </c>
      <c r="W221" s="26">
        <v>186</v>
      </c>
      <c r="X221" s="26">
        <v>-138</v>
      </c>
      <c r="Y221" s="42">
        <f t="shared" si="55"/>
        <v>-2.1807838179519599</v>
      </c>
      <c r="Z221" s="41">
        <f t="shared" si="56"/>
        <v>6009</v>
      </c>
      <c r="AA221" s="26">
        <v>68</v>
      </c>
      <c r="AB221" s="26">
        <v>249</v>
      </c>
      <c r="AC221" s="26">
        <v>-181</v>
      </c>
      <c r="AD221" s="42">
        <f t="shared" si="57"/>
        <v>-2.9240710823909533</v>
      </c>
      <c r="AE221" s="41" t="s">
        <v>35</v>
      </c>
      <c r="AF221" s="26" t="s">
        <v>35</v>
      </c>
      <c r="AG221" s="26" t="s">
        <v>35</v>
      </c>
      <c r="AH221" s="26" t="s">
        <v>35</v>
      </c>
      <c r="AI221" s="34" t="s">
        <v>35</v>
      </c>
      <c r="AJ221" s="41" t="s">
        <v>35</v>
      </c>
      <c r="AK221" s="26" t="s">
        <v>35</v>
      </c>
      <c r="AL221" s="26" t="s">
        <v>35</v>
      </c>
      <c r="AM221" s="26" t="s">
        <v>35</v>
      </c>
      <c r="AN221" s="34" t="s">
        <v>35</v>
      </c>
      <c r="AO221" s="41" t="s">
        <v>35</v>
      </c>
      <c r="AP221" s="26" t="s">
        <v>35</v>
      </c>
      <c r="AQ221" s="26" t="s">
        <v>35</v>
      </c>
      <c r="AR221" s="26" t="s">
        <v>35</v>
      </c>
      <c r="AS221" s="34" t="s">
        <v>35</v>
      </c>
      <c r="AT221" s="41" t="s">
        <v>35</v>
      </c>
      <c r="AU221" s="26" t="s">
        <v>35</v>
      </c>
      <c r="AV221" s="26" t="s">
        <v>35</v>
      </c>
      <c r="AW221" s="26" t="s">
        <v>35</v>
      </c>
      <c r="AX221" s="34" t="s">
        <v>35</v>
      </c>
      <c r="AY221" s="41" t="s">
        <v>35</v>
      </c>
      <c r="AZ221" s="26" t="s">
        <v>35</v>
      </c>
      <c r="BA221" s="26" t="s">
        <v>35</v>
      </c>
      <c r="BB221" s="26" t="s">
        <v>35</v>
      </c>
      <c r="BC221" s="34" t="s">
        <v>35</v>
      </c>
      <c r="BD221" s="41" t="s">
        <v>35</v>
      </c>
      <c r="BE221" s="26" t="s">
        <v>35</v>
      </c>
      <c r="BF221" s="26" t="s">
        <v>35</v>
      </c>
      <c r="BG221" s="26" t="s">
        <v>35</v>
      </c>
      <c r="BH221" s="34" t="s">
        <v>35</v>
      </c>
      <c r="BI221" s="41" t="s">
        <v>35</v>
      </c>
      <c r="BJ221" s="26" t="s">
        <v>35</v>
      </c>
      <c r="BK221" s="26" t="s">
        <v>35</v>
      </c>
      <c r="BL221" s="26" t="s">
        <v>35</v>
      </c>
      <c r="BM221" s="34" t="s">
        <v>35</v>
      </c>
      <c r="BN221" s="41">
        <f t="shared" si="58"/>
        <v>797</v>
      </c>
      <c r="BO221" s="41">
        <f t="shared" si="58"/>
        <v>789</v>
      </c>
      <c r="BP221" s="41">
        <f t="shared" si="58"/>
        <v>8</v>
      </c>
      <c r="BQ221" s="42">
        <f t="shared" si="59"/>
        <v>0.13331111481419763</v>
      </c>
      <c r="BR221" s="25"/>
    </row>
    <row r="222" spans="1:70" s="7" customFormat="1" ht="18" customHeight="1">
      <c r="A222" s="25"/>
      <c r="B222" s="35" t="s">
        <v>47</v>
      </c>
      <c r="C222" s="35">
        <v>431065</v>
      </c>
      <c r="D222" s="27" t="s">
        <v>262</v>
      </c>
      <c r="E222" s="26">
        <v>250</v>
      </c>
      <c r="F222" s="41">
        <f t="shared" si="48"/>
        <v>248</v>
      </c>
      <c r="G222" s="26">
        <v>6</v>
      </c>
      <c r="H222" s="26">
        <v>8</v>
      </c>
      <c r="I222" s="26">
        <v>-2</v>
      </c>
      <c r="J222" s="42">
        <f t="shared" si="49"/>
        <v>-0.8</v>
      </c>
      <c r="K222" s="41">
        <f t="shared" si="50"/>
        <v>246</v>
      </c>
      <c r="L222" s="26">
        <v>1</v>
      </c>
      <c r="M222" s="26">
        <v>3</v>
      </c>
      <c r="N222" s="26">
        <v>-2</v>
      </c>
      <c r="O222" s="42">
        <f t="shared" si="51"/>
        <v>-0.80645161290322576</v>
      </c>
      <c r="P222" s="41">
        <f t="shared" si="52"/>
        <v>248</v>
      </c>
      <c r="Q222" s="26">
        <v>3</v>
      </c>
      <c r="R222" s="26">
        <v>1</v>
      </c>
      <c r="S222" s="26">
        <v>2</v>
      </c>
      <c r="T222" s="42">
        <f t="shared" si="53"/>
        <v>0.81300813008130091</v>
      </c>
      <c r="U222" s="41">
        <f t="shared" si="54"/>
        <v>246</v>
      </c>
      <c r="V222" s="26">
        <v>1</v>
      </c>
      <c r="W222" s="26">
        <v>3</v>
      </c>
      <c r="X222" s="26">
        <v>-2</v>
      </c>
      <c r="Y222" s="42">
        <f t="shared" si="55"/>
        <v>-0.80645161290322576</v>
      </c>
      <c r="Z222" s="41">
        <f t="shared" si="56"/>
        <v>246</v>
      </c>
      <c r="AA222" s="26">
        <v>0</v>
      </c>
      <c r="AB222" s="26">
        <v>0</v>
      </c>
      <c r="AC222" s="26">
        <v>0</v>
      </c>
      <c r="AD222" s="42">
        <f t="shared" si="57"/>
        <v>0</v>
      </c>
      <c r="AE222" s="41" t="s">
        <v>35</v>
      </c>
      <c r="AF222" s="26" t="s">
        <v>35</v>
      </c>
      <c r="AG222" s="26" t="s">
        <v>35</v>
      </c>
      <c r="AH222" s="26" t="s">
        <v>35</v>
      </c>
      <c r="AI222" s="34" t="s">
        <v>35</v>
      </c>
      <c r="AJ222" s="41" t="s">
        <v>35</v>
      </c>
      <c r="AK222" s="26" t="s">
        <v>35</v>
      </c>
      <c r="AL222" s="26" t="s">
        <v>35</v>
      </c>
      <c r="AM222" s="26" t="s">
        <v>35</v>
      </c>
      <c r="AN222" s="34" t="s">
        <v>35</v>
      </c>
      <c r="AO222" s="41" t="s">
        <v>35</v>
      </c>
      <c r="AP222" s="26" t="s">
        <v>35</v>
      </c>
      <c r="AQ222" s="26" t="s">
        <v>35</v>
      </c>
      <c r="AR222" s="26" t="s">
        <v>35</v>
      </c>
      <c r="AS222" s="34" t="s">
        <v>35</v>
      </c>
      <c r="AT222" s="41" t="s">
        <v>35</v>
      </c>
      <c r="AU222" s="26" t="s">
        <v>35</v>
      </c>
      <c r="AV222" s="26" t="s">
        <v>35</v>
      </c>
      <c r="AW222" s="26" t="s">
        <v>35</v>
      </c>
      <c r="AX222" s="34" t="s">
        <v>35</v>
      </c>
      <c r="AY222" s="41" t="s">
        <v>35</v>
      </c>
      <c r="AZ222" s="26" t="s">
        <v>35</v>
      </c>
      <c r="BA222" s="26" t="s">
        <v>35</v>
      </c>
      <c r="BB222" s="26" t="s">
        <v>35</v>
      </c>
      <c r="BC222" s="34" t="s">
        <v>35</v>
      </c>
      <c r="BD222" s="41" t="s">
        <v>35</v>
      </c>
      <c r="BE222" s="26" t="s">
        <v>35</v>
      </c>
      <c r="BF222" s="26" t="s">
        <v>35</v>
      </c>
      <c r="BG222" s="26" t="s">
        <v>35</v>
      </c>
      <c r="BH222" s="34" t="s">
        <v>35</v>
      </c>
      <c r="BI222" s="41" t="s">
        <v>35</v>
      </c>
      <c r="BJ222" s="26" t="s">
        <v>35</v>
      </c>
      <c r="BK222" s="26" t="s">
        <v>35</v>
      </c>
      <c r="BL222" s="26" t="s">
        <v>35</v>
      </c>
      <c r="BM222" s="34" t="s">
        <v>35</v>
      </c>
      <c r="BN222" s="41">
        <f t="shared" si="58"/>
        <v>11</v>
      </c>
      <c r="BO222" s="41">
        <f t="shared" si="58"/>
        <v>15</v>
      </c>
      <c r="BP222" s="41">
        <f t="shared" si="58"/>
        <v>-4</v>
      </c>
      <c r="BQ222" s="42">
        <f t="shared" si="59"/>
        <v>-1.6</v>
      </c>
      <c r="BR222" s="25"/>
    </row>
    <row r="223" spans="1:70" s="7" customFormat="1" ht="18" customHeight="1">
      <c r="A223" s="25"/>
      <c r="B223" s="35" t="s">
        <v>47</v>
      </c>
      <c r="C223" s="35">
        <v>431070</v>
      </c>
      <c r="D223" s="27" t="s">
        <v>263</v>
      </c>
      <c r="E223" s="26">
        <v>113</v>
      </c>
      <c r="F223" s="41">
        <f t="shared" si="48"/>
        <v>113</v>
      </c>
      <c r="G223" s="26">
        <v>2</v>
      </c>
      <c r="H223" s="26">
        <v>2</v>
      </c>
      <c r="I223" s="26">
        <v>0</v>
      </c>
      <c r="J223" s="42">
        <f t="shared" si="49"/>
        <v>0</v>
      </c>
      <c r="K223" s="41">
        <f t="shared" si="50"/>
        <v>115</v>
      </c>
      <c r="L223" s="26">
        <v>4</v>
      </c>
      <c r="M223" s="26">
        <v>2</v>
      </c>
      <c r="N223" s="26">
        <v>2</v>
      </c>
      <c r="O223" s="42">
        <f t="shared" si="51"/>
        <v>1.7699115044247788</v>
      </c>
      <c r="P223" s="41">
        <f t="shared" si="52"/>
        <v>113</v>
      </c>
      <c r="Q223" s="26">
        <v>0</v>
      </c>
      <c r="R223" s="26">
        <v>2</v>
      </c>
      <c r="S223" s="26">
        <v>-2</v>
      </c>
      <c r="T223" s="42">
        <f t="shared" si="53"/>
        <v>-1.7391304347826086</v>
      </c>
      <c r="U223" s="41">
        <f t="shared" si="54"/>
        <v>114</v>
      </c>
      <c r="V223" s="26">
        <v>1</v>
      </c>
      <c r="W223" s="26">
        <v>0</v>
      </c>
      <c r="X223" s="26">
        <v>1</v>
      </c>
      <c r="Y223" s="42">
        <f t="shared" si="55"/>
        <v>0.88495575221238942</v>
      </c>
      <c r="Z223" s="41">
        <f t="shared" si="56"/>
        <v>105</v>
      </c>
      <c r="AA223" s="26">
        <v>0</v>
      </c>
      <c r="AB223" s="26">
        <v>9</v>
      </c>
      <c r="AC223" s="26">
        <v>-9</v>
      </c>
      <c r="AD223" s="42">
        <f t="shared" si="57"/>
        <v>-7.8947368421052628</v>
      </c>
      <c r="AE223" s="41" t="s">
        <v>35</v>
      </c>
      <c r="AF223" s="26" t="s">
        <v>35</v>
      </c>
      <c r="AG223" s="26" t="s">
        <v>35</v>
      </c>
      <c r="AH223" s="26" t="s">
        <v>35</v>
      </c>
      <c r="AI223" s="34" t="s">
        <v>35</v>
      </c>
      <c r="AJ223" s="41" t="s">
        <v>35</v>
      </c>
      <c r="AK223" s="26" t="s">
        <v>35</v>
      </c>
      <c r="AL223" s="26" t="s">
        <v>35</v>
      </c>
      <c r="AM223" s="26" t="s">
        <v>35</v>
      </c>
      <c r="AN223" s="34" t="s">
        <v>35</v>
      </c>
      <c r="AO223" s="41" t="s">
        <v>35</v>
      </c>
      <c r="AP223" s="26" t="s">
        <v>35</v>
      </c>
      <c r="AQ223" s="26" t="s">
        <v>35</v>
      </c>
      <c r="AR223" s="26" t="s">
        <v>35</v>
      </c>
      <c r="AS223" s="34" t="s">
        <v>35</v>
      </c>
      <c r="AT223" s="41" t="s">
        <v>35</v>
      </c>
      <c r="AU223" s="26" t="s">
        <v>35</v>
      </c>
      <c r="AV223" s="26" t="s">
        <v>35</v>
      </c>
      <c r="AW223" s="26" t="s">
        <v>35</v>
      </c>
      <c r="AX223" s="34" t="s">
        <v>35</v>
      </c>
      <c r="AY223" s="41" t="s">
        <v>35</v>
      </c>
      <c r="AZ223" s="26" t="s">
        <v>35</v>
      </c>
      <c r="BA223" s="26" t="s">
        <v>35</v>
      </c>
      <c r="BB223" s="26" t="s">
        <v>35</v>
      </c>
      <c r="BC223" s="34" t="s">
        <v>35</v>
      </c>
      <c r="BD223" s="41" t="s">
        <v>35</v>
      </c>
      <c r="BE223" s="26" t="s">
        <v>35</v>
      </c>
      <c r="BF223" s="26" t="s">
        <v>35</v>
      </c>
      <c r="BG223" s="26" t="s">
        <v>35</v>
      </c>
      <c r="BH223" s="34" t="s">
        <v>35</v>
      </c>
      <c r="BI223" s="41" t="s">
        <v>35</v>
      </c>
      <c r="BJ223" s="26" t="s">
        <v>35</v>
      </c>
      <c r="BK223" s="26" t="s">
        <v>35</v>
      </c>
      <c r="BL223" s="26" t="s">
        <v>35</v>
      </c>
      <c r="BM223" s="34" t="s">
        <v>35</v>
      </c>
      <c r="BN223" s="41">
        <f t="shared" si="58"/>
        <v>7</v>
      </c>
      <c r="BO223" s="41">
        <f t="shared" si="58"/>
        <v>15</v>
      </c>
      <c r="BP223" s="41">
        <f t="shared" si="58"/>
        <v>-8</v>
      </c>
      <c r="BQ223" s="42">
        <f t="shared" si="59"/>
        <v>-7.0796460176991154</v>
      </c>
      <c r="BR223" s="25"/>
    </row>
    <row r="224" spans="1:70" s="7" customFormat="1" ht="18" customHeight="1">
      <c r="A224" s="25"/>
      <c r="B224" s="35" t="s">
        <v>47</v>
      </c>
      <c r="C224" s="35">
        <v>431075</v>
      </c>
      <c r="D224" s="27" t="s">
        <v>264</v>
      </c>
      <c r="E224" s="26">
        <v>71</v>
      </c>
      <c r="F224" s="41">
        <f t="shared" si="48"/>
        <v>73</v>
      </c>
      <c r="G224" s="26">
        <v>5</v>
      </c>
      <c r="H224" s="26">
        <v>3</v>
      </c>
      <c r="I224" s="26">
        <v>2</v>
      </c>
      <c r="J224" s="42">
        <f t="shared" si="49"/>
        <v>2.8169014084507045</v>
      </c>
      <c r="K224" s="41">
        <f t="shared" si="50"/>
        <v>74</v>
      </c>
      <c r="L224" s="26">
        <v>1</v>
      </c>
      <c r="M224" s="26">
        <v>0</v>
      </c>
      <c r="N224" s="26">
        <v>1</v>
      </c>
      <c r="O224" s="42">
        <f t="shared" si="51"/>
        <v>1.3698630136986301</v>
      </c>
      <c r="P224" s="41">
        <f t="shared" si="52"/>
        <v>71</v>
      </c>
      <c r="Q224" s="26">
        <v>0</v>
      </c>
      <c r="R224" s="26">
        <v>3</v>
      </c>
      <c r="S224" s="26">
        <v>-3</v>
      </c>
      <c r="T224" s="42">
        <f t="shared" si="53"/>
        <v>-4.0540540540540544</v>
      </c>
      <c r="U224" s="41">
        <f t="shared" si="54"/>
        <v>71</v>
      </c>
      <c r="V224" s="26">
        <v>0</v>
      </c>
      <c r="W224" s="26">
        <v>0</v>
      </c>
      <c r="X224" s="26">
        <v>0</v>
      </c>
      <c r="Y224" s="42">
        <f t="shared" si="55"/>
        <v>0</v>
      </c>
      <c r="Z224" s="41">
        <f t="shared" si="56"/>
        <v>71</v>
      </c>
      <c r="AA224" s="26">
        <v>0</v>
      </c>
      <c r="AB224" s="26">
        <v>0</v>
      </c>
      <c r="AC224" s="26">
        <v>0</v>
      </c>
      <c r="AD224" s="42">
        <f t="shared" si="57"/>
        <v>0</v>
      </c>
      <c r="AE224" s="41" t="s">
        <v>35</v>
      </c>
      <c r="AF224" s="26" t="s">
        <v>35</v>
      </c>
      <c r="AG224" s="26" t="s">
        <v>35</v>
      </c>
      <c r="AH224" s="26" t="s">
        <v>35</v>
      </c>
      <c r="AI224" s="34" t="s">
        <v>35</v>
      </c>
      <c r="AJ224" s="41" t="s">
        <v>35</v>
      </c>
      <c r="AK224" s="26" t="s">
        <v>35</v>
      </c>
      <c r="AL224" s="26" t="s">
        <v>35</v>
      </c>
      <c r="AM224" s="26" t="s">
        <v>35</v>
      </c>
      <c r="AN224" s="34" t="s">
        <v>35</v>
      </c>
      <c r="AO224" s="41" t="s">
        <v>35</v>
      </c>
      <c r="AP224" s="26" t="s">
        <v>35</v>
      </c>
      <c r="AQ224" s="26" t="s">
        <v>35</v>
      </c>
      <c r="AR224" s="26" t="s">
        <v>35</v>
      </c>
      <c r="AS224" s="34" t="s">
        <v>35</v>
      </c>
      <c r="AT224" s="41" t="s">
        <v>35</v>
      </c>
      <c r="AU224" s="26" t="s">
        <v>35</v>
      </c>
      <c r="AV224" s="26" t="s">
        <v>35</v>
      </c>
      <c r="AW224" s="26" t="s">
        <v>35</v>
      </c>
      <c r="AX224" s="34" t="s">
        <v>35</v>
      </c>
      <c r="AY224" s="41" t="s">
        <v>35</v>
      </c>
      <c r="AZ224" s="26" t="s">
        <v>35</v>
      </c>
      <c r="BA224" s="26" t="s">
        <v>35</v>
      </c>
      <c r="BB224" s="26" t="s">
        <v>35</v>
      </c>
      <c r="BC224" s="34" t="s">
        <v>35</v>
      </c>
      <c r="BD224" s="41" t="s">
        <v>35</v>
      </c>
      <c r="BE224" s="26" t="s">
        <v>35</v>
      </c>
      <c r="BF224" s="26" t="s">
        <v>35</v>
      </c>
      <c r="BG224" s="26" t="s">
        <v>35</v>
      </c>
      <c r="BH224" s="34" t="s">
        <v>35</v>
      </c>
      <c r="BI224" s="41" t="s">
        <v>35</v>
      </c>
      <c r="BJ224" s="26" t="s">
        <v>35</v>
      </c>
      <c r="BK224" s="26" t="s">
        <v>35</v>
      </c>
      <c r="BL224" s="26" t="s">
        <v>35</v>
      </c>
      <c r="BM224" s="34" t="s">
        <v>35</v>
      </c>
      <c r="BN224" s="41">
        <f t="shared" si="58"/>
        <v>6</v>
      </c>
      <c r="BO224" s="41">
        <f t="shared" si="58"/>
        <v>6</v>
      </c>
      <c r="BP224" s="41">
        <f t="shared" si="58"/>
        <v>0</v>
      </c>
      <c r="BQ224" s="42">
        <f t="shared" si="59"/>
        <v>0</v>
      </c>
      <c r="BR224" s="25"/>
    </row>
    <row r="225" spans="1:70" s="7" customFormat="1" ht="18" customHeight="1">
      <c r="A225" s="25"/>
      <c r="B225" s="35" t="s">
        <v>47</v>
      </c>
      <c r="C225" s="35">
        <v>431080</v>
      </c>
      <c r="D225" s="27" t="s">
        <v>265</v>
      </c>
      <c r="E225" s="26">
        <v>6722</v>
      </c>
      <c r="F225" s="41">
        <f t="shared" si="48"/>
        <v>6779</v>
      </c>
      <c r="G225" s="26">
        <v>312</v>
      </c>
      <c r="H225" s="26">
        <v>255</v>
      </c>
      <c r="I225" s="26">
        <v>57</v>
      </c>
      <c r="J225" s="42">
        <f t="shared" si="49"/>
        <v>0.84796191609639981</v>
      </c>
      <c r="K225" s="41">
        <f t="shared" si="50"/>
        <v>6769</v>
      </c>
      <c r="L225" s="26">
        <v>339</v>
      </c>
      <c r="M225" s="26">
        <v>349</v>
      </c>
      <c r="N225" s="26">
        <v>-10</v>
      </c>
      <c r="O225" s="42">
        <f t="shared" si="51"/>
        <v>-0.1475143826523086</v>
      </c>
      <c r="P225" s="41">
        <f t="shared" si="52"/>
        <v>6739</v>
      </c>
      <c r="Q225" s="26">
        <v>274</v>
      </c>
      <c r="R225" s="26">
        <v>304</v>
      </c>
      <c r="S225" s="26">
        <v>-30</v>
      </c>
      <c r="T225" s="42">
        <f t="shared" si="53"/>
        <v>-0.4431969271679716</v>
      </c>
      <c r="U225" s="41">
        <f t="shared" si="54"/>
        <v>6337</v>
      </c>
      <c r="V225" s="26">
        <v>54</v>
      </c>
      <c r="W225" s="26">
        <v>456</v>
      </c>
      <c r="X225" s="26">
        <v>-402</v>
      </c>
      <c r="Y225" s="42">
        <f t="shared" si="55"/>
        <v>-5.9652767472918828</v>
      </c>
      <c r="Z225" s="41">
        <f t="shared" si="56"/>
        <v>6180</v>
      </c>
      <c r="AA225" s="26">
        <v>64</v>
      </c>
      <c r="AB225" s="26">
        <v>221</v>
      </c>
      <c r="AC225" s="26">
        <v>-157</v>
      </c>
      <c r="AD225" s="42">
        <f t="shared" si="57"/>
        <v>-2.4775130187786019</v>
      </c>
      <c r="AE225" s="41" t="s">
        <v>35</v>
      </c>
      <c r="AF225" s="26" t="s">
        <v>35</v>
      </c>
      <c r="AG225" s="26" t="s">
        <v>35</v>
      </c>
      <c r="AH225" s="26" t="s">
        <v>35</v>
      </c>
      <c r="AI225" s="34" t="s">
        <v>35</v>
      </c>
      <c r="AJ225" s="41" t="s">
        <v>35</v>
      </c>
      <c r="AK225" s="26" t="s">
        <v>35</v>
      </c>
      <c r="AL225" s="26" t="s">
        <v>35</v>
      </c>
      <c r="AM225" s="26" t="s">
        <v>35</v>
      </c>
      <c r="AN225" s="34" t="s">
        <v>35</v>
      </c>
      <c r="AO225" s="41" t="s">
        <v>35</v>
      </c>
      <c r="AP225" s="26" t="s">
        <v>35</v>
      </c>
      <c r="AQ225" s="26" t="s">
        <v>35</v>
      </c>
      <c r="AR225" s="26" t="s">
        <v>35</v>
      </c>
      <c r="AS225" s="34" t="s">
        <v>35</v>
      </c>
      <c r="AT225" s="41" t="s">
        <v>35</v>
      </c>
      <c r="AU225" s="26" t="s">
        <v>35</v>
      </c>
      <c r="AV225" s="26" t="s">
        <v>35</v>
      </c>
      <c r="AW225" s="26" t="s">
        <v>35</v>
      </c>
      <c r="AX225" s="34" t="s">
        <v>35</v>
      </c>
      <c r="AY225" s="41" t="s">
        <v>35</v>
      </c>
      <c r="AZ225" s="26" t="s">
        <v>35</v>
      </c>
      <c r="BA225" s="26" t="s">
        <v>35</v>
      </c>
      <c r="BB225" s="26" t="s">
        <v>35</v>
      </c>
      <c r="BC225" s="34" t="s">
        <v>35</v>
      </c>
      <c r="BD225" s="41" t="s">
        <v>35</v>
      </c>
      <c r="BE225" s="26" t="s">
        <v>35</v>
      </c>
      <c r="BF225" s="26" t="s">
        <v>35</v>
      </c>
      <c r="BG225" s="26" t="s">
        <v>35</v>
      </c>
      <c r="BH225" s="34" t="s">
        <v>35</v>
      </c>
      <c r="BI225" s="41" t="s">
        <v>35</v>
      </c>
      <c r="BJ225" s="26" t="s">
        <v>35</v>
      </c>
      <c r="BK225" s="26" t="s">
        <v>35</v>
      </c>
      <c r="BL225" s="26" t="s">
        <v>35</v>
      </c>
      <c r="BM225" s="34" t="s">
        <v>35</v>
      </c>
      <c r="BN225" s="41">
        <f t="shared" si="58"/>
        <v>1043</v>
      </c>
      <c r="BO225" s="41">
        <f t="shared" si="58"/>
        <v>1585</v>
      </c>
      <c r="BP225" s="41">
        <f t="shared" si="58"/>
        <v>-542</v>
      </c>
      <c r="BQ225" s="42">
        <f t="shared" si="59"/>
        <v>-8.0630764653376978</v>
      </c>
      <c r="BR225" s="25"/>
    </row>
    <row r="226" spans="1:70" s="7" customFormat="1" ht="18" customHeight="1">
      <c r="A226" s="25"/>
      <c r="B226" s="35" t="s">
        <v>47</v>
      </c>
      <c r="C226" s="35">
        <v>431085</v>
      </c>
      <c r="D226" s="27" t="s">
        <v>266</v>
      </c>
      <c r="E226" s="26">
        <v>221</v>
      </c>
      <c r="F226" s="41">
        <f t="shared" si="48"/>
        <v>223</v>
      </c>
      <c r="G226" s="26">
        <v>7</v>
      </c>
      <c r="H226" s="26">
        <v>5</v>
      </c>
      <c r="I226" s="26">
        <v>2</v>
      </c>
      <c r="J226" s="42">
        <f t="shared" si="49"/>
        <v>0.90497737556561098</v>
      </c>
      <c r="K226" s="41">
        <f t="shared" si="50"/>
        <v>222</v>
      </c>
      <c r="L226" s="26">
        <v>4</v>
      </c>
      <c r="M226" s="26">
        <v>5</v>
      </c>
      <c r="N226" s="26">
        <v>-1</v>
      </c>
      <c r="O226" s="42">
        <f t="shared" si="51"/>
        <v>-0.44843049327354262</v>
      </c>
      <c r="P226" s="41">
        <f t="shared" si="52"/>
        <v>224</v>
      </c>
      <c r="Q226" s="26">
        <v>6</v>
      </c>
      <c r="R226" s="26">
        <v>4</v>
      </c>
      <c r="S226" s="26">
        <v>2</v>
      </c>
      <c r="T226" s="42">
        <f t="shared" si="53"/>
        <v>0.90090090090090091</v>
      </c>
      <c r="U226" s="41">
        <f t="shared" si="54"/>
        <v>220</v>
      </c>
      <c r="V226" s="26">
        <v>0</v>
      </c>
      <c r="W226" s="26">
        <v>4</v>
      </c>
      <c r="X226" s="26">
        <v>-4</v>
      </c>
      <c r="Y226" s="42">
        <f t="shared" si="55"/>
        <v>-1.7857142857142856</v>
      </c>
      <c r="Z226" s="41">
        <f t="shared" si="56"/>
        <v>221</v>
      </c>
      <c r="AA226" s="26">
        <v>3</v>
      </c>
      <c r="AB226" s="26">
        <v>2</v>
      </c>
      <c r="AC226" s="26">
        <v>1</v>
      </c>
      <c r="AD226" s="42">
        <f t="shared" si="57"/>
        <v>0.45454545454545453</v>
      </c>
      <c r="AE226" s="41" t="s">
        <v>35</v>
      </c>
      <c r="AF226" s="26" t="s">
        <v>35</v>
      </c>
      <c r="AG226" s="26" t="s">
        <v>35</v>
      </c>
      <c r="AH226" s="26" t="s">
        <v>35</v>
      </c>
      <c r="AI226" s="34" t="s">
        <v>35</v>
      </c>
      <c r="AJ226" s="41" t="s">
        <v>35</v>
      </c>
      <c r="AK226" s="26" t="s">
        <v>35</v>
      </c>
      <c r="AL226" s="26" t="s">
        <v>35</v>
      </c>
      <c r="AM226" s="26" t="s">
        <v>35</v>
      </c>
      <c r="AN226" s="34" t="s">
        <v>35</v>
      </c>
      <c r="AO226" s="41" t="s">
        <v>35</v>
      </c>
      <c r="AP226" s="26" t="s">
        <v>35</v>
      </c>
      <c r="AQ226" s="26" t="s">
        <v>35</v>
      </c>
      <c r="AR226" s="26" t="s">
        <v>35</v>
      </c>
      <c r="AS226" s="34" t="s">
        <v>35</v>
      </c>
      <c r="AT226" s="41" t="s">
        <v>35</v>
      </c>
      <c r="AU226" s="26" t="s">
        <v>35</v>
      </c>
      <c r="AV226" s="26" t="s">
        <v>35</v>
      </c>
      <c r="AW226" s="26" t="s">
        <v>35</v>
      </c>
      <c r="AX226" s="34" t="s">
        <v>35</v>
      </c>
      <c r="AY226" s="41" t="s">
        <v>35</v>
      </c>
      <c r="AZ226" s="26" t="s">
        <v>35</v>
      </c>
      <c r="BA226" s="26" t="s">
        <v>35</v>
      </c>
      <c r="BB226" s="26" t="s">
        <v>35</v>
      </c>
      <c r="BC226" s="34" t="s">
        <v>35</v>
      </c>
      <c r="BD226" s="41" t="s">
        <v>35</v>
      </c>
      <c r="BE226" s="26" t="s">
        <v>35</v>
      </c>
      <c r="BF226" s="26" t="s">
        <v>35</v>
      </c>
      <c r="BG226" s="26" t="s">
        <v>35</v>
      </c>
      <c r="BH226" s="34" t="s">
        <v>35</v>
      </c>
      <c r="BI226" s="41" t="s">
        <v>35</v>
      </c>
      <c r="BJ226" s="26" t="s">
        <v>35</v>
      </c>
      <c r="BK226" s="26" t="s">
        <v>35</v>
      </c>
      <c r="BL226" s="26" t="s">
        <v>35</v>
      </c>
      <c r="BM226" s="34" t="s">
        <v>35</v>
      </c>
      <c r="BN226" s="41">
        <f t="shared" si="58"/>
        <v>20</v>
      </c>
      <c r="BO226" s="41">
        <f t="shared" si="58"/>
        <v>20</v>
      </c>
      <c r="BP226" s="41">
        <f t="shared" si="58"/>
        <v>0</v>
      </c>
      <c r="BQ226" s="42">
        <f t="shared" si="59"/>
        <v>0</v>
      </c>
      <c r="BR226" s="25"/>
    </row>
    <row r="227" spans="1:70" s="7" customFormat="1" ht="18" customHeight="1">
      <c r="A227" s="25"/>
      <c r="B227" s="35" t="s">
        <v>47</v>
      </c>
      <c r="C227" s="35">
        <v>431087</v>
      </c>
      <c r="D227" s="27" t="s">
        <v>267</v>
      </c>
      <c r="E227" s="26">
        <v>92</v>
      </c>
      <c r="F227" s="41">
        <f t="shared" si="48"/>
        <v>93</v>
      </c>
      <c r="G227" s="26">
        <v>1</v>
      </c>
      <c r="H227" s="26">
        <v>0</v>
      </c>
      <c r="I227" s="26">
        <v>1</v>
      </c>
      <c r="J227" s="42">
        <f t="shared" si="49"/>
        <v>1.0869565217391304</v>
      </c>
      <c r="K227" s="41">
        <f t="shared" si="50"/>
        <v>92</v>
      </c>
      <c r="L227" s="26">
        <v>0</v>
      </c>
      <c r="M227" s="26">
        <v>1</v>
      </c>
      <c r="N227" s="26">
        <v>-1</v>
      </c>
      <c r="O227" s="42">
        <f t="shared" si="51"/>
        <v>-1.0752688172043012</v>
      </c>
      <c r="P227" s="41">
        <f t="shared" si="52"/>
        <v>90</v>
      </c>
      <c r="Q227" s="26">
        <v>0</v>
      </c>
      <c r="R227" s="26">
        <v>2</v>
      </c>
      <c r="S227" s="26">
        <v>-2</v>
      </c>
      <c r="T227" s="42">
        <f t="shared" si="53"/>
        <v>-2.1739130434782608</v>
      </c>
      <c r="U227" s="41">
        <f t="shared" si="54"/>
        <v>89</v>
      </c>
      <c r="V227" s="26">
        <v>0</v>
      </c>
      <c r="W227" s="26">
        <v>1</v>
      </c>
      <c r="X227" s="26">
        <v>-1</v>
      </c>
      <c r="Y227" s="42">
        <f t="shared" si="55"/>
        <v>-1.1111111111111112</v>
      </c>
      <c r="Z227" s="41">
        <f t="shared" si="56"/>
        <v>86</v>
      </c>
      <c r="AA227" s="26">
        <v>0</v>
      </c>
      <c r="AB227" s="26">
        <v>3</v>
      </c>
      <c r="AC227" s="26">
        <v>-3</v>
      </c>
      <c r="AD227" s="42">
        <f t="shared" si="57"/>
        <v>-3.3707865168539324</v>
      </c>
      <c r="AE227" s="41" t="s">
        <v>35</v>
      </c>
      <c r="AF227" s="26" t="s">
        <v>35</v>
      </c>
      <c r="AG227" s="26" t="s">
        <v>35</v>
      </c>
      <c r="AH227" s="26" t="s">
        <v>35</v>
      </c>
      <c r="AI227" s="34" t="s">
        <v>35</v>
      </c>
      <c r="AJ227" s="41" t="s">
        <v>35</v>
      </c>
      <c r="AK227" s="26" t="s">
        <v>35</v>
      </c>
      <c r="AL227" s="26" t="s">
        <v>35</v>
      </c>
      <c r="AM227" s="26" t="s">
        <v>35</v>
      </c>
      <c r="AN227" s="34" t="s">
        <v>35</v>
      </c>
      <c r="AO227" s="41" t="s">
        <v>35</v>
      </c>
      <c r="AP227" s="26" t="s">
        <v>35</v>
      </c>
      <c r="AQ227" s="26" t="s">
        <v>35</v>
      </c>
      <c r="AR227" s="26" t="s">
        <v>35</v>
      </c>
      <c r="AS227" s="34" t="s">
        <v>35</v>
      </c>
      <c r="AT227" s="41" t="s">
        <v>35</v>
      </c>
      <c r="AU227" s="26" t="s">
        <v>35</v>
      </c>
      <c r="AV227" s="26" t="s">
        <v>35</v>
      </c>
      <c r="AW227" s="26" t="s">
        <v>35</v>
      </c>
      <c r="AX227" s="34" t="s">
        <v>35</v>
      </c>
      <c r="AY227" s="41" t="s">
        <v>35</v>
      </c>
      <c r="AZ227" s="26" t="s">
        <v>35</v>
      </c>
      <c r="BA227" s="26" t="s">
        <v>35</v>
      </c>
      <c r="BB227" s="26" t="s">
        <v>35</v>
      </c>
      <c r="BC227" s="34" t="s">
        <v>35</v>
      </c>
      <c r="BD227" s="41" t="s">
        <v>35</v>
      </c>
      <c r="BE227" s="26" t="s">
        <v>35</v>
      </c>
      <c r="BF227" s="26" t="s">
        <v>35</v>
      </c>
      <c r="BG227" s="26" t="s">
        <v>35</v>
      </c>
      <c r="BH227" s="34" t="s">
        <v>35</v>
      </c>
      <c r="BI227" s="41" t="s">
        <v>35</v>
      </c>
      <c r="BJ227" s="26" t="s">
        <v>35</v>
      </c>
      <c r="BK227" s="26" t="s">
        <v>35</v>
      </c>
      <c r="BL227" s="26" t="s">
        <v>35</v>
      </c>
      <c r="BM227" s="34" t="s">
        <v>35</v>
      </c>
      <c r="BN227" s="41">
        <f t="shared" si="58"/>
        <v>1</v>
      </c>
      <c r="BO227" s="41">
        <f t="shared" si="58"/>
        <v>7</v>
      </c>
      <c r="BP227" s="41">
        <f t="shared" si="58"/>
        <v>-6</v>
      </c>
      <c r="BQ227" s="42">
        <f t="shared" si="59"/>
        <v>-6.5217391304347823</v>
      </c>
      <c r="BR227" s="25"/>
    </row>
    <row r="228" spans="1:70" s="7" customFormat="1" ht="18" customHeight="1">
      <c r="A228" s="25"/>
      <c r="B228" s="35" t="s">
        <v>47</v>
      </c>
      <c r="C228" s="35">
        <v>431090</v>
      </c>
      <c r="D228" s="27" t="s">
        <v>268</v>
      </c>
      <c r="E228" s="26">
        <v>420</v>
      </c>
      <c r="F228" s="41">
        <f t="shared" si="48"/>
        <v>417</v>
      </c>
      <c r="G228" s="26">
        <v>8</v>
      </c>
      <c r="H228" s="26">
        <v>11</v>
      </c>
      <c r="I228" s="26">
        <v>-3</v>
      </c>
      <c r="J228" s="42">
        <f t="shared" si="49"/>
        <v>-0.7142857142857143</v>
      </c>
      <c r="K228" s="41">
        <f t="shared" si="50"/>
        <v>423</v>
      </c>
      <c r="L228" s="26">
        <v>20</v>
      </c>
      <c r="M228" s="26">
        <v>14</v>
      </c>
      <c r="N228" s="26">
        <v>6</v>
      </c>
      <c r="O228" s="42">
        <f t="shared" si="51"/>
        <v>1.4388489208633095</v>
      </c>
      <c r="P228" s="41">
        <f t="shared" si="52"/>
        <v>430</v>
      </c>
      <c r="Q228" s="26">
        <v>24</v>
      </c>
      <c r="R228" s="26">
        <v>17</v>
      </c>
      <c r="S228" s="26">
        <v>7</v>
      </c>
      <c r="T228" s="42">
        <f t="shared" si="53"/>
        <v>1.6548463356973995</v>
      </c>
      <c r="U228" s="41">
        <f t="shared" si="54"/>
        <v>425</v>
      </c>
      <c r="V228" s="26">
        <v>8</v>
      </c>
      <c r="W228" s="26">
        <v>13</v>
      </c>
      <c r="X228" s="26">
        <v>-5</v>
      </c>
      <c r="Y228" s="42">
        <f t="shared" si="55"/>
        <v>-1.1627906976744187</v>
      </c>
      <c r="Z228" s="41">
        <f t="shared" si="56"/>
        <v>420</v>
      </c>
      <c r="AA228" s="26">
        <v>6</v>
      </c>
      <c r="AB228" s="26">
        <v>11</v>
      </c>
      <c r="AC228" s="26">
        <v>-5</v>
      </c>
      <c r="AD228" s="42">
        <f t="shared" si="57"/>
        <v>-1.1764705882352942</v>
      </c>
      <c r="AE228" s="41" t="s">
        <v>35</v>
      </c>
      <c r="AF228" s="26" t="s">
        <v>35</v>
      </c>
      <c r="AG228" s="26" t="s">
        <v>35</v>
      </c>
      <c r="AH228" s="26" t="s">
        <v>35</v>
      </c>
      <c r="AI228" s="34" t="s">
        <v>35</v>
      </c>
      <c r="AJ228" s="41" t="s">
        <v>35</v>
      </c>
      <c r="AK228" s="26" t="s">
        <v>35</v>
      </c>
      <c r="AL228" s="26" t="s">
        <v>35</v>
      </c>
      <c r="AM228" s="26" t="s">
        <v>35</v>
      </c>
      <c r="AN228" s="34" t="s">
        <v>35</v>
      </c>
      <c r="AO228" s="41" t="s">
        <v>35</v>
      </c>
      <c r="AP228" s="26" t="s">
        <v>35</v>
      </c>
      <c r="AQ228" s="26" t="s">
        <v>35</v>
      </c>
      <c r="AR228" s="26" t="s">
        <v>35</v>
      </c>
      <c r="AS228" s="34" t="s">
        <v>35</v>
      </c>
      <c r="AT228" s="41" t="s">
        <v>35</v>
      </c>
      <c r="AU228" s="26" t="s">
        <v>35</v>
      </c>
      <c r="AV228" s="26" t="s">
        <v>35</v>
      </c>
      <c r="AW228" s="26" t="s">
        <v>35</v>
      </c>
      <c r="AX228" s="34" t="s">
        <v>35</v>
      </c>
      <c r="AY228" s="41" t="s">
        <v>35</v>
      </c>
      <c r="AZ228" s="26" t="s">
        <v>35</v>
      </c>
      <c r="BA228" s="26" t="s">
        <v>35</v>
      </c>
      <c r="BB228" s="26" t="s">
        <v>35</v>
      </c>
      <c r="BC228" s="34" t="s">
        <v>35</v>
      </c>
      <c r="BD228" s="41" t="s">
        <v>35</v>
      </c>
      <c r="BE228" s="26" t="s">
        <v>35</v>
      </c>
      <c r="BF228" s="26" t="s">
        <v>35</v>
      </c>
      <c r="BG228" s="26" t="s">
        <v>35</v>
      </c>
      <c r="BH228" s="34" t="s">
        <v>35</v>
      </c>
      <c r="BI228" s="41" t="s">
        <v>35</v>
      </c>
      <c r="BJ228" s="26" t="s">
        <v>35</v>
      </c>
      <c r="BK228" s="26" t="s">
        <v>35</v>
      </c>
      <c r="BL228" s="26" t="s">
        <v>35</v>
      </c>
      <c r="BM228" s="34" t="s">
        <v>35</v>
      </c>
      <c r="BN228" s="41">
        <f t="shared" si="58"/>
        <v>66</v>
      </c>
      <c r="BO228" s="41">
        <f t="shared" si="58"/>
        <v>66</v>
      </c>
      <c r="BP228" s="41">
        <f t="shared" si="58"/>
        <v>0</v>
      </c>
      <c r="BQ228" s="42">
        <f t="shared" si="59"/>
        <v>0</v>
      </c>
      <c r="BR228" s="25"/>
    </row>
    <row r="229" spans="1:70" s="7" customFormat="1" ht="18" customHeight="1">
      <c r="A229" s="25"/>
      <c r="B229" s="35" t="s">
        <v>47</v>
      </c>
      <c r="C229" s="35">
        <v>431100</v>
      </c>
      <c r="D229" s="27" t="s">
        <v>269</v>
      </c>
      <c r="E229" s="26">
        <v>3320</v>
      </c>
      <c r="F229" s="41">
        <f t="shared" si="48"/>
        <v>3342</v>
      </c>
      <c r="G229" s="26">
        <v>135</v>
      </c>
      <c r="H229" s="26">
        <v>113</v>
      </c>
      <c r="I229" s="26">
        <v>22</v>
      </c>
      <c r="J229" s="42">
        <f t="shared" si="49"/>
        <v>0.66265060240963858</v>
      </c>
      <c r="K229" s="41">
        <f t="shared" si="50"/>
        <v>3358</v>
      </c>
      <c r="L229" s="26">
        <v>84</v>
      </c>
      <c r="M229" s="26">
        <v>68</v>
      </c>
      <c r="N229" s="26">
        <v>16</v>
      </c>
      <c r="O229" s="42">
        <f t="shared" si="51"/>
        <v>0.47875523638539796</v>
      </c>
      <c r="P229" s="41">
        <f t="shared" si="52"/>
        <v>3353</v>
      </c>
      <c r="Q229" s="26">
        <v>115</v>
      </c>
      <c r="R229" s="26">
        <v>120</v>
      </c>
      <c r="S229" s="26">
        <v>-5</v>
      </c>
      <c r="T229" s="42">
        <f t="shared" si="53"/>
        <v>-0.14889815366289458</v>
      </c>
      <c r="U229" s="41">
        <f t="shared" si="54"/>
        <v>3281</v>
      </c>
      <c r="V229" s="26">
        <v>28</v>
      </c>
      <c r="W229" s="26">
        <v>100</v>
      </c>
      <c r="X229" s="26">
        <v>-72</v>
      </c>
      <c r="Y229" s="42">
        <f t="shared" si="55"/>
        <v>-2.1473307485833582</v>
      </c>
      <c r="Z229" s="41">
        <f t="shared" si="56"/>
        <v>3243</v>
      </c>
      <c r="AA229" s="26">
        <v>39</v>
      </c>
      <c r="AB229" s="26">
        <v>77</v>
      </c>
      <c r="AC229" s="26">
        <v>-38</v>
      </c>
      <c r="AD229" s="42">
        <f t="shared" si="57"/>
        <v>-1.1581834806461446</v>
      </c>
      <c r="AE229" s="41" t="s">
        <v>35</v>
      </c>
      <c r="AF229" s="26" t="s">
        <v>35</v>
      </c>
      <c r="AG229" s="26" t="s">
        <v>35</v>
      </c>
      <c r="AH229" s="26" t="s">
        <v>35</v>
      </c>
      <c r="AI229" s="34" t="s">
        <v>35</v>
      </c>
      <c r="AJ229" s="41" t="s">
        <v>35</v>
      </c>
      <c r="AK229" s="26" t="s">
        <v>35</v>
      </c>
      <c r="AL229" s="26" t="s">
        <v>35</v>
      </c>
      <c r="AM229" s="26" t="s">
        <v>35</v>
      </c>
      <c r="AN229" s="34" t="s">
        <v>35</v>
      </c>
      <c r="AO229" s="41" t="s">
        <v>35</v>
      </c>
      <c r="AP229" s="26" t="s">
        <v>35</v>
      </c>
      <c r="AQ229" s="26" t="s">
        <v>35</v>
      </c>
      <c r="AR229" s="26" t="s">
        <v>35</v>
      </c>
      <c r="AS229" s="34" t="s">
        <v>35</v>
      </c>
      <c r="AT229" s="41" t="s">
        <v>35</v>
      </c>
      <c r="AU229" s="26" t="s">
        <v>35</v>
      </c>
      <c r="AV229" s="26" t="s">
        <v>35</v>
      </c>
      <c r="AW229" s="26" t="s">
        <v>35</v>
      </c>
      <c r="AX229" s="34" t="s">
        <v>35</v>
      </c>
      <c r="AY229" s="41" t="s">
        <v>35</v>
      </c>
      <c r="AZ229" s="26" t="s">
        <v>35</v>
      </c>
      <c r="BA229" s="26" t="s">
        <v>35</v>
      </c>
      <c r="BB229" s="26" t="s">
        <v>35</v>
      </c>
      <c r="BC229" s="34" t="s">
        <v>35</v>
      </c>
      <c r="BD229" s="41" t="s">
        <v>35</v>
      </c>
      <c r="BE229" s="26" t="s">
        <v>35</v>
      </c>
      <c r="BF229" s="26" t="s">
        <v>35</v>
      </c>
      <c r="BG229" s="26" t="s">
        <v>35</v>
      </c>
      <c r="BH229" s="34" t="s">
        <v>35</v>
      </c>
      <c r="BI229" s="41" t="s">
        <v>35</v>
      </c>
      <c r="BJ229" s="26" t="s">
        <v>35</v>
      </c>
      <c r="BK229" s="26" t="s">
        <v>35</v>
      </c>
      <c r="BL229" s="26" t="s">
        <v>35</v>
      </c>
      <c r="BM229" s="34" t="s">
        <v>35</v>
      </c>
      <c r="BN229" s="41">
        <f t="shared" si="58"/>
        <v>401</v>
      </c>
      <c r="BO229" s="41">
        <f t="shared" si="58"/>
        <v>478</v>
      </c>
      <c r="BP229" s="41">
        <f t="shared" si="58"/>
        <v>-77</v>
      </c>
      <c r="BQ229" s="42">
        <f t="shared" si="59"/>
        <v>-2.3192771084337349</v>
      </c>
      <c r="BR229" s="25"/>
    </row>
    <row r="230" spans="1:70" s="7" customFormat="1" ht="18" customHeight="1">
      <c r="A230" s="25"/>
      <c r="B230" s="35" t="s">
        <v>47</v>
      </c>
      <c r="C230" s="35">
        <v>431110</v>
      </c>
      <c r="D230" s="27" t="s">
        <v>270</v>
      </c>
      <c r="E230" s="26">
        <v>1066</v>
      </c>
      <c r="F230" s="41">
        <f t="shared" si="48"/>
        <v>1076</v>
      </c>
      <c r="G230" s="26">
        <v>23</v>
      </c>
      <c r="H230" s="26">
        <v>13</v>
      </c>
      <c r="I230" s="26">
        <v>10</v>
      </c>
      <c r="J230" s="42">
        <f t="shared" si="49"/>
        <v>0.93808630393996251</v>
      </c>
      <c r="K230" s="41">
        <f t="shared" si="50"/>
        <v>1062</v>
      </c>
      <c r="L230" s="26">
        <v>16</v>
      </c>
      <c r="M230" s="26">
        <v>30</v>
      </c>
      <c r="N230" s="26">
        <v>-14</v>
      </c>
      <c r="O230" s="42">
        <f t="shared" si="51"/>
        <v>-1.3011152416356877</v>
      </c>
      <c r="P230" s="41">
        <f t="shared" si="52"/>
        <v>1070</v>
      </c>
      <c r="Q230" s="26">
        <v>25</v>
      </c>
      <c r="R230" s="26">
        <v>17</v>
      </c>
      <c r="S230" s="26">
        <v>8</v>
      </c>
      <c r="T230" s="42">
        <f t="shared" si="53"/>
        <v>0.75329566854990582</v>
      </c>
      <c r="U230" s="41">
        <f t="shared" si="54"/>
        <v>1071</v>
      </c>
      <c r="V230" s="26">
        <v>15</v>
      </c>
      <c r="W230" s="26">
        <v>14</v>
      </c>
      <c r="X230" s="26">
        <v>1</v>
      </c>
      <c r="Y230" s="42">
        <f t="shared" si="55"/>
        <v>9.3457943925233655E-2</v>
      </c>
      <c r="Z230" s="41">
        <f t="shared" si="56"/>
        <v>1070</v>
      </c>
      <c r="AA230" s="26">
        <v>20</v>
      </c>
      <c r="AB230" s="26">
        <v>21</v>
      </c>
      <c r="AC230" s="26">
        <v>-1</v>
      </c>
      <c r="AD230" s="42">
        <f t="shared" si="57"/>
        <v>-9.3370681605975725E-2</v>
      </c>
      <c r="AE230" s="41" t="s">
        <v>35</v>
      </c>
      <c r="AF230" s="26" t="s">
        <v>35</v>
      </c>
      <c r="AG230" s="26" t="s">
        <v>35</v>
      </c>
      <c r="AH230" s="26" t="s">
        <v>35</v>
      </c>
      <c r="AI230" s="34" t="s">
        <v>35</v>
      </c>
      <c r="AJ230" s="41" t="s">
        <v>35</v>
      </c>
      <c r="AK230" s="26" t="s">
        <v>35</v>
      </c>
      <c r="AL230" s="26" t="s">
        <v>35</v>
      </c>
      <c r="AM230" s="26" t="s">
        <v>35</v>
      </c>
      <c r="AN230" s="34" t="s">
        <v>35</v>
      </c>
      <c r="AO230" s="41" t="s">
        <v>35</v>
      </c>
      <c r="AP230" s="26" t="s">
        <v>35</v>
      </c>
      <c r="AQ230" s="26" t="s">
        <v>35</v>
      </c>
      <c r="AR230" s="26" t="s">
        <v>35</v>
      </c>
      <c r="AS230" s="34" t="s">
        <v>35</v>
      </c>
      <c r="AT230" s="41" t="s">
        <v>35</v>
      </c>
      <c r="AU230" s="26" t="s">
        <v>35</v>
      </c>
      <c r="AV230" s="26" t="s">
        <v>35</v>
      </c>
      <c r="AW230" s="26" t="s">
        <v>35</v>
      </c>
      <c r="AX230" s="34" t="s">
        <v>35</v>
      </c>
      <c r="AY230" s="41" t="s">
        <v>35</v>
      </c>
      <c r="AZ230" s="26" t="s">
        <v>35</v>
      </c>
      <c r="BA230" s="26" t="s">
        <v>35</v>
      </c>
      <c r="BB230" s="26" t="s">
        <v>35</v>
      </c>
      <c r="BC230" s="34" t="s">
        <v>35</v>
      </c>
      <c r="BD230" s="41" t="s">
        <v>35</v>
      </c>
      <c r="BE230" s="26" t="s">
        <v>35</v>
      </c>
      <c r="BF230" s="26" t="s">
        <v>35</v>
      </c>
      <c r="BG230" s="26" t="s">
        <v>35</v>
      </c>
      <c r="BH230" s="34" t="s">
        <v>35</v>
      </c>
      <c r="BI230" s="41" t="s">
        <v>35</v>
      </c>
      <c r="BJ230" s="26" t="s">
        <v>35</v>
      </c>
      <c r="BK230" s="26" t="s">
        <v>35</v>
      </c>
      <c r="BL230" s="26" t="s">
        <v>35</v>
      </c>
      <c r="BM230" s="34" t="s">
        <v>35</v>
      </c>
      <c r="BN230" s="41">
        <f t="shared" si="58"/>
        <v>99</v>
      </c>
      <c r="BO230" s="41">
        <f t="shared" si="58"/>
        <v>95</v>
      </c>
      <c r="BP230" s="41">
        <f t="shared" si="58"/>
        <v>4</v>
      </c>
      <c r="BQ230" s="42">
        <f t="shared" si="59"/>
        <v>0.37523452157598497</v>
      </c>
      <c r="BR230" s="25"/>
    </row>
    <row r="231" spans="1:70" s="7" customFormat="1" ht="18" customHeight="1">
      <c r="A231" s="25"/>
      <c r="B231" s="35" t="s">
        <v>47</v>
      </c>
      <c r="C231" s="35">
        <v>431112</v>
      </c>
      <c r="D231" s="27" t="s">
        <v>271</v>
      </c>
      <c r="E231" s="26">
        <v>541</v>
      </c>
      <c r="F231" s="41">
        <f t="shared" si="48"/>
        <v>538</v>
      </c>
      <c r="G231" s="26">
        <v>11</v>
      </c>
      <c r="H231" s="26">
        <v>14</v>
      </c>
      <c r="I231" s="26">
        <v>-3</v>
      </c>
      <c r="J231" s="42">
        <f t="shared" si="49"/>
        <v>-0.55452865064695012</v>
      </c>
      <c r="K231" s="41">
        <f t="shared" si="50"/>
        <v>553</v>
      </c>
      <c r="L231" s="26">
        <v>26</v>
      </c>
      <c r="M231" s="26">
        <v>11</v>
      </c>
      <c r="N231" s="26">
        <v>15</v>
      </c>
      <c r="O231" s="42">
        <f t="shared" si="51"/>
        <v>2.7881040892193307</v>
      </c>
      <c r="P231" s="41">
        <f t="shared" si="52"/>
        <v>550</v>
      </c>
      <c r="Q231" s="26">
        <v>15</v>
      </c>
      <c r="R231" s="26">
        <v>18</v>
      </c>
      <c r="S231" s="26">
        <v>-3</v>
      </c>
      <c r="T231" s="42">
        <f t="shared" si="53"/>
        <v>-0.54249547920433994</v>
      </c>
      <c r="U231" s="41">
        <f t="shared" si="54"/>
        <v>528</v>
      </c>
      <c r="V231" s="26">
        <v>5</v>
      </c>
      <c r="W231" s="26">
        <v>27</v>
      </c>
      <c r="X231" s="26">
        <v>-22</v>
      </c>
      <c r="Y231" s="42">
        <f t="shared" si="55"/>
        <v>-4</v>
      </c>
      <c r="Z231" s="41">
        <f t="shared" si="56"/>
        <v>528</v>
      </c>
      <c r="AA231" s="26">
        <v>7</v>
      </c>
      <c r="AB231" s="26">
        <v>7</v>
      </c>
      <c r="AC231" s="26">
        <v>0</v>
      </c>
      <c r="AD231" s="42">
        <f t="shared" si="57"/>
        <v>0</v>
      </c>
      <c r="AE231" s="41" t="s">
        <v>35</v>
      </c>
      <c r="AF231" s="26" t="s">
        <v>35</v>
      </c>
      <c r="AG231" s="26" t="s">
        <v>35</v>
      </c>
      <c r="AH231" s="26" t="s">
        <v>35</v>
      </c>
      <c r="AI231" s="34" t="s">
        <v>35</v>
      </c>
      <c r="AJ231" s="41" t="s">
        <v>35</v>
      </c>
      <c r="AK231" s="26" t="s">
        <v>35</v>
      </c>
      <c r="AL231" s="26" t="s">
        <v>35</v>
      </c>
      <c r="AM231" s="26" t="s">
        <v>35</v>
      </c>
      <c r="AN231" s="34" t="s">
        <v>35</v>
      </c>
      <c r="AO231" s="41" t="s">
        <v>35</v>
      </c>
      <c r="AP231" s="26" t="s">
        <v>35</v>
      </c>
      <c r="AQ231" s="26" t="s">
        <v>35</v>
      </c>
      <c r="AR231" s="26" t="s">
        <v>35</v>
      </c>
      <c r="AS231" s="34" t="s">
        <v>35</v>
      </c>
      <c r="AT231" s="41" t="s">
        <v>35</v>
      </c>
      <c r="AU231" s="26" t="s">
        <v>35</v>
      </c>
      <c r="AV231" s="26" t="s">
        <v>35</v>
      </c>
      <c r="AW231" s="26" t="s">
        <v>35</v>
      </c>
      <c r="AX231" s="34" t="s">
        <v>35</v>
      </c>
      <c r="AY231" s="41" t="s">
        <v>35</v>
      </c>
      <c r="AZ231" s="26" t="s">
        <v>35</v>
      </c>
      <c r="BA231" s="26" t="s">
        <v>35</v>
      </c>
      <c r="BB231" s="26" t="s">
        <v>35</v>
      </c>
      <c r="BC231" s="34" t="s">
        <v>35</v>
      </c>
      <c r="BD231" s="41" t="s">
        <v>35</v>
      </c>
      <c r="BE231" s="26" t="s">
        <v>35</v>
      </c>
      <c r="BF231" s="26" t="s">
        <v>35</v>
      </c>
      <c r="BG231" s="26" t="s">
        <v>35</v>
      </c>
      <c r="BH231" s="34" t="s">
        <v>35</v>
      </c>
      <c r="BI231" s="41" t="s">
        <v>35</v>
      </c>
      <c r="BJ231" s="26" t="s">
        <v>35</v>
      </c>
      <c r="BK231" s="26" t="s">
        <v>35</v>
      </c>
      <c r="BL231" s="26" t="s">
        <v>35</v>
      </c>
      <c r="BM231" s="34" t="s">
        <v>35</v>
      </c>
      <c r="BN231" s="41">
        <f t="shared" si="58"/>
        <v>64</v>
      </c>
      <c r="BO231" s="41">
        <f t="shared" si="58"/>
        <v>77</v>
      </c>
      <c r="BP231" s="41">
        <f t="shared" si="58"/>
        <v>-13</v>
      </c>
      <c r="BQ231" s="42">
        <f t="shared" si="59"/>
        <v>-2.4029574861367835</v>
      </c>
      <c r="BR231" s="25"/>
    </row>
    <row r="232" spans="1:70" s="7" customFormat="1" ht="18" customHeight="1">
      <c r="A232" s="25"/>
      <c r="B232" s="35" t="s">
        <v>47</v>
      </c>
      <c r="C232" s="35">
        <v>431113</v>
      </c>
      <c r="D232" s="27" t="s">
        <v>272</v>
      </c>
      <c r="E232" s="26">
        <v>214</v>
      </c>
      <c r="F232" s="41">
        <f t="shared" si="48"/>
        <v>214</v>
      </c>
      <c r="G232" s="26">
        <v>0</v>
      </c>
      <c r="H232" s="26">
        <v>0</v>
      </c>
      <c r="I232" s="26">
        <v>0</v>
      </c>
      <c r="J232" s="42">
        <f t="shared" si="49"/>
        <v>0</v>
      </c>
      <c r="K232" s="41">
        <f t="shared" si="50"/>
        <v>229</v>
      </c>
      <c r="L232" s="26">
        <v>15</v>
      </c>
      <c r="M232" s="26">
        <v>0</v>
      </c>
      <c r="N232" s="26">
        <v>15</v>
      </c>
      <c r="O232" s="42">
        <f t="shared" si="51"/>
        <v>7.009345794392523</v>
      </c>
      <c r="P232" s="41">
        <f t="shared" si="52"/>
        <v>270</v>
      </c>
      <c r="Q232" s="26">
        <v>46</v>
      </c>
      <c r="R232" s="26">
        <v>5</v>
      </c>
      <c r="S232" s="26">
        <v>41</v>
      </c>
      <c r="T232" s="42">
        <f t="shared" si="53"/>
        <v>17.903930131004365</v>
      </c>
      <c r="U232" s="41">
        <f t="shared" si="54"/>
        <v>228</v>
      </c>
      <c r="V232" s="26">
        <v>0</v>
      </c>
      <c r="W232" s="26">
        <v>42</v>
      </c>
      <c r="X232" s="26">
        <v>-42</v>
      </c>
      <c r="Y232" s="42">
        <f t="shared" si="55"/>
        <v>-15.555555555555555</v>
      </c>
      <c r="Z232" s="41">
        <f t="shared" si="56"/>
        <v>212</v>
      </c>
      <c r="AA232" s="26">
        <v>0</v>
      </c>
      <c r="AB232" s="26">
        <v>16</v>
      </c>
      <c r="AC232" s="26">
        <v>-16</v>
      </c>
      <c r="AD232" s="42">
        <f t="shared" si="57"/>
        <v>-7.0175438596491224</v>
      </c>
      <c r="AE232" s="41" t="s">
        <v>35</v>
      </c>
      <c r="AF232" s="26" t="s">
        <v>35</v>
      </c>
      <c r="AG232" s="26" t="s">
        <v>35</v>
      </c>
      <c r="AH232" s="26" t="s">
        <v>35</v>
      </c>
      <c r="AI232" s="34" t="s">
        <v>35</v>
      </c>
      <c r="AJ232" s="41" t="s">
        <v>35</v>
      </c>
      <c r="AK232" s="26" t="s">
        <v>35</v>
      </c>
      <c r="AL232" s="26" t="s">
        <v>35</v>
      </c>
      <c r="AM232" s="26" t="s">
        <v>35</v>
      </c>
      <c r="AN232" s="34" t="s">
        <v>35</v>
      </c>
      <c r="AO232" s="41" t="s">
        <v>35</v>
      </c>
      <c r="AP232" s="26" t="s">
        <v>35</v>
      </c>
      <c r="AQ232" s="26" t="s">
        <v>35</v>
      </c>
      <c r="AR232" s="26" t="s">
        <v>35</v>
      </c>
      <c r="AS232" s="34" t="s">
        <v>35</v>
      </c>
      <c r="AT232" s="41" t="s">
        <v>35</v>
      </c>
      <c r="AU232" s="26" t="s">
        <v>35</v>
      </c>
      <c r="AV232" s="26" t="s">
        <v>35</v>
      </c>
      <c r="AW232" s="26" t="s">
        <v>35</v>
      </c>
      <c r="AX232" s="34" t="s">
        <v>35</v>
      </c>
      <c r="AY232" s="41" t="s">
        <v>35</v>
      </c>
      <c r="AZ232" s="26" t="s">
        <v>35</v>
      </c>
      <c r="BA232" s="26" t="s">
        <v>35</v>
      </c>
      <c r="BB232" s="26" t="s">
        <v>35</v>
      </c>
      <c r="BC232" s="34" t="s">
        <v>35</v>
      </c>
      <c r="BD232" s="41" t="s">
        <v>35</v>
      </c>
      <c r="BE232" s="26" t="s">
        <v>35</v>
      </c>
      <c r="BF232" s="26" t="s">
        <v>35</v>
      </c>
      <c r="BG232" s="26" t="s">
        <v>35</v>
      </c>
      <c r="BH232" s="34" t="s">
        <v>35</v>
      </c>
      <c r="BI232" s="41" t="s">
        <v>35</v>
      </c>
      <c r="BJ232" s="26" t="s">
        <v>35</v>
      </c>
      <c r="BK232" s="26" t="s">
        <v>35</v>
      </c>
      <c r="BL232" s="26" t="s">
        <v>35</v>
      </c>
      <c r="BM232" s="34" t="s">
        <v>35</v>
      </c>
      <c r="BN232" s="41">
        <f t="shared" si="58"/>
        <v>61</v>
      </c>
      <c r="BO232" s="41">
        <f t="shared" si="58"/>
        <v>63</v>
      </c>
      <c r="BP232" s="41">
        <f t="shared" si="58"/>
        <v>-2</v>
      </c>
      <c r="BQ232" s="42">
        <f t="shared" si="59"/>
        <v>-0.93457943925233633</v>
      </c>
      <c r="BR232" s="25"/>
    </row>
    <row r="233" spans="1:70" s="7" customFormat="1" ht="18" customHeight="1">
      <c r="A233" s="25"/>
      <c r="B233" s="35" t="s">
        <v>47</v>
      </c>
      <c r="C233" s="35">
        <v>431115</v>
      </c>
      <c r="D233" s="27" t="s">
        <v>273</v>
      </c>
      <c r="E233" s="26">
        <v>572</v>
      </c>
      <c r="F233" s="41">
        <f t="shared" si="48"/>
        <v>568</v>
      </c>
      <c r="G233" s="26">
        <v>4</v>
      </c>
      <c r="H233" s="26">
        <v>8</v>
      </c>
      <c r="I233" s="26">
        <v>-4</v>
      </c>
      <c r="J233" s="42">
        <f t="shared" si="49"/>
        <v>-0.69930069930069927</v>
      </c>
      <c r="K233" s="41">
        <f t="shared" si="50"/>
        <v>612</v>
      </c>
      <c r="L233" s="26">
        <v>52</v>
      </c>
      <c r="M233" s="26">
        <v>8</v>
      </c>
      <c r="N233" s="26">
        <v>44</v>
      </c>
      <c r="O233" s="42">
        <f t="shared" si="51"/>
        <v>7.7464788732394361</v>
      </c>
      <c r="P233" s="41">
        <f t="shared" si="52"/>
        <v>617</v>
      </c>
      <c r="Q233" s="26">
        <v>18</v>
      </c>
      <c r="R233" s="26">
        <v>13</v>
      </c>
      <c r="S233" s="26">
        <v>5</v>
      </c>
      <c r="T233" s="42">
        <f t="shared" si="53"/>
        <v>0.81699346405228768</v>
      </c>
      <c r="U233" s="41">
        <f t="shared" si="54"/>
        <v>576</v>
      </c>
      <c r="V233" s="26">
        <v>4</v>
      </c>
      <c r="W233" s="26">
        <v>45</v>
      </c>
      <c r="X233" s="26">
        <v>-41</v>
      </c>
      <c r="Y233" s="42">
        <f t="shared" si="55"/>
        <v>-6.6450567260940039</v>
      </c>
      <c r="Z233" s="41">
        <f t="shared" si="56"/>
        <v>571</v>
      </c>
      <c r="AA233" s="26">
        <v>3</v>
      </c>
      <c r="AB233" s="26">
        <v>8</v>
      </c>
      <c r="AC233" s="26">
        <v>-5</v>
      </c>
      <c r="AD233" s="42">
        <f t="shared" si="57"/>
        <v>-0.86805555555555558</v>
      </c>
      <c r="AE233" s="41" t="s">
        <v>35</v>
      </c>
      <c r="AF233" s="26" t="s">
        <v>35</v>
      </c>
      <c r="AG233" s="26" t="s">
        <v>35</v>
      </c>
      <c r="AH233" s="26" t="s">
        <v>35</v>
      </c>
      <c r="AI233" s="34" t="s">
        <v>35</v>
      </c>
      <c r="AJ233" s="41" t="s">
        <v>35</v>
      </c>
      <c r="AK233" s="26" t="s">
        <v>35</v>
      </c>
      <c r="AL233" s="26" t="s">
        <v>35</v>
      </c>
      <c r="AM233" s="26" t="s">
        <v>35</v>
      </c>
      <c r="AN233" s="34" t="s">
        <v>35</v>
      </c>
      <c r="AO233" s="41" t="s">
        <v>35</v>
      </c>
      <c r="AP233" s="26" t="s">
        <v>35</v>
      </c>
      <c r="AQ233" s="26" t="s">
        <v>35</v>
      </c>
      <c r="AR233" s="26" t="s">
        <v>35</v>
      </c>
      <c r="AS233" s="34" t="s">
        <v>35</v>
      </c>
      <c r="AT233" s="41" t="s">
        <v>35</v>
      </c>
      <c r="AU233" s="26" t="s">
        <v>35</v>
      </c>
      <c r="AV233" s="26" t="s">
        <v>35</v>
      </c>
      <c r="AW233" s="26" t="s">
        <v>35</v>
      </c>
      <c r="AX233" s="34" t="s">
        <v>35</v>
      </c>
      <c r="AY233" s="41" t="s">
        <v>35</v>
      </c>
      <c r="AZ233" s="26" t="s">
        <v>35</v>
      </c>
      <c r="BA233" s="26" t="s">
        <v>35</v>
      </c>
      <c r="BB233" s="26" t="s">
        <v>35</v>
      </c>
      <c r="BC233" s="34" t="s">
        <v>35</v>
      </c>
      <c r="BD233" s="41" t="s">
        <v>35</v>
      </c>
      <c r="BE233" s="26" t="s">
        <v>35</v>
      </c>
      <c r="BF233" s="26" t="s">
        <v>35</v>
      </c>
      <c r="BG233" s="26" t="s">
        <v>35</v>
      </c>
      <c r="BH233" s="34" t="s">
        <v>35</v>
      </c>
      <c r="BI233" s="41" t="s">
        <v>35</v>
      </c>
      <c r="BJ233" s="26" t="s">
        <v>35</v>
      </c>
      <c r="BK233" s="26" t="s">
        <v>35</v>
      </c>
      <c r="BL233" s="26" t="s">
        <v>35</v>
      </c>
      <c r="BM233" s="34" t="s">
        <v>35</v>
      </c>
      <c r="BN233" s="41">
        <f t="shared" si="58"/>
        <v>81</v>
      </c>
      <c r="BO233" s="41">
        <f t="shared" si="58"/>
        <v>82</v>
      </c>
      <c r="BP233" s="41">
        <f t="shared" si="58"/>
        <v>-1</v>
      </c>
      <c r="BQ233" s="42">
        <f t="shared" si="59"/>
        <v>-0.17482517482517482</v>
      </c>
      <c r="BR233" s="25"/>
    </row>
    <row r="234" spans="1:70" s="7" customFormat="1" ht="18" customHeight="1">
      <c r="A234" s="25"/>
      <c r="B234" s="35" t="s">
        <v>47</v>
      </c>
      <c r="C234" s="35">
        <v>431120</v>
      </c>
      <c r="D234" s="27" t="s">
        <v>274</v>
      </c>
      <c r="E234" s="26">
        <v>2687</v>
      </c>
      <c r="F234" s="41">
        <f t="shared" si="48"/>
        <v>2692</v>
      </c>
      <c r="G234" s="26">
        <v>59</v>
      </c>
      <c r="H234" s="26">
        <v>54</v>
      </c>
      <c r="I234" s="26">
        <v>5</v>
      </c>
      <c r="J234" s="42">
        <f t="shared" si="49"/>
        <v>0.18608113137327875</v>
      </c>
      <c r="K234" s="41">
        <f t="shared" si="50"/>
        <v>2690</v>
      </c>
      <c r="L234" s="26">
        <v>61</v>
      </c>
      <c r="M234" s="26">
        <v>63</v>
      </c>
      <c r="N234" s="26">
        <v>-2</v>
      </c>
      <c r="O234" s="42">
        <f t="shared" si="51"/>
        <v>-7.4294205052005943E-2</v>
      </c>
      <c r="P234" s="41">
        <f t="shared" si="52"/>
        <v>2754</v>
      </c>
      <c r="Q234" s="26">
        <v>134</v>
      </c>
      <c r="R234" s="26">
        <v>70</v>
      </c>
      <c r="S234" s="26">
        <v>64</v>
      </c>
      <c r="T234" s="42">
        <f t="shared" si="53"/>
        <v>2.3791821561338291</v>
      </c>
      <c r="U234" s="41">
        <f t="shared" si="54"/>
        <v>2638</v>
      </c>
      <c r="V234" s="26">
        <v>18</v>
      </c>
      <c r="W234" s="26">
        <v>134</v>
      </c>
      <c r="X234" s="26">
        <v>-116</v>
      </c>
      <c r="Y234" s="42">
        <f t="shared" si="55"/>
        <v>-4.2120551924473491</v>
      </c>
      <c r="Z234" s="41">
        <f t="shared" si="56"/>
        <v>2642</v>
      </c>
      <c r="AA234" s="26">
        <v>53</v>
      </c>
      <c r="AB234" s="26">
        <v>49</v>
      </c>
      <c r="AC234" s="26">
        <v>4</v>
      </c>
      <c r="AD234" s="42">
        <f t="shared" si="57"/>
        <v>0.15163002274450341</v>
      </c>
      <c r="AE234" s="41" t="s">
        <v>35</v>
      </c>
      <c r="AF234" s="26" t="s">
        <v>35</v>
      </c>
      <c r="AG234" s="26" t="s">
        <v>35</v>
      </c>
      <c r="AH234" s="26" t="s">
        <v>35</v>
      </c>
      <c r="AI234" s="34" t="s">
        <v>35</v>
      </c>
      <c r="AJ234" s="41" t="s">
        <v>35</v>
      </c>
      <c r="AK234" s="26" t="s">
        <v>35</v>
      </c>
      <c r="AL234" s="26" t="s">
        <v>35</v>
      </c>
      <c r="AM234" s="26" t="s">
        <v>35</v>
      </c>
      <c r="AN234" s="34" t="s">
        <v>35</v>
      </c>
      <c r="AO234" s="41" t="s">
        <v>35</v>
      </c>
      <c r="AP234" s="26" t="s">
        <v>35</v>
      </c>
      <c r="AQ234" s="26" t="s">
        <v>35</v>
      </c>
      <c r="AR234" s="26" t="s">
        <v>35</v>
      </c>
      <c r="AS234" s="34" t="s">
        <v>35</v>
      </c>
      <c r="AT234" s="41" t="s">
        <v>35</v>
      </c>
      <c r="AU234" s="26" t="s">
        <v>35</v>
      </c>
      <c r="AV234" s="26" t="s">
        <v>35</v>
      </c>
      <c r="AW234" s="26" t="s">
        <v>35</v>
      </c>
      <c r="AX234" s="34" t="s">
        <v>35</v>
      </c>
      <c r="AY234" s="41" t="s">
        <v>35</v>
      </c>
      <c r="AZ234" s="26" t="s">
        <v>35</v>
      </c>
      <c r="BA234" s="26" t="s">
        <v>35</v>
      </c>
      <c r="BB234" s="26" t="s">
        <v>35</v>
      </c>
      <c r="BC234" s="34" t="s">
        <v>35</v>
      </c>
      <c r="BD234" s="41" t="s">
        <v>35</v>
      </c>
      <c r="BE234" s="26" t="s">
        <v>35</v>
      </c>
      <c r="BF234" s="26" t="s">
        <v>35</v>
      </c>
      <c r="BG234" s="26" t="s">
        <v>35</v>
      </c>
      <c r="BH234" s="34" t="s">
        <v>35</v>
      </c>
      <c r="BI234" s="41" t="s">
        <v>35</v>
      </c>
      <c r="BJ234" s="26" t="s">
        <v>35</v>
      </c>
      <c r="BK234" s="26" t="s">
        <v>35</v>
      </c>
      <c r="BL234" s="26" t="s">
        <v>35</v>
      </c>
      <c r="BM234" s="34" t="s">
        <v>35</v>
      </c>
      <c r="BN234" s="41">
        <f t="shared" si="58"/>
        <v>325</v>
      </c>
      <c r="BO234" s="41">
        <f t="shared" si="58"/>
        <v>370</v>
      </c>
      <c r="BP234" s="41">
        <f t="shared" si="58"/>
        <v>-45</v>
      </c>
      <c r="BQ234" s="42">
        <f t="shared" si="59"/>
        <v>-1.6747301823595087</v>
      </c>
      <c r="BR234" s="25"/>
    </row>
    <row r="235" spans="1:70" s="7" customFormat="1" ht="18" customHeight="1">
      <c r="A235" s="25"/>
      <c r="B235" s="35" t="s">
        <v>47</v>
      </c>
      <c r="C235" s="35">
        <v>431123</v>
      </c>
      <c r="D235" s="27" t="s">
        <v>275</v>
      </c>
      <c r="E235" s="26">
        <v>47</v>
      </c>
      <c r="F235" s="41">
        <f t="shared" si="48"/>
        <v>47</v>
      </c>
      <c r="G235" s="26">
        <v>0</v>
      </c>
      <c r="H235" s="26">
        <v>0</v>
      </c>
      <c r="I235" s="26">
        <v>0</v>
      </c>
      <c r="J235" s="42">
        <f t="shared" si="49"/>
        <v>0</v>
      </c>
      <c r="K235" s="41">
        <f t="shared" si="50"/>
        <v>49</v>
      </c>
      <c r="L235" s="26">
        <v>3</v>
      </c>
      <c r="M235" s="26">
        <v>1</v>
      </c>
      <c r="N235" s="26">
        <v>2</v>
      </c>
      <c r="O235" s="42">
        <f t="shared" si="51"/>
        <v>4.2553191489361701</v>
      </c>
      <c r="P235" s="41">
        <f t="shared" si="52"/>
        <v>50</v>
      </c>
      <c r="Q235" s="26">
        <v>1</v>
      </c>
      <c r="R235" s="26">
        <v>0</v>
      </c>
      <c r="S235" s="26">
        <v>1</v>
      </c>
      <c r="T235" s="42">
        <f t="shared" si="53"/>
        <v>2.0408163265306123</v>
      </c>
      <c r="U235" s="41">
        <f t="shared" si="54"/>
        <v>48</v>
      </c>
      <c r="V235" s="26">
        <v>0</v>
      </c>
      <c r="W235" s="26">
        <v>2</v>
      </c>
      <c r="X235" s="26">
        <v>-2</v>
      </c>
      <c r="Y235" s="42">
        <f t="shared" si="55"/>
        <v>-4</v>
      </c>
      <c r="Z235" s="41">
        <f t="shared" si="56"/>
        <v>47</v>
      </c>
      <c r="AA235" s="26">
        <v>0</v>
      </c>
      <c r="AB235" s="26">
        <v>1</v>
      </c>
      <c r="AC235" s="26">
        <v>-1</v>
      </c>
      <c r="AD235" s="42">
        <f t="shared" si="57"/>
        <v>-2.083333333333333</v>
      </c>
      <c r="AE235" s="41" t="s">
        <v>35</v>
      </c>
      <c r="AF235" s="26" t="s">
        <v>35</v>
      </c>
      <c r="AG235" s="26" t="s">
        <v>35</v>
      </c>
      <c r="AH235" s="26" t="s">
        <v>35</v>
      </c>
      <c r="AI235" s="34" t="s">
        <v>35</v>
      </c>
      <c r="AJ235" s="41" t="s">
        <v>35</v>
      </c>
      <c r="AK235" s="26" t="s">
        <v>35</v>
      </c>
      <c r="AL235" s="26" t="s">
        <v>35</v>
      </c>
      <c r="AM235" s="26" t="s">
        <v>35</v>
      </c>
      <c r="AN235" s="34" t="s">
        <v>35</v>
      </c>
      <c r="AO235" s="41" t="s">
        <v>35</v>
      </c>
      <c r="AP235" s="26" t="s">
        <v>35</v>
      </c>
      <c r="AQ235" s="26" t="s">
        <v>35</v>
      </c>
      <c r="AR235" s="26" t="s">
        <v>35</v>
      </c>
      <c r="AS235" s="34" t="s">
        <v>35</v>
      </c>
      <c r="AT235" s="41" t="s">
        <v>35</v>
      </c>
      <c r="AU235" s="26" t="s">
        <v>35</v>
      </c>
      <c r="AV235" s="26" t="s">
        <v>35</v>
      </c>
      <c r="AW235" s="26" t="s">
        <v>35</v>
      </c>
      <c r="AX235" s="34" t="s">
        <v>35</v>
      </c>
      <c r="AY235" s="41" t="s">
        <v>35</v>
      </c>
      <c r="AZ235" s="26" t="s">
        <v>35</v>
      </c>
      <c r="BA235" s="26" t="s">
        <v>35</v>
      </c>
      <c r="BB235" s="26" t="s">
        <v>35</v>
      </c>
      <c r="BC235" s="34" t="s">
        <v>35</v>
      </c>
      <c r="BD235" s="41" t="s">
        <v>35</v>
      </c>
      <c r="BE235" s="26" t="s">
        <v>35</v>
      </c>
      <c r="BF235" s="26" t="s">
        <v>35</v>
      </c>
      <c r="BG235" s="26" t="s">
        <v>35</v>
      </c>
      <c r="BH235" s="34" t="s">
        <v>35</v>
      </c>
      <c r="BI235" s="41" t="s">
        <v>35</v>
      </c>
      <c r="BJ235" s="26" t="s">
        <v>35</v>
      </c>
      <c r="BK235" s="26" t="s">
        <v>35</v>
      </c>
      <c r="BL235" s="26" t="s">
        <v>35</v>
      </c>
      <c r="BM235" s="34" t="s">
        <v>35</v>
      </c>
      <c r="BN235" s="41">
        <f t="shared" si="58"/>
        <v>4</v>
      </c>
      <c r="BO235" s="41">
        <f t="shared" si="58"/>
        <v>4</v>
      </c>
      <c r="BP235" s="41">
        <f t="shared" si="58"/>
        <v>0</v>
      </c>
      <c r="BQ235" s="42">
        <f t="shared" si="59"/>
        <v>0</v>
      </c>
      <c r="BR235" s="25"/>
    </row>
    <row r="236" spans="1:70" s="7" customFormat="1" ht="18" customHeight="1">
      <c r="A236" s="25"/>
      <c r="B236" s="35" t="s">
        <v>47</v>
      </c>
      <c r="C236" s="35">
        <v>431125</v>
      </c>
      <c r="D236" s="27" t="s">
        <v>276</v>
      </c>
      <c r="E236" s="26">
        <v>101</v>
      </c>
      <c r="F236" s="41">
        <f t="shared" si="48"/>
        <v>103</v>
      </c>
      <c r="G236" s="26">
        <v>3</v>
      </c>
      <c r="H236" s="26">
        <v>1</v>
      </c>
      <c r="I236" s="26">
        <v>2</v>
      </c>
      <c r="J236" s="42">
        <f t="shared" si="49"/>
        <v>1.9801980198019802</v>
      </c>
      <c r="K236" s="41">
        <f t="shared" si="50"/>
        <v>103</v>
      </c>
      <c r="L236" s="26">
        <v>3</v>
      </c>
      <c r="M236" s="26">
        <v>3</v>
      </c>
      <c r="N236" s="26">
        <v>0</v>
      </c>
      <c r="O236" s="42">
        <f t="shared" si="51"/>
        <v>0</v>
      </c>
      <c r="P236" s="41">
        <f t="shared" si="52"/>
        <v>105</v>
      </c>
      <c r="Q236" s="26">
        <v>5</v>
      </c>
      <c r="R236" s="26">
        <v>3</v>
      </c>
      <c r="S236" s="26">
        <v>2</v>
      </c>
      <c r="T236" s="42">
        <f t="shared" si="53"/>
        <v>1.9417475728155338</v>
      </c>
      <c r="U236" s="41">
        <f t="shared" si="54"/>
        <v>103</v>
      </c>
      <c r="V236" s="26">
        <v>0</v>
      </c>
      <c r="W236" s="26">
        <v>2</v>
      </c>
      <c r="X236" s="26">
        <v>-2</v>
      </c>
      <c r="Y236" s="42">
        <f t="shared" si="55"/>
        <v>-1.9047619047619049</v>
      </c>
      <c r="Z236" s="41">
        <f t="shared" si="56"/>
        <v>102</v>
      </c>
      <c r="AA236" s="26">
        <v>0</v>
      </c>
      <c r="AB236" s="26">
        <v>1</v>
      </c>
      <c r="AC236" s="26">
        <v>-1</v>
      </c>
      <c r="AD236" s="42">
        <f t="shared" si="57"/>
        <v>-0.97087378640776689</v>
      </c>
      <c r="AE236" s="41" t="s">
        <v>35</v>
      </c>
      <c r="AF236" s="26" t="s">
        <v>35</v>
      </c>
      <c r="AG236" s="26" t="s">
        <v>35</v>
      </c>
      <c r="AH236" s="26" t="s">
        <v>35</v>
      </c>
      <c r="AI236" s="34" t="s">
        <v>35</v>
      </c>
      <c r="AJ236" s="41" t="s">
        <v>35</v>
      </c>
      <c r="AK236" s="26" t="s">
        <v>35</v>
      </c>
      <c r="AL236" s="26" t="s">
        <v>35</v>
      </c>
      <c r="AM236" s="26" t="s">
        <v>35</v>
      </c>
      <c r="AN236" s="34" t="s">
        <v>35</v>
      </c>
      <c r="AO236" s="41" t="s">
        <v>35</v>
      </c>
      <c r="AP236" s="26" t="s">
        <v>35</v>
      </c>
      <c r="AQ236" s="26" t="s">
        <v>35</v>
      </c>
      <c r="AR236" s="26" t="s">
        <v>35</v>
      </c>
      <c r="AS236" s="34" t="s">
        <v>35</v>
      </c>
      <c r="AT236" s="41" t="s">
        <v>35</v>
      </c>
      <c r="AU236" s="26" t="s">
        <v>35</v>
      </c>
      <c r="AV236" s="26" t="s">
        <v>35</v>
      </c>
      <c r="AW236" s="26" t="s">
        <v>35</v>
      </c>
      <c r="AX236" s="34" t="s">
        <v>35</v>
      </c>
      <c r="AY236" s="41" t="s">
        <v>35</v>
      </c>
      <c r="AZ236" s="26" t="s">
        <v>35</v>
      </c>
      <c r="BA236" s="26" t="s">
        <v>35</v>
      </c>
      <c r="BB236" s="26" t="s">
        <v>35</v>
      </c>
      <c r="BC236" s="34" t="s">
        <v>35</v>
      </c>
      <c r="BD236" s="41" t="s">
        <v>35</v>
      </c>
      <c r="BE236" s="26" t="s">
        <v>35</v>
      </c>
      <c r="BF236" s="26" t="s">
        <v>35</v>
      </c>
      <c r="BG236" s="26" t="s">
        <v>35</v>
      </c>
      <c r="BH236" s="34" t="s">
        <v>35</v>
      </c>
      <c r="BI236" s="41" t="s">
        <v>35</v>
      </c>
      <c r="BJ236" s="26" t="s">
        <v>35</v>
      </c>
      <c r="BK236" s="26" t="s">
        <v>35</v>
      </c>
      <c r="BL236" s="26" t="s">
        <v>35</v>
      </c>
      <c r="BM236" s="34" t="s">
        <v>35</v>
      </c>
      <c r="BN236" s="41">
        <f t="shared" si="58"/>
        <v>11</v>
      </c>
      <c r="BO236" s="41">
        <f t="shared" si="58"/>
        <v>10</v>
      </c>
      <c r="BP236" s="41">
        <f t="shared" si="58"/>
        <v>1</v>
      </c>
      <c r="BQ236" s="42">
        <f t="shared" si="59"/>
        <v>0.99009900990099009</v>
      </c>
      <c r="BR236" s="25"/>
    </row>
    <row r="237" spans="1:70" s="7" customFormat="1" ht="18" customHeight="1">
      <c r="A237" s="25"/>
      <c r="B237" s="35" t="s">
        <v>47</v>
      </c>
      <c r="C237" s="35">
        <v>431127</v>
      </c>
      <c r="D237" s="27" t="s">
        <v>277</v>
      </c>
      <c r="E237" s="26">
        <v>149</v>
      </c>
      <c r="F237" s="41">
        <f t="shared" si="48"/>
        <v>148</v>
      </c>
      <c r="G237" s="26">
        <v>3</v>
      </c>
      <c r="H237" s="26">
        <v>4</v>
      </c>
      <c r="I237" s="26">
        <v>-1</v>
      </c>
      <c r="J237" s="42">
        <f t="shared" si="49"/>
        <v>-0.67114093959731547</v>
      </c>
      <c r="K237" s="41">
        <f t="shared" si="50"/>
        <v>164</v>
      </c>
      <c r="L237" s="26">
        <v>17</v>
      </c>
      <c r="M237" s="26">
        <v>1</v>
      </c>
      <c r="N237" s="26">
        <v>16</v>
      </c>
      <c r="O237" s="42">
        <f t="shared" si="51"/>
        <v>10.810810810810811</v>
      </c>
      <c r="P237" s="41">
        <f t="shared" si="52"/>
        <v>169</v>
      </c>
      <c r="Q237" s="26">
        <v>7</v>
      </c>
      <c r="R237" s="26">
        <v>2</v>
      </c>
      <c r="S237" s="26">
        <v>5</v>
      </c>
      <c r="T237" s="42">
        <f t="shared" si="53"/>
        <v>3.0487804878048781</v>
      </c>
      <c r="U237" s="41">
        <f t="shared" si="54"/>
        <v>162</v>
      </c>
      <c r="V237" s="26">
        <v>0</v>
      </c>
      <c r="W237" s="26">
        <v>7</v>
      </c>
      <c r="X237" s="26">
        <v>-7</v>
      </c>
      <c r="Y237" s="42">
        <f t="shared" si="55"/>
        <v>-4.1420118343195274</v>
      </c>
      <c r="Z237" s="41">
        <f t="shared" si="56"/>
        <v>160</v>
      </c>
      <c r="AA237" s="26">
        <v>4</v>
      </c>
      <c r="AB237" s="26">
        <v>6</v>
      </c>
      <c r="AC237" s="26">
        <v>-2</v>
      </c>
      <c r="AD237" s="42">
        <f t="shared" si="57"/>
        <v>-1.2345679012345678</v>
      </c>
      <c r="AE237" s="41" t="s">
        <v>35</v>
      </c>
      <c r="AF237" s="26" t="s">
        <v>35</v>
      </c>
      <c r="AG237" s="26" t="s">
        <v>35</v>
      </c>
      <c r="AH237" s="26" t="s">
        <v>35</v>
      </c>
      <c r="AI237" s="34" t="s">
        <v>35</v>
      </c>
      <c r="AJ237" s="41" t="s">
        <v>35</v>
      </c>
      <c r="AK237" s="26" t="s">
        <v>35</v>
      </c>
      <c r="AL237" s="26" t="s">
        <v>35</v>
      </c>
      <c r="AM237" s="26" t="s">
        <v>35</v>
      </c>
      <c r="AN237" s="34" t="s">
        <v>35</v>
      </c>
      <c r="AO237" s="41" t="s">
        <v>35</v>
      </c>
      <c r="AP237" s="26" t="s">
        <v>35</v>
      </c>
      <c r="AQ237" s="26" t="s">
        <v>35</v>
      </c>
      <c r="AR237" s="26" t="s">
        <v>35</v>
      </c>
      <c r="AS237" s="34" t="s">
        <v>35</v>
      </c>
      <c r="AT237" s="41" t="s">
        <v>35</v>
      </c>
      <c r="AU237" s="26" t="s">
        <v>35</v>
      </c>
      <c r="AV237" s="26" t="s">
        <v>35</v>
      </c>
      <c r="AW237" s="26" t="s">
        <v>35</v>
      </c>
      <c r="AX237" s="34" t="s">
        <v>35</v>
      </c>
      <c r="AY237" s="41" t="s">
        <v>35</v>
      </c>
      <c r="AZ237" s="26" t="s">
        <v>35</v>
      </c>
      <c r="BA237" s="26" t="s">
        <v>35</v>
      </c>
      <c r="BB237" s="26" t="s">
        <v>35</v>
      </c>
      <c r="BC237" s="34" t="s">
        <v>35</v>
      </c>
      <c r="BD237" s="41" t="s">
        <v>35</v>
      </c>
      <c r="BE237" s="26" t="s">
        <v>35</v>
      </c>
      <c r="BF237" s="26" t="s">
        <v>35</v>
      </c>
      <c r="BG237" s="26" t="s">
        <v>35</v>
      </c>
      <c r="BH237" s="34" t="s">
        <v>35</v>
      </c>
      <c r="BI237" s="41" t="s">
        <v>35</v>
      </c>
      <c r="BJ237" s="26" t="s">
        <v>35</v>
      </c>
      <c r="BK237" s="26" t="s">
        <v>35</v>
      </c>
      <c r="BL237" s="26" t="s">
        <v>35</v>
      </c>
      <c r="BM237" s="34" t="s">
        <v>35</v>
      </c>
      <c r="BN237" s="41">
        <f t="shared" si="58"/>
        <v>31</v>
      </c>
      <c r="BO237" s="41">
        <f t="shared" si="58"/>
        <v>20</v>
      </c>
      <c r="BP237" s="41">
        <f t="shared" si="58"/>
        <v>11</v>
      </c>
      <c r="BQ237" s="42">
        <f t="shared" si="59"/>
        <v>7.3825503355704702</v>
      </c>
      <c r="BR237" s="25"/>
    </row>
    <row r="238" spans="1:70" s="7" customFormat="1" ht="18" customHeight="1">
      <c r="A238" s="25"/>
      <c r="B238" s="35" t="s">
        <v>47</v>
      </c>
      <c r="C238" s="35">
        <v>431130</v>
      </c>
      <c r="D238" s="27" t="s">
        <v>278</v>
      </c>
      <c r="E238" s="26">
        <v>5417</v>
      </c>
      <c r="F238" s="41">
        <f t="shared" si="48"/>
        <v>5360</v>
      </c>
      <c r="G238" s="26">
        <v>191</v>
      </c>
      <c r="H238" s="26">
        <v>248</v>
      </c>
      <c r="I238" s="26">
        <v>-57</v>
      </c>
      <c r="J238" s="42">
        <f t="shared" si="49"/>
        <v>-1.0522429388960679</v>
      </c>
      <c r="K238" s="41">
        <f t="shared" si="50"/>
        <v>5400</v>
      </c>
      <c r="L238" s="26">
        <v>218</v>
      </c>
      <c r="M238" s="26">
        <v>178</v>
      </c>
      <c r="N238" s="26">
        <v>40</v>
      </c>
      <c r="O238" s="42">
        <f t="shared" si="51"/>
        <v>0.74626865671641784</v>
      </c>
      <c r="P238" s="41">
        <f t="shared" si="52"/>
        <v>5459</v>
      </c>
      <c r="Q238" s="26">
        <v>237</v>
      </c>
      <c r="R238" s="26">
        <v>178</v>
      </c>
      <c r="S238" s="26">
        <v>59</v>
      </c>
      <c r="T238" s="42">
        <f t="shared" si="53"/>
        <v>1.0925925925925926</v>
      </c>
      <c r="U238" s="41">
        <f t="shared" si="54"/>
        <v>5262</v>
      </c>
      <c r="V238" s="26">
        <v>86</v>
      </c>
      <c r="W238" s="26">
        <v>283</v>
      </c>
      <c r="X238" s="26">
        <v>-197</v>
      </c>
      <c r="Y238" s="42">
        <f t="shared" si="55"/>
        <v>-3.6087195457043411</v>
      </c>
      <c r="Z238" s="41">
        <f t="shared" si="56"/>
        <v>5176</v>
      </c>
      <c r="AA238" s="26">
        <v>99</v>
      </c>
      <c r="AB238" s="26">
        <v>185</v>
      </c>
      <c r="AC238" s="26">
        <v>-86</v>
      </c>
      <c r="AD238" s="42">
        <f t="shared" si="57"/>
        <v>-1.6343595591030027</v>
      </c>
      <c r="AE238" s="41" t="s">
        <v>35</v>
      </c>
      <c r="AF238" s="26" t="s">
        <v>35</v>
      </c>
      <c r="AG238" s="26" t="s">
        <v>35</v>
      </c>
      <c r="AH238" s="26" t="s">
        <v>35</v>
      </c>
      <c r="AI238" s="34" t="s">
        <v>35</v>
      </c>
      <c r="AJ238" s="41" t="s">
        <v>35</v>
      </c>
      <c r="AK238" s="26" t="s">
        <v>35</v>
      </c>
      <c r="AL238" s="26" t="s">
        <v>35</v>
      </c>
      <c r="AM238" s="26" t="s">
        <v>35</v>
      </c>
      <c r="AN238" s="34" t="s">
        <v>35</v>
      </c>
      <c r="AO238" s="41" t="s">
        <v>35</v>
      </c>
      <c r="AP238" s="26" t="s">
        <v>35</v>
      </c>
      <c r="AQ238" s="26" t="s">
        <v>35</v>
      </c>
      <c r="AR238" s="26" t="s">
        <v>35</v>
      </c>
      <c r="AS238" s="34" t="s">
        <v>35</v>
      </c>
      <c r="AT238" s="41" t="s">
        <v>35</v>
      </c>
      <c r="AU238" s="26" t="s">
        <v>35</v>
      </c>
      <c r="AV238" s="26" t="s">
        <v>35</v>
      </c>
      <c r="AW238" s="26" t="s">
        <v>35</v>
      </c>
      <c r="AX238" s="34" t="s">
        <v>35</v>
      </c>
      <c r="AY238" s="41" t="s">
        <v>35</v>
      </c>
      <c r="AZ238" s="26" t="s">
        <v>35</v>
      </c>
      <c r="BA238" s="26" t="s">
        <v>35</v>
      </c>
      <c r="BB238" s="26" t="s">
        <v>35</v>
      </c>
      <c r="BC238" s="34" t="s">
        <v>35</v>
      </c>
      <c r="BD238" s="41" t="s">
        <v>35</v>
      </c>
      <c r="BE238" s="26" t="s">
        <v>35</v>
      </c>
      <c r="BF238" s="26" t="s">
        <v>35</v>
      </c>
      <c r="BG238" s="26" t="s">
        <v>35</v>
      </c>
      <c r="BH238" s="34" t="s">
        <v>35</v>
      </c>
      <c r="BI238" s="41" t="s">
        <v>35</v>
      </c>
      <c r="BJ238" s="26" t="s">
        <v>35</v>
      </c>
      <c r="BK238" s="26" t="s">
        <v>35</v>
      </c>
      <c r="BL238" s="26" t="s">
        <v>35</v>
      </c>
      <c r="BM238" s="34" t="s">
        <v>35</v>
      </c>
      <c r="BN238" s="41">
        <f t="shared" si="58"/>
        <v>831</v>
      </c>
      <c r="BO238" s="41">
        <f t="shared" si="58"/>
        <v>1072</v>
      </c>
      <c r="BP238" s="41">
        <f t="shared" si="58"/>
        <v>-241</v>
      </c>
      <c r="BQ238" s="42">
        <f t="shared" si="59"/>
        <v>-4.4489569872623225</v>
      </c>
      <c r="BR238" s="25"/>
    </row>
    <row r="239" spans="1:70" s="7" customFormat="1" ht="18" customHeight="1">
      <c r="A239" s="25"/>
      <c r="B239" s="35" t="s">
        <v>47</v>
      </c>
      <c r="C239" s="35">
        <v>431140</v>
      </c>
      <c r="D239" s="27" t="s">
        <v>279</v>
      </c>
      <c r="E239" s="26">
        <v>32367</v>
      </c>
      <c r="F239" s="41">
        <f t="shared" si="48"/>
        <v>32532</v>
      </c>
      <c r="G239" s="26">
        <v>1302</v>
      </c>
      <c r="H239" s="26">
        <v>1137</v>
      </c>
      <c r="I239" s="26">
        <v>165</v>
      </c>
      <c r="J239" s="42">
        <f t="shared" si="49"/>
        <v>0.50977847807952537</v>
      </c>
      <c r="K239" s="41">
        <f t="shared" si="50"/>
        <v>32885</v>
      </c>
      <c r="L239" s="26">
        <v>1542</v>
      </c>
      <c r="M239" s="26">
        <v>1189</v>
      </c>
      <c r="N239" s="26">
        <v>353</v>
      </c>
      <c r="O239" s="42">
        <f t="shared" si="51"/>
        <v>1.0850854543218984</v>
      </c>
      <c r="P239" s="41">
        <f t="shared" si="52"/>
        <v>32983</v>
      </c>
      <c r="Q239" s="26">
        <v>1318</v>
      </c>
      <c r="R239" s="26">
        <v>1220</v>
      </c>
      <c r="S239" s="26">
        <v>98</v>
      </c>
      <c r="T239" s="42">
        <f t="shared" si="53"/>
        <v>0.29800821043028736</v>
      </c>
      <c r="U239" s="41">
        <f t="shared" si="54"/>
        <v>32048</v>
      </c>
      <c r="V239" s="26">
        <v>526</v>
      </c>
      <c r="W239" s="26">
        <v>1461</v>
      </c>
      <c r="X239" s="26">
        <v>-935</v>
      </c>
      <c r="Y239" s="42">
        <f t="shared" si="55"/>
        <v>-2.8347936815935482</v>
      </c>
      <c r="Z239" s="41">
        <f t="shared" si="56"/>
        <v>31540</v>
      </c>
      <c r="AA239" s="26">
        <v>533</v>
      </c>
      <c r="AB239" s="26">
        <v>1041</v>
      </c>
      <c r="AC239" s="26">
        <v>-508</v>
      </c>
      <c r="AD239" s="42">
        <f t="shared" si="57"/>
        <v>-1.5851223165252122</v>
      </c>
      <c r="AE239" s="41" t="s">
        <v>35</v>
      </c>
      <c r="AF239" s="26" t="s">
        <v>35</v>
      </c>
      <c r="AG239" s="26" t="s">
        <v>35</v>
      </c>
      <c r="AH239" s="26" t="s">
        <v>35</v>
      </c>
      <c r="AI239" s="34" t="s">
        <v>35</v>
      </c>
      <c r="AJ239" s="41" t="s">
        <v>35</v>
      </c>
      <c r="AK239" s="26" t="s">
        <v>35</v>
      </c>
      <c r="AL239" s="26" t="s">
        <v>35</v>
      </c>
      <c r="AM239" s="26" t="s">
        <v>35</v>
      </c>
      <c r="AN239" s="34" t="s">
        <v>35</v>
      </c>
      <c r="AO239" s="41" t="s">
        <v>35</v>
      </c>
      <c r="AP239" s="26" t="s">
        <v>35</v>
      </c>
      <c r="AQ239" s="26" t="s">
        <v>35</v>
      </c>
      <c r="AR239" s="26" t="s">
        <v>35</v>
      </c>
      <c r="AS239" s="34" t="s">
        <v>35</v>
      </c>
      <c r="AT239" s="41" t="s">
        <v>35</v>
      </c>
      <c r="AU239" s="26" t="s">
        <v>35</v>
      </c>
      <c r="AV239" s="26" t="s">
        <v>35</v>
      </c>
      <c r="AW239" s="26" t="s">
        <v>35</v>
      </c>
      <c r="AX239" s="34" t="s">
        <v>35</v>
      </c>
      <c r="AY239" s="41" t="s">
        <v>35</v>
      </c>
      <c r="AZ239" s="26" t="s">
        <v>35</v>
      </c>
      <c r="BA239" s="26" t="s">
        <v>35</v>
      </c>
      <c r="BB239" s="26" t="s">
        <v>35</v>
      </c>
      <c r="BC239" s="34" t="s">
        <v>35</v>
      </c>
      <c r="BD239" s="41" t="s">
        <v>35</v>
      </c>
      <c r="BE239" s="26" t="s">
        <v>35</v>
      </c>
      <c r="BF239" s="26" t="s">
        <v>35</v>
      </c>
      <c r="BG239" s="26" t="s">
        <v>35</v>
      </c>
      <c r="BH239" s="34" t="s">
        <v>35</v>
      </c>
      <c r="BI239" s="41" t="s">
        <v>35</v>
      </c>
      <c r="BJ239" s="26" t="s">
        <v>35</v>
      </c>
      <c r="BK239" s="26" t="s">
        <v>35</v>
      </c>
      <c r="BL239" s="26" t="s">
        <v>35</v>
      </c>
      <c r="BM239" s="34" t="s">
        <v>35</v>
      </c>
      <c r="BN239" s="41">
        <f t="shared" si="58"/>
        <v>5221</v>
      </c>
      <c r="BO239" s="41">
        <f t="shared" si="58"/>
        <v>6048</v>
      </c>
      <c r="BP239" s="41">
        <f t="shared" si="58"/>
        <v>-827</v>
      </c>
      <c r="BQ239" s="42">
        <f t="shared" si="59"/>
        <v>-2.5550715234652577</v>
      </c>
      <c r="BR239" s="25"/>
    </row>
    <row r="240" spans="1:70" s="7" customFormat="1" ht="18" customHeight="1">
      <c r="A240" s="25"/>
      <c r="B240" s="35" t="s">
        <v>47</v>
      </c>
      <c r="C240" s="35">
        <v>431142</v>
      </c>
      <c r="D240" s="27" t="s">
        <v>280</v>
      </c>
      <c r="E240" s="26">
        <v>59</v>
      </c>
      <c r="F240" s="41">
        <f t="shared" si="48"/>
        <v>59</v>
      </c>
      <c r="G240" s="26">
        <v>3</v>
      </c>
      <c r="H240" s="26">
        <v>3</v>
      </c>
      <c r="I240" s="26">
        <v>0</v>
      </c>
      <c r="J240" s="42">
        <f t="shared" si="49"/>
        <v>0</v>
      </c>
      <c r="K240" s="41">
        <f t="shared" si="50"/>
        <v>57</v>
      </c>
      <c r="L240" s="26">
        <v>0</v>
      </c>
      <c r="M240" s="26">
        <v>2</v>
      </c>
      <c r="N240" s="26">
        <v>-2</v>
      </c>
      <c r="O240" s="42">
        <f t="shared" si="51"/>
        <v>-3.3898305084745761</v>
      </c>
      <c r="P240" s="41">
        <f t="shared" si="52"/>
        <v>60</v>
      </c>
      <c r="Q240" s="26">
        <v>5</v>
      </c>
      <c r="R240" s="26">
        <v>2</v>
      </c>
      <c r="S240" s="26">
        <v>3</v>
      </c>
      <c r="T240" s="42">
        <f t="shared" si="53"/>
        <v>5.2631578947368416</v>
      </c>
      <c r="U240" s="41">
        <f t="shared" si="54"/>
        <v>59</v>
      </c>
      <c r="V240" s="26">
        <v>0</v>
      </c>
      <c r="W240" s="26">
        <v>1</v>
      </c>
      <c r="X240" s="26">
        <v>-1</v>
      </c>
      <c r="Y240" s="42">
        <f t="shared" si="55"/>
        <v>-1.6666666666666667</v>
      </c>
      <c r="Z240" s="41">
        <f t="shared" si="56"/>
        <v>46</v>
      </c>
      <c r="AA240" s="26">
        <v>0</v>
      </c>
      <c r="AB240" s="26">
        <v>13</v>
      </c>
      <c r="AC240" s="26">
        <v>-13</v>
      </c>
      <c r="AD240" s="42">
        <f t="shared" si="57"/>
        <v>-22.033898305084744</v>
      </c>
      <c r="AE240" s="41" t="s">
        <v>35</v>
      </c>
      <c r="AF240" s="26" t="s">
        <v>35</v>
      </c>
      <c r="AG240" s="26" t="s">
        <v>35</v>
      </c>
      <c r="AH240" s="26" t="s">
        <v>35</v>
      </c>
      <c r="AI240" s="34" t="s">
        <v>35</v>
      </c>
      <c r="AJ240" s="41" t="s">
        <v>35</v>
      </c>
      <c r="AK240" s="26" t="s">
        <v>35</v>
      </c>
      <c r="AL240" s="26" t="s">
        <v>35</v>
      </c>
      <c r="AM240" s="26" t="s">
        <v>35</v>
      </c>
      <c r="AN240" s="34" t="s">
        <v>35</v>
      </c>
      <c r="AO240" s="41" t="s">
        <v>35</v>
      </c>
      <c r="AP240" s="26" t="s">
        <v>35</v>
      </c>
      <c r="AQ240" s="26" t="s">
        <v>35</v>
      </c>
      <c r="AR240" s="26" t="s">
        <v>35</v>
      </c>
      <c r="AS240" s="34" t="s">
        <v>35</v>
      </c>
      <c r="AT240" s="41" t="s">
        <v>35</v>
      </c>
      <c r="AU240" s="26" t="s">
        <v>35</v>
      </c>
      <c r="AV240" s="26" t="s">
        <v>35</v>
      </c>
      <c r="AW240" s="26" t="s">
        <v>35</v>
      </c>
      <c r="AX240" s="34" t="s">
        <v>35</v>
      </c>
      <c r="AY240" s="41" t="s">
        <v>35</v>
      </c>
      <c r="AZ240" s="26" t="s">
        <v>35</v>
      </c>
      <c r="BA240" s="26" t="s">
        <v>35</v>
      </c>
      <c r="BB240" s="26" t="s">
        <v>35</v>
      </c>
      <c r="BC240" s="34" t="s">
        <v>35</v>
      </c>
      <c r="BD240" s="41" t="s">
        <v>35</v>
      </c>
      <c r="BE240" s="26" t="s">
        <v>35</v>
      </c>
      <c r="BF240" s="26" t="s">
        <v>35</v>
      </c>
      <c r="BG240" s="26" t="s">
        <v>35</v>
      </c>
      <c r="BH240" s="34" t="s">
        <v>35</v>
      </c>
      <c r="BI240" s="41" t="s">
        <v>35</v>
      </c>
      <c r="BJ240" s="26" t="s">
        <v>35</v>
      </c>
      <c r="BK240" s="26" t="s">
        <v>35</v>
      </c>
      <c r="BL240" s="26" t="s">
        <v>35</v>
      </c>
      <c r="BM240" s="34" t="s">
        <v>35</v>
      </c>
      <c r="BN240" s="41">
        <f t="shared" si="58"/>
        <v>8</v>
      </c>
      <c r="BO240" s="41">
        <f t="shared" si="58"/>
        <v>21</v>
      </c>
      <c r="BP240" s="41">
        <f t="shared" si="58"/>
        <v>-13</v>
      </c>
      <c r="BQ240" s="42">
        <f t="shared" si="59"/>
        <v>-22.033898305084744</v>
      </c>
      <c r="BR240" s="25"/>
    </row>
    <row r="241" spans="1:70" s="7" customFormat="1" ht="18" customHeight="1">
      <c r="A241" s="25"/>
      <c r="B241" s="35" t="s">
        <v>47</v>
      </c>
      <c r="C241" s="35">
        <v>431150</v>
      </c>
      <c r="D241" s="27" t="s">
        <v>281</v>
      </c>
      <c r="E241" s="26">
        <v>738</v>
      </c>
      <c r="F241" s="41">
        <f t="shared" si="48"/>
        <v>739</v>
      </c>
      <c r="G241" s="26">
        <v>16</v>
      </c>
      <c r="H241" s="26">
        <v>15</v>
      </c>
      <c r="I241" s="26">
        <v>1</v>
      </c>
      <c r="J241" s="42">
        <f t="shared" si="49"/>
        <v>0.13550135501355012</v>
      </c>
      <c r="K241" s="41">
        <f t="shared" si="50"/>
        <v>738</v>
      </c>
      <c r="L241" s="26">
        <v>5</v>
      </c>
      <c r="M241" s="26">
        <v>6</v>
      </c>
      <c r="N241" s="26">
        <v>-1</v>
      </c>
      <c r="O241" s="42">
        <f t="shared" si="51"/>
        <v>-0.13531799729364005</v>
      </c>
      <c r="P241" s="41">
        <f t="shared" si="52"/>
        <v>772</v>
      </c>
      <c r="Q241" s="26">
        <v>44</v>
      </c>
      <c r="R241" s="26">
        <v>10</v>
      </c>
      <c r="S241" s="26">
        <v>34</v>
      </c>
      <c r="T241" s="42">
        <f t="shared" si="53"/>
        <v>4.6070460704607044</v>
      </c>
      <c r="U241" s="41">
        <f t="shared" si="54"/>
        <v>755</v>
      </c>
      <c r="V241" s="26">
        <v>2</v>
      </c>
      <c r="W241" s="26">
        <v>19</v>
      </c>
      <c r="X241" s="26">
        <v>-17</v>
      </c>
      <c r="Y241" s="42">
        <f t="shared" si="55"/>
        <v>-2.2020725388601035</v>
      </c>
      <c r="Z241" s="41">
        <f t="shared" si="56"/>
        <v>732</v>
      </c>
      <c r="AA241" s="26">
        <v>0</v>
      </c>
      <c r="AB241" s="26">
        <v>23</v>
      </c>
      <c r="AC241" s="26">
        <v>-23</v>
      </c>
      <c r="AD241" s="42">
        <f t="shared" si="57"/>
        <v>-3.0463576158940397</v>
      </c>
      <c r="AE241" s="41" t="s">
        <v>35</v>
      </c>
      <c r="AF241" s="26" t="s">
        <v>35</v>
      </c>
      <c r="AG241" s="26" t="s">
        <v>35</v>
      </c>
      <c r="AH241" s="26" t="s">
        <v>35</v>
      </c>
      <c r="AI241" s="34" t="s">
        <v>35</v>
      </c>
      <c r="AJ241" s="41" t="s">
        <v>35</v>
      </c>
      <c r="AK241" s="26" t="s">
        <v>35</v>
      </c>
      <c r="AL241" s="26" t="s">
        <v>35</v>
      </c>
      <c r="AM241" s="26" t="s">
        <v>35</v>
      </c>
      <c r="AN241" s="34" t="s">
        <v>35</v>
      </c>
      <c r="AO241" s="41" t="s">
        <v>35</v>
      </c>
      <c r="AP241" s="26" t="s">
        <v>35</v>
      </c>
      <c r="AQ241" s="26" t="s">
        <v>35</v>
      </c>
      <c r="AR241" s="26" t="s">
        <v>35</v>
      </c>
      <c r="AS241" s="34" t="s">
        <v>35</v>
      </c>
      <c r="AT241" s="41" t="s">
        <v>35</v>
      </c>
      <c r="AU241" s="26" t="s">
        <v>35</v>
      </c>
      <c r="AV241" s="26" t="s">
        <v>35</v>
      </c>
      <c r="AW241" s="26" t="s">
        <v>35</v>
      </c>
      <c r="AX241" s="34" t="s">
        <v>35</v>
      </c>
      <c r="AY241" s="41" t="s">
        <v>35</v>
      </c>
      <c r="AZ241" s="26" t="s">
        <v>35</v>
      </c>
      <c r="BA241" s="26" t="s">
        <v>35</v>
      </c>
      <c r="BB241" s="26" t="s">
        <v>35</v>
      </c>
      <c r="BC241" s="34" t="s">
        <v>35</v>
      </c>
      <c r="BD241" s="41" t="s">
        <v>35</v>
      </c>
      <c r="BE241" s="26" t="s">
        <v>35</v>
      </c>
      <c r="BF241" s="26" t="s">
        <v>35</v>
      </c>
      <c r="BG241" s="26" t="s">
        <v>35</v>
      </c>
      <c r="BH241" s="34" t="s">
        <v>35</v>
      </c>
      <c r="BI241" s="41" t="s">
        <v>35</v>
      </c>
      <c r="BJ241" s="26" t="s">
        <v>35</v>
      </c>
      <c r="BK241" s="26" t="s">
        <v>35</v>
      </c>
      <c r="BL241" s="26" t="s">
        <v>35</v>
      </c>
      <c r="BM241" s="34" t="s">
        <v>35</v>
      </c>
      <c r="BN241" s="41">
        <f t="shared" si="58"/>
        <v>67</v>
      </c>
      <c r="BO241" s="41">
        <f t="shared" si="58"/>
        <v>73</v>
      </c>
      <c r="BP241" s="41">
        <f t="shared" si="58"/>
        <v>-6</v>
      </c>
      <c r="BQ241" s="42">
        <f t="shared" si="59"/>
        <v>-0.81300813008130091</v>
      </c>
      <c r="BR241" s="25"/>
    </row>
    <row r="242" spans="1:70" s="7" customFormat="1" ht="18" customHeight="1">
      <c r="A242" s="25"/>
      <c r="B242" s="35" t="s">
        <v>47</v>
      </c>
      <c r="C242" s="35">
        <v>431160</v>
      </c>
      <c r="D242" s="27" t="s">
        <v>282</v>
      </c>
      <c r="E242" s="26">
        <v>273</v>
      </c>
      <c r="F242" s="41">
        <f t="shared" si="48"/>
        <v>279</v>
      </c>
      <c r="G242" s="26">
        <v>14</v>
      </c>
      <c r="H242" s="26">
        <v>8</v>
      </c>
      <c r="I242" s="26">
        <v>6</v>
      </c>
      <c r="J242" s="42">
        <f t="shared" si="49"/>
        <v>2.197802197802198</v>
      </c>
      <c r="K242" s="41">
        <f t="shared" si="50"/>
        <v>285</v>
      </c>
      <c r="L242" s="26">
        <v>13</v>
      </c>
      <c r="M242" s="26">
        <v>7</v>
      </c>
      <c r="N242" s="26">
        <v>6</v>
      </c>
      <c r="O242" s="42">
        <f t="shared" si="51"/>
        <v>2.1505376344086025</v>
      </c>
      <c r="P242" s="41">
        <f t="shared" si="52"/>
        <v>301</v>
      </c>
      <c r="Q242" s="26">
        <v>22</v>
      </c>
      <c r="R242" s="26">
        <v>6</v>
      </c>
      <c r="S242" s="26">
        <v>16</v>
      </c>
      <c r="T242" s="42">
        <f t="shared" si="53"/>
        <v>5.6140350877192979</v>
      </c>
      <c r="U242" s="41">
        <f t="shared" si="54"/>
        <v>288</v>
      </c>
      <c r="V242" s="26">
        <v>2</v>
      </c>
      <c r="W242" s="26">
        <v>15</v>
      </c>
      <c r="X242" s="26">
        <v>-13</v>
      </c>
      <c r="Y242" s="42">
        <f t="shared" si="55"/>
        <v>-4.3189368770764114</v>
      </c>
      <c r="Z242" s="41">
        <f t="shared" si="56"/>
        <v>285</v>
      </c>
      <c r="AA242" s="26">
        <v>4</v>
      </c>
      <c r="AB242" s="26">
        <v>7</v>
      </c>
      <c r="AC242" s="26">
        <v>-3</v>
      </c>
      <c r="AD242" s="42">
        <f t="shared" si="57"/>
        <v>-1.0416666666666665</v>
      </c>
      <c r="AE242" s="41" t="s">
        <v>35</v>
      </c>
      <c r="AF242" s="26" t="s">
        <v>35</v>
      </c>
      <c r="AG242" s="26" t="s">
        <v>35</v>
      </c>
      <c r="AH242" s="26" t="s">
        <v>35</v>
      </c>
      <c r="AI242" s="34" t="s">
        <v>35</v>
      </c>
      <c r="AJ242" s="41" t="s">
        <v>35</v>
      </c>
      <c r="AK242" s="26" t="s">
        <v>35</v>
      </c>
      <c r="AL242" s="26" t="s">
        <v>35</v>
      </c>
      <c r="AM242" s="26" t="s">
        <v>35</v>
      </c>
      <c r="AN242" s="34" t="s">
        <v>35</v>
      </c>
      <c r="AO242" s="41" t="s">
        <v>35</v>
      </c>
      <c r="AP242" s="26" t="s">
        <v>35</v>
      </c>
      <c r="AQ242" s="26" t="s">
        <v>35</v>
      </c>
      <c r="AR242" s="26" t="s">
        <v>35</v>
      </c>
      <c r="AS242" s="34" t="s">
        <v>35</v>
      </c>
      <c r="AT242" s="41" t="s">
        <v>35</v>
      </c>
      <c r="AU242" s="26" t="s">
        <v>35</v>
      </c>
      <c r="AV242" s="26" t="s">
        <v>35</v>
      </c>
      <c r="AW242" s="26" t="s">
        <v>35</v>
      </c>
      <c r="AX242" s="34" t="s">
        <v>35</v>
      </c>
      <c r="AY242" s="41" t="s">
        <v>35</v>
      </c>
      <c r="AZ242" s="26" t="s">
        <v>35</v>
      </c>
      <c r="BA242" s="26" t="s">
        <v>35</v>
      </c>
      <c r="BB242" s="26" t="s">
        <v>35</v>
      </c>
      <c r="BC242" s="34" t="s">
        <v>35</v>
      </c>
      <c r="BD242" s="41" t="s">
        <v>35</v>
      </c>
      <c r="BE242" s="26" t="s">
        <v>35</v>
      </c>
      <c r="BF242" s="26" t="s">
        <v>35</v>
      </c>
      <c r="BG242" s="26" t="s">
        <v>35</v>
      </c>
      <c r="BH242" s="34" t="s">
        <v>35</v>
      </c>
      <c r="BI242" s="41" t="s">
        <v>35</v>
      </c>
      <c r="BJ242" s="26" t="s">
        <v>35</v>
      </c>
      <c r="BK242" s="26" t="s">
        <v>35</v>
      </c>
      <c r="BL242" s="26" t="s">
        <v>35</v>
      </c>
      <c r="BM242" s="34" t="s">
        <v>35</v>
      </c>
      <c r="BN242" s="41">
        <f t="shared" si="58"/>
        <v>55</v>
      </c>
      <c r="BO242" s="41">
        <f t="shared" si="58"/>
        <v>43</v>
      </c>
      <c r="BP242" s="41">
        <f t="shared" si="58"/>
        <v>12</v>
      </c>
      <c r="BQ242" s="42">
        <f t="shared" si="59"/>
        <v>4.395604395604396</v>
      </c>
      <c r="BR242" s="25"/>
    </row>
    <row r="243" spans="1:70" s="7" customFormat="1" ht="18" customHeight="1">
      <c r="A243" s="25"/>
      <c r="B243" s="35" t="s">
        <v>47</v>
      </c>
      <c r="C243" s="35">
        <v>431162</v>
      </c>
      <c r="D243" s="27" t="s">
        <v>283</v>
      </c>
      <c r="E243" s="26">
        <v>2117</v>
      </c>
      <c r="F243" s="41">
        <f t="shared" si="48"/>
        <v>2199</v>
      </c>
      <c r="G243" s="26">
        <v>166</v>
      </c>
      <c r="H243" s="26">
        <v>84</v>
      </c>
      <c r="I243" s="26">
        <v>82</v>
      </c>
      <c r="J243" s="42">
        <f t="shared" si="49"/>
        <v>3.8734057628719882</v>
      </c>
      <c r="K243" s="41">
        <f t="shared" si="50"/>
        <v>2240</v>
      </c>
      <c r="L243" s="26">
        <v>124</v>
      </c>
      <c r="M243" s="26">
        <v>83</v>
      </c>
      <c r="N243" s="26">
        <v>41</v>
      </c>
      <c r="O243" s="42">
        <f t="shared" si="51"/>
        <v>1.8644838562983175</v>
      </c>
      <c r="P243" s="41">
        <f t="shared" si="52"/>
        <v>2226</v>
      </c>
      <c r="Q243" s="26">
        <v>96</v>
      </c>
      <c r="R243" s="26">
        <v>110</v>
      </c>
      <c r="S243" s="26">
        <v>-14</v>
      </c>
      <c r="T243" s="42">
        <f t="shared" si="53"/>
        <v>-0.625</v>
      </c>
      <c r="U243" s="41">
        <f t="shared" si="54"/>
        <v>2106</v>
      </c>
      <c r="V243" s="26">
        <v>9</v>
      </c>
      <c r="W243" s="26">
        <v>129</v>
      </c>
      <c r="X243" s="26">
        <v>-120</v>
      </c>
      <c r="Y243" s="42">
        <f t="shared" si="55"/>
        <v>-5.3908355795148255</v>
      </c>
      <c r="Z243" s="41">
        <f t="shared" si="56"/>
        <v>2050</v>
      </c>
      <c r="AA243" s="26">
        <v>6</v>
      </c>
      <c r="AB243" s="26">
        <v>62</v>
      </c>
      <c r="AC243" s="26">
        <v>-56</v>
      </c>
      <c r="AD243" s="42">
        <f t="shared" si="57"/>
        <v>-2.6590693257359925</v>
      </c>
      <c r="AE243" s="41" t="s">
        <v>35</v>
      </c>
      <c r="AF243" s="26" t="s">
        <v>35</v>
      </c>
      <c r="AG243" s="26" t="s">
        <v>35</v>
      </c>
      <c r="AH243" s="26" t="s">
        <v>35</v>
      </c>
      <c r="AI243" s="34" t="s">
        <v>35</v>
      </c>
      <c r="AJ243" s="41" t="s">
        <v>35</v>
      </c>
      <c r="AK243" s="26" t="s">
        <v>35</v>
      </c>
      <c r="AL243" s="26" t="s">
        <v>35</v>
      </c>
      <c r="AM243" s="26" t="s">
        <v>35</v>
      </c>
      <c r="AN243" s="34" t="s">
        <v>35</v>
      </c>
      <c r="AO243" s="41" t="s">
        <v>35</v>
      </c>
      <c r="AP243" s="26" t="s">
        <v>35</v>
      </c>
      <c r="AQ243" s="26" t="s">
        <v>35</v>
      </c>
      <c r="AR243" s="26" t="s">
        <v>35</v>
      </c>
      <c r="AS243" s="34" t="s">
        <v>35</v>
      </c>
      <c r="AT243" s="41" t="s">
        <v>35</v>
      </c>
      <c r="AU243" s="26" t="s">
        <v>35</v>
      </c>
      <c r="AV243" s="26" t="s">
        <v>35</v>
      </c>
      <c r="AW243" s="26" t="s">
        <v>35</v>
      </c>
      <c r="AX243" s="34" t="s">
        <v>35</v>
      </c>
      <c r="AY243" s="41" t="s">
        <v>35</v>
      </c>
      <c r="AZ243" s="26" t="s">
        <v>35</v>
      </c>
      <c r="BA243" s="26" t="s">
        <v>35</v>
      </c>
      <c r="BB243" s="26" t="s">
        <v>35</v>
      </c>
      <c r="BC243" s="34" t="s">
        <v>35</v>
      </c>
      <c r="BD243" s="41" t="s">
        <v>35</v>
      </c>
      <c r="BE243" s="26" t="s">
        <v>35</v>
      </c>
      <c r="BF243" s="26" t="s">
        <v>35</v>
      </c>
      <c r="BG243" s="26" t="s">
        <v>35</v>
      </c>
      <c r="BH243" s="34" t="s">
        <v>35</v>
      </c>
      <c r="BI243" s="41" t="s">
        <v>35</v>
      </c>
      <c r="BJ243" s="26" t="s">
        <v>35</v>
      </c>
      <c r="BK243" s="26" t="s">
        <v>35</v>
      </c>
      <c r="BL243" s="26" t="s">
        <v>35</v>
      </c>
      <c r="BM243" s="34" t="s">
        <v>35</v>
      </c>
      <c r="BN243" s="41">
        <f t="shared" si="58"/>
        <v>401</v>
      </c>
      <c r="BO243" s="41">
        <f t="shared" si="58"/>
        <v>468</v>
      </c>
      <c r="BP243" s="41">
        <f t="shared" si="58"/>
        <v>-67</v>
      </c>
      <c r="BQ243" s="42">
        <f t="shared" si="59"/>
        <v>-3.1648559282002839</v>
      </c>
      <c r="BR243" s="25"/>
    </row>
    <row r="244" spans="1:70" s="7" customFormat="1" ht="18" customHeight="1">
      <c r="A244" s="25"/>
      <c r="B244" s="35" t="s">
        <v>47</v>
      </c>
      <c r="C244" s="35">
        <v>431164</v>
      </c>
      <c r="D244" s="27" t="s">
        <v>284</v>
      </c>
      <c r="E244" s="26">
        <v>142</v>
      </c>
      <c r="F244" s="41">
        <f t="shared" si="48"/>
        <v>147</v>
      </c>
      <c r="G244" s="26">
        <v>6</v>
      </c>
      <c r="H244" s="26">
        <v>1</v>
      </c>
      <c r="I244" s="26">
        <v>5</v>
      </c>
      <c r="J244" s="42">
        <f t="shared" si="49"/>
        <v>3.5211267605633805</v>
      </c>
      <c r="K244" s="41">
        <f t="shared" si="50"/>
        <v>150</v>
      </c>
      <c r="L244" s="26">
        <v>7</v>
      </c>
      <c r="M244" s="26">
        <v>4</v>
      </c>
      <c r="N244" s="26">
        <v>3</v>
      </c>
      <c r="O244" s="42">
        <f t="shared" si="51"/>
        <v>2.0408163265306123</v>
      </c>
      <c r="P244" s="41">
        <f t="shared" si="52"/>
        <v>145</v>
      </c>
      <c r="Q244" s="26">
        <v>2</v>
      </c>
      <c r="R244" s="26">
        <v>7</v>
      </c>
      <c r="S244" s="26">
        <v>-5</v>
      </c>
      <c r="T244" s="42">
        <f t="shared" si="53"/>
        <v>-3.3333333333333335</v>
      </c>
      <c r="U244" s="41">
        <f t="shared" si="54"/>
        <v>146</v>
      </c>
      <c r="V244" s="26">
        <v>1</v>
      </c>
      <c r="W244" s="26">
        <v>0</v>
      </c>
      <c r="X244" s="26">
        <v>1</v>
      </c>
      <c r="Y244" s="42">
        <f t="shared" si="55"/>
        <v>0.68965517241379315</v>
      </c>
      <c r="Z244" s="41">
        <f t="shared" si="56"/>
        <v>145</v>
      </c>
      <c r="AA244" s="26">
        <v>0</v>
      </c>
      <c r="AB244" s="26">
        <v>1</v>
      </c>
      <c r="AC244" s="26">
        <v>-1</v>
      </c>
      <c r="AD244" s="42">
        <f t="shared" si="57"/>
        <v>-0.68493150684931503</v>
      </c>
      <c r="AE244" s="41" t="s">
        <v>35</v>
      </c>
      <c r="AF244" s="26" t="s">
        <v>35</v>
      </c>
      <c r="AG244" s="26" t="s">
        <v>35</v>
      </c>
      <c r="AH244" s="26" t="s">
        <v>35</v>
      </c>
      <c r="AI244" s="34" t="s">
        <v>35</v>
      </c>
      <c r="AJ244" s="41" t="s">
        <v>35</v>
      </c>
      <c r="AK244" s="26" t="s">
        <v>35</v>
      </c>
      <c r="AL244" s="26" t="s">
        <v>35</v>
      </c>
      <c r="AM244" s="26" t="s">
        <v>35</v>
      </c>
      <c r="AN244" s="34" t="s">
        <v>35</v>
      </c>
      <c r="AO244" s="41" t="s">
        <v>35</v>
      </c>
      <c r="AP244" s="26" t="s">
        <v>35</v>
      </c>
      <c r="AQ244" s="26" t="s">
        <v>35</v>
      </c>
      <c r="AR244" s="26" t="s">
        <v>35</v>
      </c>
      <c r="AS244" s="34" t="s">
        <v>35</v>
      </c>
      <c r="AT244" s="41" t="s">
        <v>35</v>
      </c>
      <c r="AU244" s="26" t="s">
        <v>35</v>
      </c>
      <c r="AV244" s="26" t="s">
        <v>35</v>
      </c>
      <c r="AW244" s="26" t="s">
        <v>35</v>
      </c>
      <c r="AX244" s="34" t="s">
        <v>35</v>
      </c>
      <c r="AY244" s="41" t="s">
        <v>35</v>
      </c>
      <c r="AZ244" s="26" t="s">
        <v>35</v>
      </c>
      <c r="BA244" s="26" t="s">
        <v>35</v>
      </c>
      <c r="BB244" s="26" t="s">
        <v>35</v>
      </c>
      <c r="BC244" s="34" t="s">
        <v>35</v>
      </c>
      <c r="BD244" s="41" t="s">
        <v>35</v>
      </c>
      <c r="BE244" s="26" t="s">
        <v>35</v>
      </c>
      <c r="BF244" s="26" t="s">
        <v>35</v>
      </c>
      <c r="BG244" s="26" t="s">
        <v>35</v>
      </c>
      <c r="BH244" s="34" t="s">
        <v>35</v>
      </c>
      <c r="BI244" s="41" t="s">
        <v>35</v>
      </c>
      <c r="BJ244" s="26" t="s">
        <v>35</v>
      </c>
      <c r="BK244" s="26" t="s">
        <v>35</v>
      </c>
      <c r="BL244" s="26" t="s">
        <v>35</v>
      </c>
      <c r="BM244" s="34" t="s">
        <v>35</v>
      </c>
      <c r="BN244" s="41">
        <f t="shared" si="58"/>
        <v>16</v>
      </c>
      <c r="BO244" s="41">
        <f t="shared" si="58"/>
        <v>13</v>
      </c>
      <c r="BP244" s="41">
        <f t="shared" si="58"/>
        <v>3</v>
      </c>
      <c r="BQ244" s="42">
        <f t="shared" si="59"/>
        <v>2.112676056338028</v>
      </c>
      <c r="BR244" s="25"/>
    </row>
    <row r="245" spans="1:70" s="7" customFormat="1" ht="18" customHeight="1">
      <c r="A245" s="25"/>
      <c r="B245" s="35" t="s">
        <v>47</v>
      </c>
      <c r="C245" s="35">
        <v>431170</v>
      </c>
      <c r="D245" s="27" t="s">
        <v>285</v>
      </c>
      <c r="E245" s="26">
        <v>658</v>
      </c>
      <c r="F245" s="41">
        <f t="shared" si="48"/>
        <v>662</v>
      </c>
      <c r="G245" s="26">
        <v>26</v>
      </c>
      <c r="H245" s="26">
        <v>22</v>
      </c>
      <c r="I245" s="26">
        <v>4</v>
      </c>
      <c r="J245" s="42">
        <f t="shared" si="49"/>
        <v>0.60790273556231</v>
      </c>
      <c r="K245" s="41">
        <f t="shared" si="50"/>
        <v>647</v>
      </c>
      <c r="L245" s="26">
        <v>11</v>
      </c>
      <c r="M245" s="26">
        <v>26</v>
      </c>
      <c r="N245" s="26">
        <v>-15</v>
      </c>
      <c r="O245" s="42">
        <f t="shared" si="51"/>
        <v>-2.2658610271903323</v>
      </c>
      <c r="P245" s="41">
        <f t="shared" si="52"/>
        <v>629</v>
      </c>
      <c r="Q245" s="26">
        <v>19</v>
      </c>
      <c r="R245" s="26">
        <v>37</v>
      </c>
      <c r="S245" s="26">
        <v>-18</v>
      </c>
      <c r="T245" s="42">
        <f t="shared" si="53"/>
        <v>-2.7820710973724885</v>
      </c>
      <c r="U245" s="41">
        <f t="shared" si="54"/>
        <v>552</v>
      </c>
      <c r="V245" s="26">
        <v>3</v>
      </c>
      <c r="W245" s="26">
        <v>80</v>
      </c>
      <c r="X245" s="26">
        <v>-77</v>
      </c>
      <c r="Y245" s="42">
        <f t="shared" si="55"/>
        <v>-12.241653418124006</v>
      </c>
      <c r="Z245" s="41">
        <f t="shared" si="56"/>
        <v>514</v>
      </c>
      <c r="AA245" s="26">
        <v>3</v>
      </c>
      <c r="AB245" s="26">
        <v>41</v>
      </c>
      <c r="AC245" s="26">
        <v>-38</v>
      </c>
      <c r="AD245" s="42">
        <f t="shared" si="57"/>
        <v>-6.8840579710144931</v>
      </c>
      <c r="AE245" s="41" t="s">
        <v>35</v>
      </c>
      <c r="AF245" s="26" t="s">
        <v>35</v>
      </c>
      <c r="AG245" s="26" t="s">
        <v>35</v>
      </c>
      <c r="AH245" s="26" t="s">
        <v>35</v>
      </c>
      <c r="AI245" s="34" t="s">
        <v>35</v>
      </c>
      <c r="AJ245" s="41" t="s">
        <v>35</v>
      </c>
      <c r="AK245" s="26" t="s">
        <v>35</v>
      </c>
      <c r="AL245" s="26" t="s">
        <v>35</v>
      </c>
      <c r="AM245" s="26" t="s">
        <v>35</v>
      </c>
      <c r="AN245" s="34" t="s">
        <v>35</v>
      </c>
      <c r="AO245" s="41" t="s">
        <v>35</v>
      </c>
      <c r="AP245" s="26" t="s">
        <v>35</v>
      </c>
      <c r="AQ245" s="26" t="s">
        <v>35</v>
      </c>
      <c r="AR245" s="26" t="s">
        <v>35</v>
      </c>
      <c r="AS245" s="34" t="s">
        <v>35</v>
      </c>
      <c r="AT245" s="41" t="s">
        <v>35</v>
      </c>
      <c r="AU245" s="26" t="s">
        <v>35</v>
      </c>
      <c r="AV245" s="26" t="s">
        <v>35</v>
      </c>
      <c r="AW245" s="26" t="s">
        <v>35</v>
      </c>
      <c r="AX245" s="34" t="s">
        <v>35</v>
      </c>
      <c r="AY245" s="41" t="s">
        <v>35</v>
      </c>
      <c r="AZ245" s="26" t="s">
        <v>35</v>
      </c>
      <c r="BA245" s="26" t="s">
        <v>35</v>
      </c>
      <c r="BB245" s="26" t="s">
        <v>35</v>
      </c>
      <c r="BC245" s="34" t="s">
        <v>35</v>
      </c>
      <c r="BD245" s="41" t="s">
        <v>35</v>
      </c>
      <c r="BE245" s="26" t="s">
        <v>35</v>
      </c>
      <c r="BF245" s="26" t="s">
        <v>35</v>
      </c>
      <c r="BG245" s="26" t="s">
        <v>35</v>
      </c>
      <c r="BH245" s="34" t="s">
        <v>35</v>
      </c>
      <c r="BI245" s="41" t="s">
        <v>35</v>
      </c>
      <c r="BJ245" s="26" t="s">
        <v>35</v>
      </c>
      <c r="BK245" s="26" t="s">
        <v>35</v>
      </c>
      <c r="BL245" s="26" t="s">
        <v>35</v>
      </c>
      <c r="BM245" s="34" t="s">
        <v>35</v>
      </c>
      <c r="BN245" s="41">
        <f t="shared" si="58"/>
        <v>62</v>
      </c>
      <c r="BO245" s="41">
        <f t="shared" si="58"/>
        <v>206</v>
      </c>
      <c r="BP245" s="41">
        <f t="shared" si="58"/>
        <v>-144</v>
      </c>
      <c r="BQ245" s="42">
        <f t="shared" si="59"/>
        <v>-21.88449848024316</v>
      </c>
      <c r="BR245" s="25"/>
    </row>
    <row r="246" spans="1:70" s="7" customFormat="1" ht="18" customHeight="1">
      <c r="A246" s="25"/>
      <c r="B246" s="35" t="s">
        <v>47</v>
      </c>
      <c r="C246" s="35">
        <v>431171</v>
      </c>
      <c r="D246" s="27" t="s">
        <v>286</v>
      </c>
      <c r="E246" s="26">
        <v>363</v>
      </c>
      <c r="F246" s="41">
        <f t="shared" si="48"/>
        <v>363</v>
      </c>
      <c r="G246" s="26">
        <v>6</v>
      </c>
      <c r="H246" s="26">
        <v>6</v>
      </c>
      <c r="I246" s="26">
        <v>0</v>
      </c>
      <c r="J246" s="42">
        <f t="shared" si="49"/>
        <v>0</v>
      </c>
      <c r="K246" s="41">
        <f t="shared" si="50"/>
        <v>358</v>
      </c>
      <c r="L246" s="26">
        <v>1</v>
      </c>
      <c r="M246" s="26">
        <v>6</v>
      </c>
      <c r="N246" s="26">
        <v>-5</v>
      </c>
      <c r="O246" s="42">
        <f t="shared" si="51"/>
        <v>-1.3774104683195594</v>
      </c>
      <c r="P246" s="41">
        <f t="shared" si="52"/>
        <v>364</v>
      </c>
      <c r="Q246" s="26">
        <v>10</v>
      </c>
      <c r="R246" s="26">
        <v>4</v>
      </c>
      <c r="S246" s="26">
        <v>6</v>
      </c>
      <c r="T246" s="42">
        <f t="shared" si="53"/>
        <v>1.6759776536312849</v>
      </c>
      <c r="U246" s="41">
        <f t="shared" si="54"/>
        <v>363</v>
      </c>
      <c r="V246" s="26">
        <v>2</v>
      </c>
      <c r="W246" s="26">
        <v>3</v>
      </c>
      <c r="X246" s="26">
        <v>-1</v>
      </c>
      <c r="Y246" s="42">
        <f t="shared" si="55"/>
        <v>-0.27472527472527475</v>
      </c>
      <c r="Z246" s="41">
        <f t="shared" si="56"/>
        <v>362</v>
      </c>
      <c r="AA246" s="26">
        <v>4</v>
      </c>
      <c r="AB246" s="26">
        <v>5</v>
      </c>
      <c r="AC246" s="26">
        <v>-1</v>
      </c>
      <c r="AD246" s="42">
        <f t="shared" si="57"/>
        <v>-0.27548209366391185</v>
      </c>
      <c r="AE246" s="41" t="s">
        <v>35</v>
      </c>
      <c r="AF246" s="26" t="s">
        <v>35</v>
      </c>
      <c r="AG246" s="26" t="s">
        <v>35</v>
      </c>
      <c r="AH246" s="26" t="s">
        <v>35</v>
      </c>
      <c r="AI246" s="34" t="s">
        <v>35</v>
      </c>
      <c r="AJ246" s="41" t="s">
        <v>35</v>
      </c>
      <c r="AK246" s="26" t="s">
        <v>35</v>
      </c>
      <c r="AL246" s="26" t="s">
        <v>35</v>
      </c>
      <c r="AM246" s="26" t="s">
        <v>35</v>
      </c>
      <c r="AN246" s="34" t="s">
        <v>35</v>
      </c>
      <c r="AO246" s="41" t="s">
        <v>35</v>
      </c>
      <c r="AP246" s="26" t="s">
        <v>35</v>
      </c>
      <c r="AQ246" s="26" t="s">
        <v>35</v>
      </c>
      <c r="AR246" s="26" t="s">
        <v>35</v>
      </c>
      <c r="AS246" s="34" t="s">
        <v>35</v>
      </c>
      <c r="AT246" s="41" t="s">
        <v>35</v>
      </c>
      <c r="AU246" s="26" t="s">
        <v>35</v>
      </c>
      <c r="AV246" s="26" t="s">
        <v>35</v>
      </c>
      <c r="AW246" s="26" t="s">
        <v>35</v>
      </c>
      <c r="AX246" s="34" t="s">
        <v>35</v>
      </c>
      <c r="AY246" s="41" t="s">
        <v>35</v>
      </c>
      <c r="AZ246" s="26" t="s">
        <v>35</v>
      </c>
      <c r="BA246" s="26" t="s">
        <v>35</v>
      </c>
      <c r="BB246" s="26" t="s">
        <v>35</v>
      </c>
      <c r="BC246" s="34" t="s">
        <v>35</v>
      </c>
      <c r="BD246" s="41" t="s">
        <v>35</v>
      </c>
      <c r="BE246" s="26" t="s">
        <v>35</v>
      </c>
      <c r="BF246" s="26" t="s">
        <v>35</v>
      </c>
      <c r="BG246" s="26" t="s">
        <v>35</v>
      </c>
      <c r="BH246" s="34" t="s">
        <v>35</v>
      </c>
      <c r="BI246" s="41" t="s">
        <v>35</v>
      </c>
      <c r="BJ246" s="26" t="s">
        <v>35</v>
      </c>
      <c r="BK246" s="26" t="s">
        <v>35</v>
      </c>
      <c r="BL246" s="26" t="s">
        <v>35</v>
      </c>
      <c r="BM246" s="34" t="s">
        <v>35</v>
      </c>
      <c r="BN246" s="41">
        <f t="shared" si="58"/>
        <v>23</v>
      </c>
      <c r="BO246" s="41">
        <f t="shared" si="58"/>
        <v>24</v>
      </c>
      <c r="BP246" s="41">
        <f t="shared" si="58"/>
        <v>-1</v>
      </c>
      <c r="BQ246" s="42">
        <f t="shared" si="59"/>
        <v>-0.27548209366391185</v>
      </c>
      <c r="BR246" s="25"/>
    </row>
    <row r="247" spans="1:70" s="7" customFormat="1" ht="18" customHeight="1">
      <c r="A247" s="25"/>
      <c r="B247" s="35" t="s">
        <v>47</v>
      </c>
      <c r="C247" s="35">
        <v>431173</v>
      </c>
      <c r="D247" s="27" t="s">
        <v>287</v>
      </c>
      <c r="E247" s="26">
        <v>69</v>
      </c>
      <c r="F247" s="41">
        <f t="shared" si="48"/>
        <v>68</v>
      </c>
      <c r="G247" s="26">
        <v>2</v>
      </c>
      <c r="H247" s="26">
        <v>3</v>
      </c>
      <c r="I247" s="26">
        <v>-1</v>
      </c>
      <c r="J247" s="42">
        <f t="shared" si="49"/>
        <v>-1.4492753623188406</v>
      </c>
      <c r="K247" s="41">
        <f t="shared" si="50"/>
        <v>69</v>
      </c>
      <c r="L247" s="26">
        <v>2</v>
      </c>
      <c r="M247" s="26">
        <v>1</v>
      </c>
      <c r="N247" s="26">
        <v>1</v>
      </c>
      <c r="O247" s="42">
        <f t="shared" si="51"/>
        <v>1.4705882352941175</v>
      </c>
      <c r="P247" s="41">
        <f t="shared" si="52"/>
        <v>64</v>
      </c>
      <c r="Q247" s="26">
        <v>0</v>
      </c>
      <c r="R247" s="26">
        <v>5</v>
      </c>
      <c r="S247" s="26">
        <v>-5</v>
      </c>
      <c r="T247" s="42">
        <f t="shared" si="53"/>
        <v>-7.2463768115942031</v>
      </c>
      <c r="U247" s="41">
        <f t="shared" si="54"/>
        <v>61</v>
      </c>
      <c r="V247" s="26">
        <v>1</v>
      </c>
      <c r="W247" s="26">
        <v>4</v>
      </c>
      <c r="X247" s="26">
        <v>-3</v>
      </c>
      <c r="Y247" s="42">
        <f t="shared" si="55"/>
        <v>-4.6875</v>
      </c>
      <c r="Z247" s="41">
        <f t="shared" si="56"/>
        <v>60</v>
      </c>
      <c r="AA247" s="26">
        <v>1</v>
      </c>
      <c r="AB247" s="26">
        <v>2</v>
      </c>
      <c r="AC247" s="26">
        <v>-1</v>
      </c>
      <c r="AD247" s="42">
        <f t="shared" si="57"/>
        <v>-1.639344262295082</v>
      </c>
      <c r="AE247" s="41" t="s">
        <v>35</v>
      </c>
      <c r="AF247" s="26" t="s">
        <v>35</v>
      </c>
      <c r="AG247" s="26" t="s">
        <v>35</v>
      </c>
      <c r="AH247" s="26" t="s">
        <v>35</v>
      </c>
      <c r="AI247" s="34" t="s">
        <v>35</v>
      </c>
      <c r="AJ247" s="41" t="s">
        <v>35</v>
      </c>
      <c r="AK247" s="26" t="s">
        <v>35</v>
      </c>
      <c r="AL247" s="26" t="s">
        <v>35</v>
      </c>
      <c r="AM247" s="26" t="s">
        <v>35</v>
      </c>
      <c r="AN247" s="34" t="s">
        <v>35</v>
      </c>
      <c r="AO247" s="41" t="s">
        <v>35</v>
      </c>
      <c r="AP247" s="26" t="s">
        <v>35</v>
      </c>
      <c r="AQ247" s="26" t="s">
        <v>35</v>
      </c>
      <c r="AR247" s="26" t="s">
        <v>35</v>
      </c>
      <c r="AS247" s="34" t="s">
        <v>35</v>
      </c>
      <c r="AT247" s="41" t="s">
        <v>35</v>
      </c>
      <c r="AU247" s="26" t="s">
        <v>35</v>
      </c>
      <c r="AV247" s="26" t="s">
        <v>35</v>
      </c>
      <c r="AW247" s="26" t="s">
        <v>35</v>
      </c>
      <c r="AX247" s="34" t="s">
        <v>35</v>
      </c>
      <c r="AY247" s="41" t="s">
        <v>35</v>
      </c>
      <c r="AZ247" s="26" t="s">
        <v>35</v>
      </c>
      <c r="BA247" s="26" t="s">
        <v>35</v>
      </c>
      <c r="BB247" s="26" t="s">
        <v>35</v>
      </c>
      <c r="BC247" s="34" t="s">
        <v>35</v>
      </c>
      <c r="BD247" s="41" t="s">
        <v>35</v>
      </c>
      <c r="BE247" s="26" t="s">
        <v>35</v>
      </c>
      <c r="BF247" s="26" t="s">
        <v>35</v>
      </c>
      <c r="BG247" s="26" t="s">
        <v>35</v>
      </c>
      <c r="BH247" s="34" t="s">
        <v>35</v>
      </c>
      <c r="BI247" s="41" t="s">
        <v>35</v>
      </c>
      <c r="BJ247" s="26" t="s">
        <v>35</v>
      </c>
      <c r="BK247" s="26" t="s">
        <v>35</v>
      </c>
      <c r="BL247" s="26" t="s">
        <v>35</v>
      </c>
      <c r="BM247" s="34" t="s">
        <v>35</v>
      </c>
      <c r="BN247" s="41">
        <f t="shared" si="58"/>
        <v>6</v>
      </c>
      <c r="BO247" s="41">
        <f t="shared" si="58"/>
        <v>15</v>
      </c>
      <c r="BP247" s="41">
        <f t="shared" si="58"/>
        <v>-9</v>
      </c>
      <c r="BQ247" s="42">
        <f t="shared" si="59"/>
        <v>-13.043478260869565</v>
      </c>
      <c r="BR247" s="25"/>
    </row>
    <row r="248" spans="1:70" s="7" customFormat="1" ht="18" customHeight="1">
      <c r="A248" s="25"/>
      <c r="B248" s="35" t="s">
        <v>47</v>
      </c>
      <c r="C248" s="35">
        <v>431175</v>
      </c>
      <c r="D248" s="27" t="s">
        <v>288</v>
      </c>
      <c r="E248" s="26">
        <v>561</v>
      </c>
      <c r="F248" s="41">
        <f t="shared" si="48"/>
        <v>555</v>
      </c>
      <c r="G248" s="26">
        <v>6</v>
      </c>
      <c r="H248" s="26">
        <v>12</v>
      </c>
      <c r="I248" s="26">
        <v>-6</v>
      </c>
      <c r="J248" s="42">
        <f t="shared" si="49"/>
        <v>-1.0695187165775399</v>
      </c>
      <c r="K248" s="41">
        <f t="shared" si="50"/>
        <v>554</v>
      </c>
      <c r="L248" s="26">
        <v>6</v>
      </c>
      <c r="M248" s="26">
        <v>7</v>
      </c>
      <c r="N248" s="26">
        <v>-1</v>
      </c>
      <c r="O248" s="42">
        <f t="shared" si="51"/>
        <v>-0.18018018018018017</v>
      </c>
      <c r="P248" s="41">
        <f t="shared" si="52"/>
        <v>558</v>
      </c>
      <c r="Q248" s="26">
        <v>11</v>
      </c>
      <c r="R248" s="26">
        <v>7</v>
      </c>
      <c r="S248" s="26">
        <v>4</v>
      </c>
      <c r="T248" s="42">
        <f t="shared" si="53"/>
        <v>0.72202166064981954</v>
      </c>
      <c r="U248" s="41">
        <f t="shared" si="54"/>
        <v>552</v>
      </c>
      <c r="V248" s="26">
        <v>6</v>
      </c>
      <c r="W248" s="26">
        <v>12</v>
      </c>
      <c r="X248" s="26">
        <v>-6</v>
      </c>
      <c r="Y248" s="42">
        <f t="shared" si="55"/>
        <v>-1.0752688172043012</v>
      </c>
      <c r="Z248" s="41">
        <f t="shared" si="56"/>
        <v>544</v>
      </c>
      <c r="AA248" s="26">
        <v>1</v>
      </c>
      <c r="AB248" s="26">
        <v>9</v>
      </c>
      <c r="AC248" s="26">
        <v>-8</v>
      </c>
      <c r="AD248" s="42">
        <f t="shared" si="57"/>
        <v>-1.4492753623188406</v>
      </c>
      <c r="AE248" s="41" t="s">
        <v>35</v>
      </c>
      <c r="AF248" s="26" t="s">
        <v>35</v>
      </c>
      <c r="AG248" s="26" t="s">
        <v>35</v>
      </c>
      <c r="AH248" s="26" t="s">
        <v>35</v>
      </c>
      <c r="AI248" s="34" t="s">
        <v>35</v>
      </c>
      <c r="AJ248" s="41" t="s">
        <v>35</v>
      </c>
      <c r="AK248" s="26" t="s">
        <v>35</v>
      </c>
      <c r="AL248" s="26" t="s">
        <v>35</v>
      </c>
      <c r="AM248" s="26" t="s">
        <v>35</v>
      </c>
      <c r="AN248" s="34" t="s">
        <v>35</v>
      </c>
      <c r="AO248" s="41" t="s">
        <v>35</v>
      </c>
      <c r="AP248" s="26" t="s">
        <v>35</v>
      </c>
      <c r="AQ248" s="26" t="s">
        <v>35</v>
      </c>
      <c r="AR248" s="26" t="s">
        <v>35</v>
      </c>
      <c r="AS248" s="34" t="s">
        <v>35</v>
      </c>
      <c r="AT248" s="41" t="s">
        <v>35</v>
      </c>
      <c r="AU248" s="26" t="s">
        <v>35</v>
      </c>
      <c r="AV248" s="26" t="s">
        <v>35</v>
      </c>
      <c r="AW248" s="26" t="s">
        <v>35</v>
      </c>
      <c r="AX248" s="34" t="s">
        <v>35</v>
      </c>
      <c r="AY248" s="41" t="s">
        <v>35</v>
      </c>
      <c r="AZ248" s="26" t="s">
        <v>35</v>
      </c>
      <c r="BA248" s="26" t="s">
        <v>35</v>
      </c>
      <c r="BB248" s="26" t="s">
        <v>35</v>
      </c>
      <c r="BC248" s="34" t="s">
        <v>35</v>
      </c>
      <c r="BD248" s="41" t="s">
        <v>35</v>
      </c>
      <c r="BE248" s="26" t="s">
        <v>35</v>
      </c>
      <c r="BF248" s="26" t="s">
        <v>35</v>
      </c>
      <c r="BG248" s="26" t="s">
        <v>35</v>
      </c>
      <c r="BH248" s="34" t="s">
        <v>35</v>
      </c>
      <c r="BI248" s="41" t="s">
        <v>35</v>
      </c>
      <c r="BJ248" s="26" t="s">
        <v>35</v>
      </c>
      <c r="BK248" s="26" t="s">
        <v>35</v>
      </c>
      <c r="BL248" s="26" t="s">
        <v>35</v>
      </c>
      <c r="BM248" s="34" t="s">
        <v>35</v>
      </c>
      <c r="BN248" s="41">
        <f t="shared" si="58"/>
        <v>30</v>
      </c>
      <c r="BO248" s="41">
        <f t="shared" si="58"/>
        <v>47</v>
      </c>
      <c r="BP248" s="41">
        <f t="shared" si="58"/>
        <v>-17</v>
      </c>
      <c r="BQ248" s="42">
        <f t="shared" si="59"/>
        <v>-3.0303030303030303</v>
      </c>
      <c r="BR248" s="25"/>
    </row>
    <row r="249" spans="1:70" s="7" customFormat="1" ht="18" customHeight="1">
      <c r="A249" s="25"/>
      <c r="B249" s="35" t="s">
        <v>47</v>
      </c>
      <c r="C249" s="35">
        <v>431177</v>
      </c>
      <c r="D249" s="27" t="s">
        <v>289</v>
      </c>
      <c r="E249" s="26">
        <v>520</v>
      </c>
      <c r="F249" s="41">
        <f t="shared" si="48"/>
        <v>525</v>
      </c>
      <c r="G249" s="26">
        <v>13</v>
      </c>
      <c r="H249" s="26">
        <v>8</v>
      </c>
      <c r="I249" s="26">
        <v>5</v>
      </c>
      <c r="J249" s="42">
        <f t="shared" si="49"/>
        <v>0.96153846153846156</v>
      </c>
      <c r="K249" s="41">
        <f t="shared" si="50"/>
        <v>526</v>
      </c>
      <c r="L249" s="26">
        <v>14</v>
      </c>
      <c r="M249" s="26">
        <v>13</v>
      </c>
      <c r="N249" s="26">
        <v>1</v>
      </c>
      <c r="O249" s="42">
        <f t="shared" si="51"/>
        <v>0.19047619047619047</v>
      </c>
      <c r="P249" s="41">
        <f t="shared" si="52"/>
        <v>543</v>
      </c>
      <c r="Q249" s="26">
        <v>28</v>
      </c>
      <c r="R249" s="26">
        <v>11</v>
      </c>
      <c r="S249" s="26">
        <v>17</v>
      </c>
      <c r="T249" s="42">
        <f t="shared" si="53"/>
        <v>3.2319391634980987</v>
      </c>
      <c r="U249" s="41">
        <f t="shared" si="54"/>
        <v>538</v>
      </c>
      <c r="V249" s="26">
        <v>9</v>
      </c>
      <c r="W249" s="26">
        <v>14</v>
      </c>
      <c r="X249" s="26">
        <v>-5</v>
      </c>
      <c r="Y249" s="42">
        <f t="shared" si="55"/>
        <v>-0.92081031307550654</v>
      </c>
      <c r="Z249" s="41">
        <f t="shared" si="56"/>
        <v>548</v>
      </c>
      <c r="AA249" s="26">
        <v>15</v>
      </c>
      <c r="AB249" s="26">
        <v>5</v>
      </c>
      <c r="AC249" s="26">
        <v>10</v>
      </c>
      <c r="AD249" s="42">
        <f t="shared" si="57"/>
        <v>1.8587360594795539</v>
      </c>
      <c r="AE249" s="41" t="s">
        <v>35</v>
      </c>
      <c r="AF249" s="26" t="s">
        <v>35</v>
      </c>
      <c r="AG249" s="26" t="s">
        <v>35</v>
      </c>
      <c r="AH249" s="26" t="s">
        <v>35</v>
      </c>
      <c r="AI249" s="34" t="s">
        <v>35</v>
      </c>
      <c r="AJ249" s="41" t="s">
        <v>35</v>
      </c>
      <c r="AK249" s="26" t="s">
        <v>35</v>
      </c>
      <c r="AL249" s="26" t="s">
        <v>35</v>
      </c>
      <c r="AM249" s="26" t="s">
        <v>35</v>
      </c>
      <c r="AN249" s="34" t="s">
        <v>35</v>
      </c>
      <c r="AO249" s="41" t="s">
        <v>35</v>
      </c>
      <c r="AP249" s="26" t="s">
        <v>35</v>
      </c>
      <c r="AQ249" s="26" t="s">
        <v>35</v>
      </c>
      <c r="AR249" s="26" t="s">
        <v>35</v>
      </c>
      <c r="AS249" s="34" t="s">
        <v>35</v>
      </c>
      <c r="AT249" s="41" t="s">
        <v>35</v>
      </c>
      <c r="AU249" s="26" t="s">
        <v>35</v>
      </c>
      <c r="AV249" s="26" t="s">
        <v>35</v>
      </c>
      <c r="AW249" s="26" t="s">
        <v>35</v>
      </c>
      <c r="AX249" s="34" t="s">
        <v>35</v>
      </c>
      <c r="AY249" s="41" t="s">
        <v>35</v>
      </c>
      <c r="AZ249" s="26" t="s">
        <v>35</v>
      </c>
      <c r="BA249" s="26" t="s">
        <v>35</v>
      </c>
      <c r="BB249" s="26" t="s">
        <v>35</v>
      </c>
      <c r="BC249" s="34" t="s">
        <v>35</v>
      </c>
      <c r="BD249" s="41" t="s">
        <v>35</v>
      </c>
      <c r="BE249" s="26" t="s">
        <v>35</v>
      </c>
      <c r="BF249" s="26" t="s">
        <v>35</v>
      </c>
      <c r="BG249" s="26" t="s">
        <v>35</v>
      </c>
      <c r="BH249" s="34" t="s">
        <v>35</v>
      </c>
      <c r="BI249" s="41" t="s">
        <v>35</v>
      </c>
      <c r="BJ249" s="26" t="s">
        <v>35</v>
      </c>
      <c r="BK249" s="26" t="s">
        <v>35</v>
      </c>
      <c r="BL249" s="26" t="s">
        <v>35</v>
      </c>
      <c r="BM249" s="34" t="s">
        <v>35</v>
      </c>
      <c r="BN249" s="41">
        <f t="shared" si="58"/>
        <v>79</v>
      </c>
      <c r="BO249" s="41">
        <f t="shared" si="58"/>
        <v>51</v>
      </c>
      <c r="BP249" s="41">
        <f t="shared" si="58"/>
        <v>28</v>
      </c>
      <c r="BQ249" s="42">
        <f t="shared" si="59"/>
        <v>5.384615384615385</v>
      </c>
      <c r="BR249" s="25"/>
    </row>
    <row r="250" spans="1:70" s="7" customFormat="1" ht="18" customHeight="1">
      <c r="A250" s="25"/>
      <c r="B250" s="35" t="s">
        <v>47</v>
      </c>
      <c r="C250" s="35">
        <v>431179</v>
      </c>
      <c r="D250" s="27" t="s">
        <v>290</v>
      </c>
      <c r="E250" s="26">
        <v>298</v>
      </c>
      <c r="F250" s="41">
        <f t="shared" si="48"/>
        <v>305</v>
      </c>
      <c r="G250" s="26">
        <v>14</v>
      </c>
      <c r="H250" s="26">
        <v>7</v>
      </c>
      <c r="I250" s="26">
        <v>7</v>
      </c>
      <c r="J250" s="42">
        <f t="shared" si="49"/>
        <v>2.348993288590604</v>
      </c>
      <c r="K250" s="41">
        <f t="shared" si="50"/>
        <v>316</v>
      </c>
      <c r="L250" s="26">
        <v>22</v>
      </c>
      <c r="M250" s="26">
        <v>11</v>
      </c>
      <c r="N250" s="26">
        <v>11</v>
      </c>
      <c r="O250" s="42">
        <f t="shared" si="51"/>
        <v>3.6065573770491808</v>
      </c>
      <c r="P250" s="41">
        <f t="shared" si="52"/>
        <v>330</v>
      </c>
      <c r="Q250" s="26">
        <v>32</v>
      </c>
      <c r="R250" s="26">
        <v>18</v>
      </c>
      <c r="S250" s="26">
        <v>14</v>
      </c>
      <c r="T250" s="42">
        <f t="shared" si="53"/>
        <v>4.4303797468354427</v>
      </c>
      <c r="U250" s="41">
        <f t="shared" si="54"/>
        <v>294</v>
      </c>
      <c r="V250" s="26">
        <v>1</v>
      </c>
      <c r="W250" s="26">
        <v>37</v>
      </c>
      <c r="X250" s="26">
        <v>-36</v>
      </c>
      <c r="Y250" s="42">
        <f t="shared" si="55"/>
        <v>-10.909090909090908</v>
      </c>
      <c r="Z250" s="41">
        <f t="shared" si="56"/>
        <v>289</v>
      </c>
      <c r="AA250" s="26">
        <v>10</v>
      </c>
      <c r="AB250" s="26">
        <v>15</v>
      </c>
      <c r="AC250" s="26">
        <v>-5</v>
      </c>
      <c r="AD250" s="42">
        <f t="shared" si="57"/>
        <v>-1.7006802721088436</v>
      </c>
      <c r="AE250" s="41" t="s">
        <v>35</v>
      </c>
      <c r="AF250" s="26" t="s">
        <v>35</v>
      </c>
      <c r="AG250" s="26" t="s">
        <v>35</v>
      </c>
      <c r="AH250" s="26" t="s">
        <v>35</v>
      </c>
      <c r="AI250" s="34" t="s">
        <v>35</v>
      </c>
      <c r="AJ250" s="41" t="s">
        <v>35</v>
      </c>
      <c r="AK250" s="26" t="s">
        <v>35</v>
      </c>
      <c r="AL250" s="26" t="s">
        <v>35</v>
      </c>
      <c r="AM250" s="26" t="s">
        <v>35</v>
      </c>
      <c r="AN250" s="34" t="s">
        <v>35</v>
      </c>
      <c r="AO250" s="41" t="s">
        <v>35</v>
      </c>
      <c r="AP250" s="26" t="s">
        <v>35</v>
      </c>
      <c r="AQ250" s="26" t="s">
        <v>35</v>
      </c>
      <c r="AR250" s="26" t="s">
        <v>35</v>
      </c>
      <c r="AS250" s="34" t="s">
        <v>35</v>
      </c>
      <c r="AT250" s="41" t="s">
        <v>35</v>
      </c>
      <c r="AU250" s="26" t="s">
        <v>35</v>
      </c>
      <c r="AV250" s="26" t="s">
        <v>35</v>
      </c>
      <c r="AW250" s="26" t="s">
        <v>35</v>
      </c>
      <c r="AX250" s="34" t="s">
        <v>35</v>
      </c>
      <c r="AY250" s="41" t="s">
        <v>35</v>
      </c>
      <c r="AZ250" s="26" t="s">
        <v>35</v>
      </c>
      <c r="BA250" s="26" t="s">
        <v>35</v>
      </c>
      <c r="BB250" s="26" t="s">
        <v>35</v>
      </c>
      <c r="BC250" s="34" t="s">
        <v>35</v>
      </c>
      <c r="BD250" s="41" t="s">
        <v>35</v>
      </c>
      <c r="BE250" s="26" t="s">
        <v>35</v>
      </c>
      <c r="BF250" s="26" t="s">
        <v>35</v>
      </c>
      <c r="BG250" s="26" t="s">
        <v>35</v>
      </c>
      <c r="BH250" s="34" t="s">
        <v>35</v>
      </c>
      <c r="BI250" s="41" t="s">
        <v>35</v>
      </c>
      <c r="BJ250" s="26" t="s">
        <v>35</v>
      </c>
      <c r="BK250" s="26" t="s">
        <v>35</v>
      </c>
      <c r="BL250" s="26" t="s">
        <v>35</v>
      </c>
      <c r="BM250" s="34" t="s">
        <v>35</v>
      </c>
      <c r="BN250" s="41">
        <f t="shared" si="58"/>
        <v>79</v>
      </c>
      <c r="BO250" s="41">
        <f t="shared" si="58"/>
        <v>88</v>
      </c>
      <c r="BP250" s="41">
        <f t="shared" si="58"/>
        <v>-9</v>
      </c>
      <c r="BQ250" s="42">
        <f t="shared" si="59"/>
        <v>-3.0201342281879198</v>
      </c>
      <c r="BR250" s="25"/>
    </row>
    <row r="251" spans="1:70" s="7" customFormat="1" ht="18" customHeight="1">
      <c r="A251" s="25"/>
      <c r="B251" s="35" t="s">
        <v>47</v>
      </c>
      <c r="C251" s="35">
        <v>431180</v>
      </c>
      <c r="D251" s="27" t="s">
        <v>291</v>
      </c>
      <c r="E251" s="26">
        <v>13479</v>
      </c>
      <c r="F251" s="41">
        <f t="shared" si="48"/>
        <v>13829</v>
      </c>
      <c r="G251" s="26">
        <v>850</v>
      </c>
      <c r="H251" s="26">
        <v>500</v>
      </c>
      <c r="I251" s="26">
        <v>350</v>
      </c>
      <c r="J251" s="42">
        <f t="shared" si="49"/>
        <v>2.5966317976110984</v>
      </c>
      <c r="K251" s="41">
        <f t="shared" si="50"/>
        <v>14126</v>
      </c>
      <c r="L251" s="26">
        <v>796</v>
      </c>
      <c r="M251" s="26">
        <v>499</v>
      </c>
      <c r="N251" s="26">
        <v>297</v>
      </c>
      <c r="O251" s="42">
        <f t="shared" si="51"/>
        <v>2.1476607129944321</v>
      </c>
      <c r="P251" s="41">
        <f t="shared" si="52"/>
        <v>14154</v>
      </c>
      <c r="Q251" s="26">
        <v>635</v>
      </c>
      <c r="R251" s="26">
        <v>607</v>
      </c>
      <c r="S251" s="26">
        <v>28</v>
      </c>
      <c r="T251" s="42">
        <f t="shared" si="53"/>
        <v>0.19821605550049554</v>
      </c>
      <c r="U251" s="41">
        <f t="shared" si="54"/>
        <v>13950</v>
      </c>
      <c r="V251" s="26">
        <v>341</v>
      </c>
      <c r="W251" s="26">
        <v>545</v>
      </c>
      <c r="X251" s="26">
        <v>-204</v>
      </c>
      <c r="Y251" s="42">
        <f t="shared" si="55"/>
        <v>-1.4412886816447648</v>
      </c>
      <c r="Z251" s="41">
        <f t="shared" si="56"/>
        <v>13914</v>
      </c>
      <c r="AA251" s="26">
        <v>367</v>
      </c>
      <c r="AB251" s="26">
        <v>403</v>
      </c>
      <c r="AC251" s="26">
        <v>-36</v>
      </c>
      <c r="AD251" s="42">
        <f t="shared" si="57"/>
        <v>-0.25806451612903225</v>
      </c>
      <c r="AE251" s="41" t="s">
        <v>35</v>
      </c>
      <c r="AF251" s="26" t="s">
        <v>35</v>
      </c>
      <c r="AG251" s="26" t="s">
        <v>35</v>
      </c>
      <c r="AH251" s="26" t="s">
        <v>35</v>
      </c>
      <c r="AI251" s="34" t="s">
        <v>35</v>
      </c>
      <c r="AJ251" s="41" t="s">
        <v>35</v>
      </c>
      <c r="AK251" s="26" t="s">
        <v>35</v>
      </c>
      <c r="AL251" s="26" t="s">
        <v>35</v>
      </c>
      <c r="AM251" s="26" t="s">
        <v>35</v>
      </c>
      <c r="AN251" s="34" t="s">
        <v>35</v>
      </c>
      <c r="AO251" s="41" t="s">
        <v>35</v>
      </c>
      <c r="AP251" s="26" t="s">
        <v>35</v>
      </c>
      <c r="AQ251" s="26" t="s">
        <v>35</v>
      </c>
      <c r="AR251" s="26" t="s">
        <v>35</v>
      </c>
      <c r="AS251" s="34" t="s">
        <v>35</v>
      </c>
      <c r="AT251" s="41" t="s">
        <v>35</v>
      </c>
      <c r="AU251" s="26" t="s">
        <v>35</v>
      </c>
      <c r="AV251" s="26" t="s">
        <v>35</v>
      </c>
      <c r="AW251" s="26" t="s">
        <v>35</v>
      </c>
      <c r="AX251" s="34" t="s">
        <v>35</v>
      </c>
      <c r="AY251" s="41" t="s">
        <v>35</v>
      </c>
      <c r="AZ251" s="26" t="s">
        <v>35</v>
      </c>
      <c r="BA251" s="26" t="s">
        <v>35</v>
      </c>
      <c r="BB251" s="26" t="s">
        <v>35</v>
      </c>
      <c r="BC251" s="34" t="s">
        <v>35</v>
      </c>
      <c r="BD251" s="41" t="s">
        <v>35</v>
      </c>
      <c r="BE251" s="26" t="s">
        <v>35</v>
      </c>
      <c r="BF251" s="26" t="s">
        <v>35</v>
      </c>
      <c r="BG251" s="26" t="s">
        <v>35</v>
      </c>
      <c r="BH251" s="34" t="s">
        <v>35</v>
      </c>
      <c r="BI251" s="41" t="s">
        <v>35</v>
      </c>
      <c r="BJ251" s="26" t="s">
        <v>35</v>
      </c>
      <c r="BK251" s="26" t="s">
        <v>35</v>
      </c>
      <c r="BL251" s="26" t="s">
        <v>35</v>
      </c>
      <c r="BM251" s="34" t="s">
        <v>35</v>
      </c>
      <c r="BN251" s="41">
        <f t="shared" si="58"/>
        <v>2989</v>
      </c>
      <c r="BO251" s="41">
        <f t="shared" si="58"/>
        <v>2554</v>
      </c>
      <c r="BP251" s="41">
        <f t="shared" si="58"/>
        <v>435</v>
      </c>
      <c r="BQ251" s="42">
        <f t="shared" si="59"/>
        <v>3.2272423770309375</v>
      </c>
      <c r="BR251" s="25"/>
    </row>
    <row r="252" spans="1:70" s="7" customFormat="1" ht="18" customHeight="1">
      <c r="A252" s="25"/>
      <c r="B252" s="35" t="s">
        <v>47</v>
      </c>
      <c r="C252" s="35">
        <v>431190</v>
      </c>
      <c r="D252" s="27" t="s">
        <v>292</v>
      </c>
      <c r="E252" s="26">
        <v>562</v>
      </c>
      <c r="F252" s="41">
        <f t="shared" si="48"/>
        <v>566</v>
      </c>
      <c r="G252" s="26">
        <v>21</v>
      </c>
      <c r="H252" s="26">
        <v>17</v>
      </c>
      <c r="I252" s="26">
        <v>4</v>
      </c>
      <c r="J252" s="42">
        <f t="shared" si="49"/>
        <v>0.71174377224199281</v>
      </c>
      <c r="K252" s="41">
        <f t="shared" si="50"/>
        <v>569</v>
      </c>
      <c r="L252" s="26">
        <v>25</v>
      </c>
      <c r="M252" s="26">
        <v>22</v>
      </c>
      <c r="N252" s="26">
        <v>3</v>
      </c>
      <c r="O252" s="42">
        <f t="shared" si="51"/>
        <v>0.53003533568904593</v>
      </c>
      <c r="P252" s="41">
        <f t="shared" si="52"/>
        <v>566</v>
      </c>
      <c r="Q252" s="26">
        <v>14</v>
      </c>
      <c r="R252" s="26">
        <v>17</v>
      </c>
      <c r="S252" s="26">
        <v>-3</v>
      </c>
      <c r="T252" s="42">
        <f t="shared" si="53"/>
        <v>-0.52724077328646746</v>
      </c>
      <c r="U252" s="41">
        <f t="shared" si="54"/>
        <v>554</v>
      </c>
      <c r="V252" s="26">
        <v>8</v>
      </c>
      <c r="W252" s="26">
        <v>20</v>
      </c>
      <c r="X252" s="26">
        <v>-12</v>
      </c>
      <c r="Y252" s="42">
        <f t="shared" si="55"/>
        <v>-2.1201413427561837</v>
      </c>
      <c r="Z252" s="41">
        <f t="shared" si="56"/>
        <v>543</v>
      </c>
      <c r="AA252" s="26">
        <v>10</v>
      </c>
      <c r="AB252" s="26">
        <v>21</v>
      </c>
      <c r="AC252" s="26">
        <v>-11</v>
      </c>
      <c r="AD252" s="42">
        <f t="shared" si="57"/>
        <v>-1.9855595667870036</v>
      </c>
      <c r="AE252" s="41" t="s">
        <v>35</v>
      </c>
      <c r="AF252" s="26" t="s">
        <v>35</v>
      </c>
      <c r="AG252" s="26" t="s">
        <v>35</v>
      </c>
      <c r="AH252" s="26" t="s">
        <v>35</v>
      </c>
      <c r="AI252" s="34" t="s">
        <v>35</v>
      </c>
      <c r="AJ252" s="41" t="s">
        <v>35</v>
      </c>
      <c r="AK252" s="26" t="s">
        <v>35</v>
      </c>
      <c r="AL252" s="26" t="s">
        <v>35</v>
      </c>
      <c r="AM252" s="26" t="s">
        <v>35</v>
      </c>
      <c r="AN252" s="34" t="s">
        <v>35</v>
      </c>
      <c r="AO252" s="41" t="s">
        <v>35</v>
      </c>
      <c r="AP252" s="26" t="s">
        <v>35</v>
      </c>
      <c r="AQ252" s="26" t="s">
        <v>35</v>
      </c>
      <c r="AR252" s="26" t="s">
        <v>35</v>
      </c>
      <c r="AS252" s="34" t="s">
        <v>35</v>
      </c>
      <c r="AT252" s="41" t="s">
        <v>35</v>
      </c>
      <c r="AU252" s="26" t="s">
        <v>35</v>
      </c>
      <c r="AV252" s="26" t="s">
        <v>35</v>
      </c>
      <c r="AW252" s="26" t="s">
        <v>35</v>
      </c>
      <c r="AX252" s="34" t="s">
        <v>35</v>
      </c>
      <c r="AY252" s="41" t="s">
        <v>35</v>
      </c>
      <c r="AZ252" s="26" t="s">
        <v>35</v>
      </c>
      <c r="BA252" s="26" t="s">
        <v>35</v>
      </c>
      <c r="BB252" s="26" t="s">
        <v>35</v>
      </c>
      <c r="BC252" s="34" t="s">
        <v>35</v>
      </c>
      <c r="BD252" s="41" t="s">
        <v>35</v>
      </c>
      <c r="BE252" s="26" t="s">
        <v>35</v>
      </c>
      <c r="BF252" s="26" t="s">
        <v>35</v>
      </c>
      <c r="BG252" s="26" t="s">
        <v>35</v>
      </c>
      <c r="BH252" s="34" t="s">
        <v>35</v>
      </c>
      <c r="BI252" s="41" t="s">
        <v>35</v>
      </c>
      <c r="BJ252" s="26" t="s">
        <v>35</v>
      </c>
      <c r="BK252" s="26" t="s">
        <v>35</v>
      </c>
      <c r="BL252" s="26" t="s">
        <v>35</v>
      </c>
      <c r="BM252" s="34" t="s">
        <v>35</v>
      </c>
      <c r="BN252" s="41">
        <f t="shared" si="58"/>
        <v>78</v>
      </c>
      <c r="BO252" s="41">
        <f t="shared" si="58"/>
        <v>97</v>
      </c>
      <c r="BP252" s="41">
        <f t="shared" si="58"/>
        <v>-19</v>
      </c>
      <c r="BQ252" s="42">
        <f t="shared" si="59"/>
        <v>-3.3807829181494666</v>
      </c>
      <c r="BR252" s="25"/>
    </row>
    <row r="253" spans="1:70" s="7" customFormat="1" ht="18" customHeight="1">
      <c r="A253" s="25"/>
      <c r="B253" s="35" t="s">
        <v>47</v>
      </c>
      <c r="C253" s="35">
        <v>431198</v>
      </c>
      <c r="D253" s="27" t="s">
        <v>293</v>
      </c>
      <c r="E253" s="26">
        <v>197</v>
      </c>
      <c r="F253" s="41">
        <f t="shared" si="48"/>
        <v>198</v>
      </c>
      <c r="G253" s="26">
        <v>6</v>
      </c>
      <c r="H253" s="26">
        <v>5</v>
      </c>
      <c r="I253" s="26">
        <v>1</v>
      </c>
      <c r="J253" s="42">
        <f t="shared" si="49"/>
        <v>0.50761421319796951</v>
      </c>
      <c r="K253" s="41">
        <f t="shared" si="50"/>
        <v>200</v>
      </c>
      <c r="L253" s="26">
        <v>9</v>
      </c>
      <c r="M253" s="26">
        <v>7</v>
      </c>
      <c r="N253" s="26">
        <v>2</v>
      </c>
      <c r="O253" s="42">
        <f t="shared" si="51"/>
        <v>1.0101010101010102</v>
      </c>
      <c r="P253" s="41">
        <f t="shared" si="52"/>
        <v>204</v>
      </c>
      <c r="Q253" s="26">
        <v>9</v>
      </c>
      <c r="R253" s="26">
        <v>5</v>
      </c>
      <c r="S253" s="26">
        <v>4</v>
      </c>
      <c r="T253" s="42">
        <f t="shared" si="53"/>
        <v>2</v>
      </c>
      <c r="U253" s="41">
        <f t="shared" si="54"/>
        <v>202</v>
      </c>
      <c r="V253" s="26">
        <v>2</v>
      </c>
      <c r="W253" s="26">
        <v>4</v>
      </c>
      <c r="X253" s="26">
        <v>-2</v>
      </c>
      <c r="Y253" s="42">
        <f t="shared" si="55"/>
        <v>-0.98039215686274506</v>
      </c>
      <c r="Z253" s="41">
        <f t="shared" si="56"/>
        <v>197</v>
      </c>
      <c r="AA253" s="26">
        <v>2</v>
      </c>
      <c r="AB253" s="26">
        <v>7</v>
      </c>
      <c r="AC253" s="26">
        <v>-5</v>
      </c>
      <c r="AD253" s="42">
        <f t="shared" si="57"/>
        <v>-2.4752475247524752</v>
      </c>
      <c r="AE253" s="41" t="s">
        <v>35</v>
      </c>
      <c r="AF253" s="26" t="s">
        <v>35</v>
      </c>
      <c r="AG253" s="26" t="s">
        <v>35</v>
      </c>
      <c r="AH253" s="26" t="s">
        <v>35</v>
      </c>
      <c r="AI253" s="34" t="s">
        <v>35</v>
      </c>
      <c r="AJ253" s="41" t="s">
        <v>35</v>
      </c>
      <c r="AK253" s="26" t="s">
        <v>35</v>
      </c>
      <c r="AL253" s="26" t="s">
        <v>35</v>
      </c>
      <c r="AM253" s="26" t="s">
        <v>35</v>
      </c>
      <c r="AN253" s="34" t="s">
        <v>35</v>
      </c>
      <c r="AO253" s="41" t="s">
        <v>35</v>
      </c>
      <c r="AP253" s="26" t="s">
        <v>35</v>
      </c>
      <c r="AQ253" s="26" t="s">
        <v>35</v>
      </c>
      <c r="AR253" s="26" t="s">
        <v>35</v>
      </c>
      <c r="AS253" s="34" t="s">
        <v>35</v>
      </c>
      <c r="AT253" s="41" t="s">
        <v>35</v>
      </c>
      <c r="AU253" s="26" t="s">
        <v>35</v>
      </c>
      <c r="AV253" s="26" t="s">
        <v>35</v>
      </c>
      <c r="AW253" s="26" t="s">
        <v>35</v>
      </c>
      <c r="AX253" s="34" t="s">
        <v>35</v>
      </c>
      <c r="AY253" s="41" t="s">
        <v>35</v>
      </c>
      <c r="AZ253" s="26" t="s">
        <v>35</v>
      </c>
      <c r="BA253" s="26" t="s">
        <v>35</v>
      </c>
      <c r="BB253" s="26" t="s">
        <v>35</v>
      </c>
      <c r="BC253" s="34" t="s">
        <v>35</v>
      </c>
      <c r="BD253" s="41" t="s">
        <v>35</v>
      </c>
      <c r="BE253" s="26" t="s">
        <v>35</v>
      </c>
      <c r="BF253" s="26" t="s">
        <v>35</v>
      </c>
      <c r="BG253" s="26" t="s">
        <v>35</v>
      </c>
      <c r="BH253" s="34" t="s">
        <v>35</v>
      </c>
      <c r="BI253" s="41" t="s">
        <v>35</v>
      </c>
      <c r="BJ253" s="26" t="s">
        <v>35</v>
      </c>
      <c r="BK253" s="26" t="s">
        <v>35</v>
      </c>
      <c r="BL253" s="26" t="s">
        <v>35</v>
      </c>
      <c r="BM253" s="34" t="s">
        <v>35</v>
      </c>
      <c r="BN253" s="41">
        <f t="shared" si="58"/>
        <v>28</v>
      </c>
      <c r="BO253" s="41">
        <f t="shared" si="58"/>
        <v>28</v>
      </c>
      <c r="BP253" s="41">
        <f t="shared" si="58"/>
        <v>0</v>
      </c>
      <c r="BQ253" s="42">
        <f t="shared" si="59"/>
        <v>0</v>
      </c>
      <c r="BR253" s="25"/>
    </row>
    <row r="254" spans="1:70" s="7" customFormat="1" ht="18" customHeight="1">
      <c r="A254" s="25"/>
      <c r="B254" s="35" t="s">
        <v>47</v>
      </c>
      <c r="C254" s="35">
        <v>431200</v>
      </c>
      <c r="D254" s="27" t="s">
        <v>294</v>
      </c>
      <c r="E254" s="26">
        <v>196</v>
      </c>
      <c r="F254" s="41">
        <f t="shared" si="48"/>
        <v>201</v>
      </c>
      <c r="G254" s="26">
        <v>9</v>
      </c>
      <c r="H254" s="26">
        <v>4</v>
      </c>
      <c r="I254" s="26">
        <v>5</v>
      </c>
      <c r="J254" s="42">
        <f t="shared" si="49"/>
        <v>2.5510204081632653</v>
      </c>
      <c r="K254" s="41">
        <f t="shared" si="50"/>
        <v>202</v>
      </c>
      <c r="L254" s="26">
        <v>4</v>
      </c>
      <c r="M254" s="26">
        <v>3</v>
      </c>
      <c r="N254" s="26">
        <v>1</v>
      </c>
      <c r="O254" s="42">
        <f t="shared" si="51"/>
        <v>0.49751243781094528</v>
      </c>
      <c r="P254" s="41">
        <f t="shared" si="52"/>
        <v>203</v>
      </c>
      <c r="Q254" s="26">
        <v>6</v>
      </c>
      <c r="R254" s="26">
        <v>5</v>
      </c>
      <c r="S254" s="26">
        <v>1</v>
      </c>
      <c r="T254" s="42">
        <f t="shared" si="53"/>
        <v>0.49504950495049505</v>
      </c>
      <c r="U254" s="41">
        <f t="shared" si="54"/>
        <v>205</v>
      </c>
      <c r="V254" s="26">
        <v>4</v>
      </c>
      <c r="W254" s="26">
        <v>2</v>
      </c>
      <c r="X254" s="26">
        <v>2</v>
      </c>
      <c r="Y254" s="42">
        <f t="shared" si="55"/>
        <v>0.98522167487684731</v>
      </c>
      <c r="Z254" s="41">
        <f t="shared" si="56"/>
        <v>209</v>
      </c>
      <c r="AA254" s="26">
        <v>4</v>
      </c>
      <c r="AB254" s="26">
        <v>0</v>
      </c>
      <c r="AC254" s="26">
        <v>4</v>
      </c>
      <c r="AD254" s="42">
        <f t="shared" si="57"/>
        <v>1.9512195121951219</v>
      </c>
      <c r="AE254" s="41" t="s">
        <v>35</v>
      </c>
      <c r="AF254" s="26" t="s">
        <v>35</v>
      </c>
      <c r="AG254" s="26" t="s">
        <v>35</v>
      </c>
      <c r="AH254" s="26" t="s">
        <v>35</v>
      </c>
      <c r="AI254" s="34" t="s">
        <v>35</v>
      </c>
      <c r="AJ254" s="41" t="s">
        <v>35</v>
      </c>
      <c r="AK254" s="26" t="s">
        <v>35</v>
      </c>
      <c r="AL254" s="26" t="s">
        <v>35</v>
      </c>
      <c r="AM254" s="26" t="s">
        <v>35</v>
      </c>
      <c r="AN254" s="34" t="s">
        <v>35</v>
      </c>
      <c r="AO254" s="41" t="s">
        <v>35</v>
      </c>
      <c r="AP254" s="26" t="s">
        <v>35</v>
      </c>
      <c r="AQ254" s="26" t="s">
        <v>35</v>
      </c>
      <c r="AR254" s="26" t="s">
        <v>35</v>
      </c>
      <c r="AS254" s="34" t="s">
        <v>35</v>
      </c>
      <c r="AT254" s="41" t="s">
        <v>35</v>
      </c>
      <c r="AU254" s="26" t="s">
        <v>35</v>
      </c>
      <c r="AV254" s="26" t="s">
        <v>35</v>
      </c>
      <c r="AW254" s="26" t="s">
        <v>35</v>
      </c>
      <c r="AX254" s="34" t="s">
        <v>35</v>
      </c>
      <c r="AY254" s="41" t="s">
        <v>35</v>
      </c>
      <c r="AZ254" s="26" t="s">
        <v>35</v>
      </c>
      <c r="BA254" s="26" t="s">
        <v>35</v>
      </c>
      <c r="BB254" s="26" t="s">
        <v>35</v>
      </c>
      <c r="BC254" s="34" t="s">
        <v>35</v>
      </c>
      <c r="BD254" s="41" t="s">
        <v>35</v>
      </c>
      <c r="BE254" s="26" t="s">
        <v>35</v>
      </c>
      <c r="BF254" s="26" t="s">
        <v>35</v>
      </c>
      <c r="BG254" s="26" t="s">
        <v>35</v>
      </c>
      <c r="BH254" s="34" t="s">
        <v>35</v>
      </c>
      <c r="BI254" s="41" t="s">
        <v>35</v>
      </c>
      <c r="BJ254" s="26" t="s">
        <v>35</v>
      </c>
      <c r="BK254" s="26" t="s">
        <v>35</v>
      </c>
      <c r="BL254" s="26" t="s">
        <v>35</v>
      </c>
      <c r="BM254" s="34" t="s">
        <v>35</v>
      </c>
      <c r="BN254" s="41">
        <f t="shared" si="58"/>
        <v>27</v>
      </c>
      <c r="BO254" s="41">
        <f t="shared" si="58"/>
        <v>14</v>
      </c>
      <c r="BP254" s="41">
        <f t="shared" si="58"/>
        <v>13</v>
      </c>
      <c r="BQ254" s="42">
        <f t="shared" si="59"/>
        <v>6.6326530612244898</v>
      </c>
      <c r="BR254" s="25"/>
    </row>
    <row r="255" spans="1:70" s="7" customFormat="1" ht="18" customHeight="1">
      <c r="A255" s="25"/>
      <c r="B255" s="35" t="s">
        <v>47</v>
      </c>
      <c r="C255" s="35">
        <v>431205</v>
      </c>
      <c r="D255" s="27" t="s">
        <v>295</v>
      </c>
      <c r="E255" s="26">
        <v>457</v>
      </c>
      <c r="F255" s="41">
        <f t="shared" si="48"/>
        <v>456</v>
      </c>
      <c r="G255" s="26">
        <v>8</v>
      </c>
      <c r="H255" s="26">
        <v>9</v>
      </c>
      <c r="I255" s="26">
        <v>-1</v>
      </c>
      <c r="J255" s="42">
        <f t="shared" si="49"/>
        <v>-0.21881838074398249</v>
      </c>
      <c r="K255" s="41">
        <f t="shared" si="50"/>
        <v>457</v>
      </c>
      <c r="L255" s="26">
        <v>11</v>
      </c>
      <c r="M255" s="26">
        <v>10</v>
      </c>
      <c r="N255" s="26">
        <v>1</v>
      </c>
      <c r="O255" s="42">
        <f t="shared" si="51"/>
        <v>0.21929824561403508</v>
      </c>
      <c r="P255" s="41">
        <f t="shared" si="52"/>
        <v>460</v>
      </c>
      <c r="Q255" s="26">
        <v>13</v>
      </c>
      <c r="R255" s="26">
        <v>10</v>
      </c>
      <c r="S255" s="26">
        <v>3</v>
      </c>
      <c r="T255" s="42">
        <f t="shared" si="53"/>
        <v>0.65645514223194745</v>
      </c>
      <c r="U255" s="41">
        <f t="shared" si="54"/>
        <v>448</v>
      </c>
      <c r="V255" s="26">
        <v>8</v>
      </c>
      <c r="W255" s="26">
        <v>20</v>
      </c>
      <c r="X255" s="26">
        <v>-12</v>
      </c>
      <c r="Y255" s="42">
        <f t="shared" si="55"/>
        <v>-2.6086956521739131</v>
      </c>
      <c r="Z255" s="41">
        <f t="shared" si="56"/>
        <v>444</v>
      </c>
      <c r="AA255" s="26">
        <v>2</v>
      </c>
      <c r="AB255" s="26">
        <v>6</v>
      </c>
      <c r="AC255" s="26">
        <v>-4</v>
      </c>
      <c r="AD255" s="42">
        <f t="shared" si="57"/>
        <v>-0.89285714285714279</v>
      </c>
      <c r="AE255" s="41" t="s">
        <v>35</v>
      </c>
      <c r="AF255" s="26" t="s">
        <v>35</v>
      </c>
      <c r="AG255" s="26" t="s">
        <v>35</v>
      </c>
      <c r="AH255" s="26" t="s">
        <v>35</v>
      </c>
      <c r="AI255" s="34" t="s">
        <v>35</v>
      </c>
      <c r="AJ255" s="41" t="s">
        <v>35</v>
      </c>
      <c r="AK255" s="26" t="s">
        <v>35</v>
      </c>
      <c r="AL255" s="26" t="s">
        <v>35</v>
      </c>
      <c r="AM255" s="26" t="s">
        <v>35</v>
      </c>
      <c r="AN255" s="34" t="s">
        <v>35</v>
      </c>
      <c r="AO255" s="41" t="s">
        <v>35</v>
      </c>
      <c r="AP255" s="26" t="s">
        <v>35</v>
      </c>
      <c r="AQ255" s="26" t="s">
        <v>35</v>
      </c>
      <c r="AR255" s="26" t="s">
        <v>35</v>
      </c>
      <c r="AS255" s="34" t="s">
        <v>35</v>
      </c>
      <c r="AT255" s="41" t="s">
        <v>35</v>
      </c>
      <c r="AU255" s="26" t="s">
        <v>35</v>
      </c>
      <c r="AV255" s="26" t="s">
        <v>35</v>
      </c>
      <c r="AW255" s="26" t="s">
        <v>35</v>
      </c>
      <c r="AX255" s="34" t="s">
        <v>35</v>
      </c>
      <c r="AY255" s="41" t="s">
        <v>35</v>
      </c>
      <c r="AZ255" s="26" t="s">
        <v>35</v>
      </c>
      <c r="BA255" s="26" t="s">
        <v>35</v>
      </c>
      <c r="BB255" s="26" t="s">
        <v>35</v>
      </c>
      <c r="BC255" s="34" t="s">
        <v>35</v>
      </c>
      <c r="BD255" s="41" t="s">
        <v>35</v>
      </c>
      <c r="BE255" s="26" t="s">
        <v>35</v>
      </c>
      <c r="BF255" s="26" t="s">
        <v>35</v>
      </c>
      <c r="BG255" s="26" t="s">
        <v>35</v>
      </c>
      <c r="BH255" s="34" t="s">
        <v>35</v>
      </c>
      <c r="BI255" s="41" t="s">
        <v>35</v>
      </c>
      <c r="BJ255" s="26" t="s">
        <v>35</v>
      </c>
      <c r="BK255" s="26" t="s">
        <v>35</v>
      </c>
      <c r="BL255" s="26" t="s">
        <v>35</v>
      </c>
      <c r="BM255" s="34" t="s">
        <v>35</v>
      </c>
      <c r="BN255" s="41">
        <f t="shared" si="58"/>
        <v>42</v>
      </c>
      <c r="BO255" s="41">
        <f t="shared" si="58"/>
        <v>55</v>
      </c>
      <c r="BP255" s="41">
        <f t="shared" si="58"/>
        <v>-13</v>
      </c>
      <c r="BQ255" s="42">
        <f t="shared" si="59"/>
        <v>-2.8446389496717726</v>
      </c>
      <c r="BR255" s="25"/>
    </row>
    <row r="256" spans="1:70" s="7" customFormat="1" ht="18" customHeight="1">
      <c r="A256" s="25"/>
      <c r="B256" s="35" t="s">
        <v>47</v>
      </c>
      <c r="C256" s="35">
        <v>431210</v>
      </c>
      <c r="D256" s="27" t="s">
        <v>296</v>
      </c>
      <c r="E256" s="26">
        <v>309</v>
      </c>
      <c r="F256" s="41">
        <f t="shared" si="48"/>
        <v>306</v>
      </c>
      <c r="G256" s="26">
        <v>2</v>
      </c>
      <c r="H256" s="26">
        <v>5</v>
      </c>
      <c r="I256" s="26">
        <v>-3</v>
      </c>
      <c r="J256" s="42">
        <f t="shared" si="49"/>
        <v>-0.97087378640776689</v>
      </c>
      <c r="K256" s="41">
        <f t="shared" si="50"/>
        <v>316</v>
      </c>
      <c r="L256" s="26">
        <v>15</v>
      </c>
      <c r="M256" s="26">
        <v>5</v>
      </c>
      <c r="N256" s="26">
        <v>10</v>
      </c>
      <c r="O256" s="42">
        <f t="shared" si="51"/>
        <v>3.2679738562091507</v>
      </c>
      <c r="P256" s="41">
        <f t="shared" si="52"/>
        <v>319</v>
      </c>
      <c r="Q256" s="26">
        <v>7</v>
      </c>
      <c r="R256" s="26">
        <v>4</v>
      </c>
      <c r="S256" s="26">
        <v>3</v>
      </c>
      <c r="T256" s="42">
        <f t="shared" si="53"/>
        <v>0.949367088607595</v>
      </c>
      <c r="U256" s="41">
        <f t="shared" si="54"/>
        <v>323</v>
      </c>
      <c r="V256" s="26">
        <v>10</v>
      </c>
      <c r="W256" s="26">
        <v>6</v>
      </c>
      <c r="X256" s="26">
        <v>4</v>
      </c>
      <c r="Y256" s="42">
        <f t="shared" si="55"/>
        <v>1.2539184952978055</v>
      </c>
      <c r="Z256" s="41">
        <f t="shared" si="56"/>
        <v>322</v>
      </c>
      <c r="AA256" s="26">
        <v>3</v>
      </c>
      <c r="AB256" s="26">
        <v>4</v>
      </c>
      <c r="AC256" s="26">
        <v>-1</v>
      </c>
      <c r="AD256" s="42">
        <f t="shared" si="57"/>
        <v>-0.30959752321981426</v>
      </c>
      <c r="AE256" s="41" t="s">
        <v>35</v>
      </c>
      <c r="AF256" s="26" t="s">
        <v>35</v>
      </c>
      <c r="AG256" s="26" t="s">
        <v>35</v>
      </c>
      <c r="AH256" s="26" t="s">
        <v>35</v>
      </c>
      <c r="AI256" s="34" t="s">
        <v>35</v>
      </c>
      <c r="AJ256" s="41" t="s">
        <v>35</v>
      </c>
      <c r="AK256" s="26" t="s">
        <v>35</v>
      </c>
      <c r="AL256" s="26" t="s">
        <v>35</v>
      </c>
      <c r="AM256" s="26" t="s">
        <v>35</v>
      </c>
      <c r="AN256" s="34" t="s">
        <v>35</v>
      </c>
      <c r="AO256" s="41" t="s">
        <v>35</v>
      </c>
      <c r="AP256" s="26" t="s">
        <v>35</v>
      </c>
      <c r="AQ256" s="26" t="s">
        <v>35</v>
      </c>
      <c r="AR256" s="26" t="s">
        <v>35</v>
      </c>
      <c r="AS256" s="34" t="s">
        <v>35</v>
      </c>
      <c r="AT256" s="41" t="s">
        <v>35</v>
      </c>
      <c r="AU256" s="26" t="s">
        <v>35</v>
      </c>
      <c r="AV256" s="26" t="s">
        <v>35</v>
      </c>
      <c r="AW256" s="26" t="s">
        <v>35</v>
      </c>
      <c r="AX256" s="34" t="s">
        <v>35</v>
      </c>
      <c r="AY256" s="41" t="s">
        <v>35</v>
      </c>
      <c r="AZ256" s="26" t="s">
        <v>35</v>
      </c>
      <c r="BA256" s="26" t="s">
        <v>35</v>
      </c>
      <c r="BB256" s="26" t="s">
        <v>35</v>
      </c>
      <c r="BC256" s="34" t="s">
        <v>35</v>
      </c>
      <c r="BD256" s="41" t="s">
        <v>35</v>
      </c>
      <c r="BE256" s="26" t="s">
        <v>35</v>
      </c>
      <c r="BF256" s="26" t="s">
        <v>35</v>
      </c>
      <c r="BG256" s="26" t="s">
        <v>35</v>
      </c>
      <c r="BH256" s="34" t="s">
        <v>35</v>
      </c>
      <c r="BI256" s="41" t="s">
        <v>35</v>
      </c>
      <c r="BJ256" s="26" t="s">
        <v>35</v>
      </c>
      <c r="BK256" s="26" t="s">
        <v>35</v>
      </c>
      <c r="BL256" s="26" t="s">
        <v>35</v>
      </c>
      <c r="BM256" s="34" t="s">
        <v>35</v>
      </c>
      <c r="BN256" s="41">
        <f t="shared" si="58"/>
        <v>37</v>
      </c>
      <c r="BO256" s="41">
        <f t="shared" si="58"/>
        <v>24</v>
      </c>
      <c r="BP256" s="41">
        <f t="shared" si="58"/>
        <v>13</v>
      </c>
      <c r="BQ256" s="42">
        <f t="shared" si="59"/>
        <v>4.2071197411003238</v>
      </c>
      <c r="BR256" s="25"/>
    </row>
    <row r="257" spans="1:70" s="7" customFormat="1" ht="18" customHeight="1">
      <c r="A257" s="25"/>
      <c r="B257" s="35" t="s">
        <v>47</v>
      </c>
      <c r="C257" s="35">
        <v>431213</v>
      </c>
      <c r="D257" s="27" t="s">
        <v>297</v>
      </c>
      <c r="E257" s="26">
        <v>177</v>
      </c>
      <c r="F257" s="41">
        <f t="shared" si="48"/>
        <v>178</v>
      </c>
      <c r="G257" s="26">
        <v>2</v>
      </c>
      <c r="H257" s="26">
        <v>1</v>
      </c>
      <c r="I257" s="26">
        <v>1</v>
      </c>
      <c r="J257" s="42">
        <f t="shared" si="49"/>
        <v>0.56497175141242939</v>
      </c>
      <c r="K257" s="41">
        <f t="shared" si="50"/>
        <v>184</v>
      </c>
      <c r="L257" s="26">
        <v>11</v>
      </c>
      <c r="M257" s="26">
        <v>5</v>
      </c>
      <c r="N257" s="26">
        <v>6</v>
      </c>
      <c r="O257" s="42">
        <f t="shared" si="51"/>
        <v>3.3707865168539324</v>
      </c>
      <c r="P257" s="41">
        <f t="shared" si="52"/>
        <v>193</v>
      </c>
      <c r="Q257" s="26">
        <v>12</v>
      </c>
      <c r="R257" s="26">
        <v>3</v>
      </c>
      <c r="S257" s="26">
        <v>9</v>
      </c>
      <c r="T257" s="42">
        <f t="shared" si="53"/>
        <v>4.8913043478260869</v>
      </c>
      <c r="U257" s="41">
        <f t="shared" si="54"/>
        <v>185</v>
      </c>
      <c r="V257" s="26">
        <v>1</v>
      </c>
      <c r="W257" s="26">
        <v>9</v>
      </c>
      <c r="X257" s="26">
        <v>-8</v>
      </c>
      <c r="Y257" s="42">
        <f t="shared" si="55"/>
        <v>-4.1450777202072544</v>
      </c>
      <c r="Z257" s="41">
        <f t="shared" si="56"/>
        <v>179</v>
      </c>
      <c r="AA257" s="26">
        <v>1</v>
      </c>
      <c r="AB257" s="26">
        <v>7</v>
      </c>
      <c r="AC257" s="26">
        <v>-6</v>
      </c>
      <c r="AD257" s="42">
        <f t="shared" si="57"/>
        <v>-3.2432432432432434</v>
      </c>
      <c r="AE257" s="41" t="s">
        <v>35</v>
      </c>
      <c r="AF257" s="26" t="s">
        <v>35</v>
      </c>
      <c r="AG257" s="26" t="s">
        <v>35</v>
      </c>
      <c r="AH257" s="26" t="s">
        <v>35</v>
      </c>
      <c r="AI257" s="34" t="s">
        <v>35</v>
      </c>
      <c r="AJ257" s="41" t="s">
        <v>35</v>
      </c>
      <c r="AK257" s="26" t="s">
        <v>35</v>
      </c>
      <c r="AL257" s="26" t="s">
        <v>35</v>
      </c>
      <c r="AM257" s="26" t="s">
        <v>35</v>
      </c>
      <c r="AN257" s="34" t="s">
        <v>35</v>
      </c>
      <c r="AO257" s="41" t="s">
        <v>35</v>
      </c>
      <c r="AP257" s="26" t="s">
        <v>35</v>
      </c>
      <c r="AQ257" s="26" t="s">
        <v>35</v>
      </c>
      <c r="AR257" s="26" t="s">
        <v>35</v>
      </c>
      <c r="AS257" s="34" t="s">
        <v>35</v>
      </c>
      <c r="AT257" s="41" t="s">
        <v>35</v>
      </c>
      <c r="AU257" s="26" t="s">
        <v>35</v>
      </c>
      <c r="AV257" s="26" t="s">
        <v>35</v>
      </c>
      <c r="AW257" s="26" t="s">
        <v>35</v>
      </c>
      <c r="AX257" s="34" t="s">
        <v>35</v>
      </c>
      <c r="AY257" s="41" t="s">
        <v>35</v>
      </c>
      <c r="AZ257" s="26" t="s">
        <v>35</v>
      </c>
      <c r="BA257" s="26" t="s">
        <v>35</v>
      </c>
      <c r="BB257" s="26" t="s">
        <v>35</v>
      </c>
      <c r="BC257" s="34" t="s">
        <v>35</v>
      </c>
      <c r="BD257" s="41" t="s">
        <v>35</v>
      </c>
      <c r="BE257" s="26" t="s">
        <v>35</v>
      </c>
      <c r="BF257" s="26" t="s">
        <v>35</v>
      </c>
      <c r="BG257" s="26" t="s">
        <v>35</v>
      </c>
      <c r="BH257" s="34" t="s">
        <v>35</v>
      </c>
      <c r="BI257" s="41" t="s">
        <v>35</v>
      </c>
      <c r="BJ257" s="26" t="s">
        <v>35</v>
      </c>
      <c r="BK257" s="26" t="s">
        <v>35</v>
      </c>
      <c r="BL257" s="26" t="s">
        <v>35</v>
      </c>
      <c r="BM257" s="34" t="s">
        <v>35</v>
      </c>
      <c r="BN257" s="41">
        <f t="shared" si="58"/>
        <v>27</v>
      </c>
      <c r="BO257" s="41">
        <f t="shared" si="58"/>
        <v>25</v>
      </c>
      <c r="BP257" s="41">
        <f t="shared" si="58"/>
        <v>2</v>
      </c>
      <c r="BQ257" s="42">
        <f t="shared" si="59"/>
        <v>1.1299435028248588</v>
      </c>
      <c r="BR257" s="25"/>
    </row>
    <row r="258" spans="1:70" s="7" customFormat="1" ht="18" customHeight="1">
      <c r="A258" s="25"/>
      <c r="B258" s="35" t="s">
        <v>47</v>
      </c>
      <c r="C258" s="35">
        <v>431215</v>
      </c>
      <c r="D258" s="27" t="s">
        <v>298</v>
      </c>
      <c r="E258" s="26">
        <v>1587</v>
      </c>
      <c r="F258" s="41">
        <f t="shared" si="48"/>
        <v>1633</v>
      </c>
      <c r="G258" s="26">
        <v>105</v>
      </c>
      <c r="H258" s="26">
        <v>59</v>
      </c>
      <c r="I258" s="26">
        <v>46</v>
      </c>
      <c r="J258" s="42">
        <f t="shared" si="49"/>
        <v>2.8985507246376812</v>
      </c>
      <c r="K258" s="41">
        <f t="shared" si="50"/>
        <v>1649</v>
      </c>
      <c r="L258" s="26">
        <v>95</v>
      </c>
      <c r="M258" s="26">
        <v>79</v>
      </c>
      <c r="N258" s="26">
        <v>16</v>
      </c>
      <c r="O258" s="42">
        <f t="shared" si="51"/>
        <v>0.9797917942437232</v>
      </c>
      <c r="P258" s="41">
        <f t="shared" si="52"/>
        <v>1040</v>
      </c>
      <c r="Q258" s="26">
        <v>61</v>
      </c>
      <c r="R258" s="26">
        <v>670</v>
      </c>
      <c r="S258" s="26">
        <v>-609</v>
      </c>
      <c r="T258" s="42">
        <f t="shared" si="53"/>
        <v>-36.931473620375989</v>
      </c>
      <c r="U258" s="41">
        <f t="shared" si="54"/>
        <v>952</v>
      </c>
      <c r="V258" s="26">
        <v>9</v>
      </c>
      <c r="W258" s="26">
        <v>97</v>
      </c>
      <c r="X258" s="26">
        <v>-88</v>
      </c>
      <c r="Y258" s="42">
        <f t="shared" si="55"/>
        <v>-8.4615384615384617</v>
      </c>
      <c r="Z258" s="41">
        <f t="shared" si="56"/>
        <v>943</v>
      </c>
      <c r="AA258" s="26">
        <v>10</v>
      </c>
      <c r="AB258" s="26">
        <v>19</v>
      </c>
      <c r="AC258" s="26">
        <v>-9</v>
      </c>
      <c r="AD258" s="42">
        <f t="shared" si="57"/>
        <v>-0.94537815126050417</v>
      </c>
      <c r="AE258" s="41" t="s">
        <v>35</v>
      </c>
      <c r="AF258" s="26" t="s">
        <v>35</v>
      </c>
      <c r="AG258" s="26" t="s">
        <v>35</v>
      </c>
      <c r="AH258" s="26" t="s">
        <v>35</v>
      </c>
      <c r="AI258" s="34" t="s">
        <v>35</v>
      </c>
      <c r="AJ258" s="41" t="s">
        <v>35</v>
      </c>
      <c r="AK258" s="26" t="s">
        <v>35</v>
      </c>
      <c r="AL258" s="26" t="s">
        <v>35</v>
      </c>
      <c r="AM258" s="26" t="s">
        <v>35</v>
      </c>
      <c r="AN258" s="34" t="s">
        <v>35</v>
      </c>
      <c r="AO258" s="41" t="s">
        <v>35</v>
      </c>
      <c r="AP258" s="26" t="s">
        <v>35</v>
      </c>
      <c r="AQ258" s="26" t="s">
        <v>35</v>
      </c>
      <c r="AR258" s="26" t="s">
        <v>35</v>
      </c>
      <c r="AS258" s="34" t="s">
        <v>35</v>
      </c>
      <c r="AT258" s="41" t="s">
        <v>35</v>
      </c>
      <c r="AU258" s="26" t="s">
        <v>35</v>
      </c>
      <c r="AV258" s="26" t="s">
        <v>35</v>
      </c>
      <c r="AW258" s="26" t="s">
        <v>35</v>
      </c>
      <c r="AX258" s="34" t="s">
        <v>35</v>
      </c>
      <c r="AY258" s="41" t="s">
        <v>35</v>
      </c>
      <c r="AZ258" s="26" t="s">
        <v>35</v>
      </c>
      <c r="BA258" s="26" t="s">
        <v>35</v>
      </c>
      <c r="BB258" s="26" t="s">
        <v>35</v>
      </c>
      <c r="BC258" s="34" t="s">
        <v>35</v>
      </c>
      <c r="BD258" s="41" t="s">
        <v>35</v>
      </c>
      <c r="BE258" s="26" t="s">
        <v>35</v>
      </c>
      <c r="BF258" s="26" t="s">
        <v>35</v>
      </c>
      <c r="BG258" s="26" t="s">
        <v>35</v>
      </c>
      <c r="BH258" s="34" t="s">
        <v>35</v>
      </c>
      <c r="BI258" s="41" t="s">
        <v>35</v>
      </c>
      <c r="BJ258" s="26" t="s">
        <v>35</v>
      </c>
      <c r="BK258" s="26" t="s">
        <v>35</v>
      </c>
      <c r="BL258" s="26" t="s">
        <v>35</v>
      </c>
      <c r="BM258" s="34" t="s">
        <v>35</v>
      </c>
      <c r="BN258" s="41">
        <f t="shared" si="58"/>
        <v>280</v>
      </c>
      <c r="BO258" s="41">
        <f t="shared" si="58"/>
        <v>924</v>
      </c>
      <c r="BP258" s="41">
        <f t="shared" si="58"/>
        <v>-644</v>
      </c>
      <c r="BQ258" s="42">
        <f t="shared" si="59"/>
        <v>-40.579710144927539</v>
      </c>
      <c r="BR258" s="25"/>
    </row>
    <row r="259" spans="1:70" s="7" customFormat="1" ht="18" customHeight="1">
      <c r="A259" s="25"/>
      <c r="B259" s="35" t="s">
        <v>47</v>
      </c>
      <c r="C259" s="35">
        <v>431217</v>
      </c>
      <c r="D259" s="27" t="s">
        <v>299</v>
      </c>
      <c r="E259" s="26">
        <v>85</v>
      </c>
      <c r="F259" s="41">
        <f t="shared" si="48"/>
        <v>86</v>
      </c>
      <c r="G259" s="26">
        <v>3</v>
      </c>
      <c r="H259" s="26">
        <v>2</v>
      </c>
      <c r="I259" s="26">
        <v>1</v>
      </c>
      <c r="J259" s="42">
        <f t="shared" si="49"/>
        <v>1.1764705882352942</v>
      </c>
      <c r="K259" s="41">
        <f t="shared" si="50"/>
        <v>84</v>
      </c>
      <c r="L259" s="26">
        <v>2</v>
      </c>
      <c r="M259" s="26">
        <v>4</v>
      </c>
      <c r="N259" s="26">
        <v>-2</v>
      </c>
      <c r="O259" s="42">
        <f t="shared" si="51"/>
        <v>-2.3255813953488373</v>
      </c>
      <c r="P259" s="41">
        <f t="shared" si="52"/>
        <v>79</v>
      </c>
      <c r="Q259" s="26">
        <v>2</v>
      </c>
      <c r="R259" s="26">
        <v>7</v>
      </c>
      <c r="S259" s="26">
        <v>-5</v>
      </c>
      <c r="T259" s="42">
        <f t="shared" si="53"/>
        <v>-5.9523809523809517</v>
      </c>
      <c r="U259" s="41">
        <f t="shared" si="54"/>
        <v>78</v>
      </c>
      <c r="V259" s="26">
        <v>0</v>
      </c>
      <c r="W259" s="26">
        <v>1</v>
      </c>
      <c r="X259" s="26">
        <v>-1</v>
      </c>
      <c r="Y259" s="42">
        <f t="shared" si="55"/>
        <v>-1.2658227848101267</v>
      </c>
      <c r="Z259" s="41">
        <f t="shared" si="56"/>
        <v>77</v>
      </c>
      <c r="AA259" s="26">
        <v>0</v>
      </c>
      <c r="AB259" s="26">
        <v>1</v>
      </c>
      <c r="AC259" s="26">
        <v>-1</v>
      </c>
      <c r="AD259" s="42">
        <f t="shared" si="57"/>
        <v>-1.2820512820512819</v>
      </c>
      <c r="AE259" s="41" t="s">
        <v>35</v>
      </c>
      <c r="AF259" s="26" t="s">
        <v>35</v>
      </c>
      <c r="AG259" s="26" t="s">
        <v>35</v>
      </c>
      <c r="AH259" s="26" t="s">
        <v>35</v>
      </c>
      <c r="AI259" s="34" t="s">
        <v>35</v>
      </c>
      <c r="AJ259" s="41" t="s">
        <v>35</v>
      </c>
      <c r="AK259" s="26" t="s">
        <v>35</v>
      </c>
      <c r="AL259" s="26" t="s">
        <v>35</v>
      </c>
      <c r="AM259" s="26" t="s">
        <v>35</v>
      </c>
      <c r="AN259" s="34" t="s">
        <v>35</v>
      </c>
      <c r="AO259" s="41" t="s">
        <v>35</v>
      </c>
      <c r="AP259" s="26" t="s">
        <v>35</v>
      </c>
      <c r="AQ259" s="26" t="s">
        <v>35</v>
      </c>
      <c r="AR259" s="26" t="s">
        <v>35</v>
      </c>
      <c r="AS259" s="34" t="s">
        <v>35</v>
      </c>
      <c r="AT259" s="41" t="s">
        <v>35</v>
      </c>
      <c r="AU259" s="26" t="s">
        <v>35</v>
      </c>
      <c r="AV259" s="26" t="s">
        <v>35</v>
      </c>
      <c r="AW259" s="26" t="s">
        <v>35</v>
      </c>
      <c r="AX259" s="34" t="s">
        <v>35</v>
      </c>
      <c r="AY259" s="41" t="s">
        <v>35</v>
      </c>
      <c r="AZ259" s="26" t="s">
        <v>35</v>
      </c>
      <c r="BA259" s="26" t="s">
        <v>35</v>
      </c>
      <c r="BB259" s="26" t="s">
        <v>35</v>
      </c>
      <c r="BC259" s="34" t="s">
        <v>35</v>
      </c>
      <c r="BD259" s="41" t="s">
        <v>35</v>
      </c>
      <c r="BE259" s="26" t="s">
        <v>35</v>
      </c>
      <c r="BF259" s="26" t="s">
        <v>35</v>
      </c>
      <c r="BG259" s="26" t="s">
        <v>35</v>
      </c>
      <c r="BH259" s="34" t="s">
        <v>35</v>
      </c>
      <c r="BI259" s="41" t="s">
        <v>35</v>
      </c>
      <c r="BJ259" s="26" t="s">
        <v>35</v>
      </c>
      <c r="BK259" s="26" t="s">
        <v>35</v>
      </c>
      <c r="BL259" s="26" t="s">
        <v>35</v>
      </c>
      <c r="BM259" s="34" t="s">
        <v>35</v>
      </c>
      <c r="BN259" s="41">
        <f t="shared" si="58"/>
        <v>7</v>
      </c>
      <c r="BO259" s="41">
        <f t="shared" si="58"/>
        <v>15</v>
      </c>
      <c r="BP259" s="41">
        <f t="shared" si="58"/>
        <v>-8</v>
      </c>
      <c r="BQ259" s="42">
        <f t="shared" si="59"/>
        <v>-9.4117647058823533</v>
      </c>
      <c r="BR259" s="25"/>
    </row>
    <row r="260" spans="1:70" s="7" customFormat="1" ht="18" customHeight="1">
      <c r="A260" s="25"/>
      <c r="B260" s="35" t="s">
        <v>47</v>
      </c>
      <c r="C260" s="35">
        <v>431220</v>
      </c>
      <c r="D260" s="27" t="s">
        <v>300</v>
      </c>
      <c r="E260" s="26">
        <v>378</v>
      </c>
      <c r="F260" s="41">
        <f t="shared" si="48"/>
        <v>377</v>
      </c>
      <c r="G260" s="26">
        <v>14</v>
      </c>
      <c r="H260" s="26">
        <v>15</v>
      </c>
      <c r="I260" s="26">
        <v>-1</v>
      </c>
      <c r="J260" s="42">
        <f t="shared" si="49"/>
        <v>-0.26455026455026454</v>
      </c>
      <c r="K260" s="41">
        <f t="shared" si="50"/>
        <v>387</v>
      </c>
      <c r="L260" s="26">
        <v>23</v>
      </c>
      <c r="M260" s="26">
        <v>13</v>
      </c>
      <c r="N260" s="26">
        <v>10</v>
      </c>
      <c r="O260" s="42">
        <f t="shared" si="51"/>
        <v>2.6525198938992043</v>
      </c>
      <c r="P260" s="41">
        <f t="shared" si="52"/>
        <v>379</v>
      </c>
      <c r="Q260" s="26">
        <v>8</v>
      </c>
      <c r="R260" s="26">
        <v>16</v>
      </c>
      <c r="S260" s="26">
        <v>-8</v>
      </c>
      <c r="T260" s="42">
        <f t="shared" si="53"/>
        <v>-2.0671834625323</v>
      </c>
      <c r="U260" s="41">
        <f t="shared" si="54"/>
        <v>359</v>
      </c>
      <c r="V260" s="26">
        <v>7</v>
      </c>
      <c r="W260" s="26">
        <v>27</v>
      </c>
      <c r="X260" s="26">
        <v>-20</v>
      </c>
      <c r="Y260" s="42">
        <f t="shared" si="55"/>
        <v>-5.2770448548812663</v>
      </c>
      <c r="Z260" s="41">
        <f t="shared" si="56"/>
        <v>349</v>
      </c>
      <c r="AA260" s="26">
        <v>5</v>
      </c>
      <c r="AB260" s="26">
        <v>15</v>
      </c>
      <c r="AC260" s="26">
        <v>-10</v>
      </c>
      <c r="AD260" s="42">
        <f t="shared" si="57"/>
        <v>-2.785515320334262</v>
      </c>
      <c r="AE260" s="41" t="s">
        <v>35</v>
      </c>
      <c r="AF260" s="26" t="s">
        <v>35</v>
      </c>
      <c r="AG260" s="26" t="s">
        <v>35</v>
      </c>
      <c r="AH260" s="26" t="s">
        <v>35</v>
      </c>
      <c r="AI260" s="34" t="s">
        <v>35</v>
      </c>
      <c r="AJ260" s="41" t="s">
        <v>35</v>
      </c>
      <c r="AK260" s="26" t="s">
        <v>35</v>
      </c>
      <c r="AL260" s="26" t="s">
        <v>35</v>
      </c>
      <c r="AM260" s="26" t="s">
        <v>35</v>
      </c>
      <c r="AN260" s="34" t="s">
        <v>35</v>
      </c>
      <c r="AO260" s="41" t="s">
        <v>35</v>
      </c>
      <c r="AP260" s="26" t="s">
        <v>35</v>
      </c>
      <c r="AQ260" s="26" t="s">
        <v>35</v>
      </c>
      <c r="AR260" s="26" t="s">
        <v>35</v>
      </c>
      <c r="AS260" s="34" t="s">
        <v>35</v>
      </c>
      <c r="AT260" s="41" t="s">
        <v>35</v>
      </c>
      <c r="AU260" s="26" t="s">
        <v>35</v>
      </c>
      <c r="AV260" s="26" t="s">
        <v>35</v>
      </c>
      <c r="AW260" s="26" t="s">
        <v>35</v>
      </c>
      <c r="AX260" s="34" t="s">
        <v>35</v>
      </c>
      <c r="AY260" s="41" t="s">
        <v>35</v>
      </c>
      <c r="AZ260" s="26" t="s">
        <v>35</v>
      </c>
      <c r="BA260" s="26" t="s">
        <v>35</v>
      </c>
      <c r="BB260" s="26" t="s">
        <v>35</v>
      </c>
      <c r="BC260" s="34" t="s">
        <v>35</v>
      </c>
      <c r="BD260" s="41" t="s">
        <v>35</v>
      </c>
      <c r="BE260" s="26" t="s">
        <v>35</v>
      </c>
      <c r="BF260" s="26" t="s">
        <v>35</v>
      </c>
      <c r="BG260" s="26" t="s">
        <v>35</v>
      </c>
      <c r="BH260" s="34" t="s">
        <v>35</v>
      </c>
      <c r="BI260" s="41" t="s">
        <v>35</v>
      </c>
      <c r="BJ260" s="26" t="s">
        <v>35</v>
      </c>
      <c r="BK260" s="26" t="s">
        <v>35</v>
      </c>
      <c r="BL260" s="26" t="s">
        <v>35</v>
      </c>
      <c r="BM260" s="34" t="s">
        <v>35</v>
      </c>
      <c r="BN260" s="41">
        <f t="shared" si="58"/>
        <v>57</v>
      </c>
      <c r="BO260" s="41">
        <f t="shared" si="58"/>
        <v>86</v>
      </c>
      <c r="BP260" s="41">
        <f t="shared" si="58"/>
        <v>-29</v>
      </c>
      <c r="BQ260" s="42">
        <f t="shared" si="59"/>
        <v>-7.6719576719576716</v>
      </c>
      <c r="BR260" s="25"/>
    </row>
    <row r="261" spans="1:70" s="7" customFormat="1" ht="18" customHeight="1">
      <c r="A261" s="25"/>
      <c r="B261" s="35" t="s">
        <v>47</v>
      </c>
      <c r="C261" s="35">
        <v>431225</v>
      </c>
      <c r="D261" s="27" t="s">
        <v>301</v>
      </c>
      <c r="E261" s="26">
        <v>817</v>
      </c>
      <c r="F261" s="41">
        <f t="shared" si="48"/>
        <v>813</v>
      </c>
      <c r="G261" s="26">
        <v>31</v>
      </c>
      <c r="H261" s="26">
        <v>35</v>
      </c>
      <c r="I261" s="26">
        <v>-4</v>
      </c>
      <c r="J261" s="42">
        <f t="shared" si="49"/>
        <v>-0.48959608323133408</v>
      </c>
      <c r="K261" s="41">
        <f t="shared" si="50"/>
        <v>815</v>
      </c>
      <c r="L261" s="26">
        <v>47</v>
      </c>
      <c r="M261" s="26">
        <v>45</v>
      </c>
      <c r="N261" s="26">
        <v>2</v>
      </c>
      <c r="O261" s="42">
        <f t="shared" si="51"/>
        <v>0.24600246002460024</v>
      </c>
      <c r="P261" s="41">
        <f t="shared" si="52"/>
        <v>832</v>
      </c>
      <c r="Q261" s="26">
        <v>44</v>
      </c>
      <c r="R261" s="26">
        <v>27</v>
      </c>
      <c r="S261" s="26">
        <v>17</v>
      </c>
      <c r="T261" s="42">
        <f t="shared" si="53"/>
        <v>2.0858895705521472</v>
      </c>
      <c r="U261" s="41">
        <f t="shared" si="54"/>
        <v>779</v>
      </c>
      <c r="V261" s="26">
        <v>15</v>
      </c>
      <c r="W261" s="26">
        <v>68</v>
      </c>
      <c r="X261" s="26">
        <v>-53</v>
      </c>
      <c r="Y261" s="42">
        <f t="shared" si="55"/>
        <v>-6.3701923076923075</v>
      </c>
      <c r="Z261" s="41">
        <f t="shared" si="56"/>
        <v>756</v>
      </c>
      <c r="AA261" s="26">
        <v>7</v>
      </c>
      <c r="AB261" s="26">
        <v>30</v>
      </c>
      <c r="AC261" s="26">
        <v>-23</v>
      </c>
      <c r="AD261" s="42">
        <f t="shared" si="57"/>
        <v>-2.9525032092426189</v>
      </c>
      <c r="AE261" s="41" t="s">
        <v>35</v>
      </c>
      <c r="AF261" s="26" t="s">
        <v>35</v>
      </c>
      <c r="AG261" s="26" t="s">
        <v>35</v>
      </c>
      <c r="AH261" s="26" t="s">
        <v>35</v>
      </c>
      <c r="AI261" s="34" t="s">
        <v>35</v>
      </c>
      <c r="AJ261" s="41" t="s">
        <v>35</v>
      </c>
      <c r="AK261" s="26" t="s">
        <v>35</v>
      </c>
      <c r="AL261" s="26" t="s">
        <v>35</v>
      </c>
      <c r="AM261" s="26" t="s">
        <v>35</v>
      </c>
      <c r="AN261" s="34" t="s">
        <v>35</v>
      </c>
      <c r="AO261" s="41" t="s">
        <v>35</v>
      </c>
      <c r="AP261" s="26" t="s">
        <v>35</v>
      </c>
      <c r="AQ261" s="26" t="s">
        <v>35</v>
      </c>
      <c r="AR261" s="26" t="s">
        <v>35</v>
      </c>
      <c r="AS261" s="34" t="s">
        <v>35</v>
      </c>
      <c r="AT261" s="41" t="s">
        <v>35</v>
      </c>
      <c r="AU261" s="26" t="s">
        <v>35</v>
      </c>
      <c r="AV261" s="26" t="s">
        <v>35</v>
      </c>
      <c r="AW261" s="26" t="s">
        <v>35</v>
      </c>
      <c r="AX261" s="34" t="s">
        <v>35</v>
      </c>
      <c r="AY261" s="41" t="s">
        <v>35</v>
      </c>
      <c r="AZ261" s="26" t="s">
        <v>35</v>
      </c>
      <c r="BA261" s="26" t="s">
        <v>35</v>
      </c>
      <c r="BB261" s="26" t="s">
        <v>35</v>
      </c>
      <c r="BC261" s="34" t="s">
        <v>35</v>
      </c>
      <c r="BD261" s="41" t="s">
        <v>35</v>
      </c>
      <c r="BE261" s="26" t="s">
        <v>35</v>
      </c>
      <c r="BF261" s="26" t="s">
        <v>35</v>
      </c>
      <c r="BG261" s="26" t="s">
        <v>35</v>
      </c>
      <c r="BH261" s="34" t="s">
        <v>35</v>
      </c>
      <c r="BI261" s="41" t="s">
        <v>35</v>
      </c>
      <c r="BJ261" s="26" t="s">
        <v>35</v>
      </c>
      <c r="BK261" s="26" t="s">
        <v>35</v>
      </c>
      <c r="BL261" s="26" t="s">
        <v>35</v>
      </c>
      <c r="BM261" s="34" t="s">
        <v>35</v>
      </c>
      <c r="BN261" s="41">
        <f t="shared" si="58"/>
        <v>144</v>
      </c>
      <c r="BO261" s="41">
        <f t="shared" si="58"/>
        <v>205</v>
      </c>
      <c r="BP261" s="41">
        <f t="shared" si="58"/>
        <v>-61</v>
      </c>
      <c r="BQ261" s="42">
        <f t="shared" si="59"/>
        <v>-7.466340269277846</v>
      </c>
      <c r="BR261" s="25"/>
    </row>
    <row r="262" spans="1:70" s="7" customFormat="1" ht="18" customHeight="1">
      <c r="A262" s="25"/>
      <c r="B262" s="35" t="s">
        <v>47</v>
      </c>
      <c r="C262" s="35">
        <v>431230</v>
      </c>
      <c r="D262" s="27" t="s">
        <v>302</v>
      </c>
      <c r="E262" s="26">
        <v>1071</v>
      </c>
      <c r="F262" s="41">
        <f t="shared" si="48"/>
        <v>1074</v>
      </c>
      <c r="G262" s="26">
        <v>64</v>
      </c>
      <c r="H262" s="26">
        <v>61</v>
      </c>
      <c r="I262" s="26">
        <v>3</v>
      </c>
      <c r="J262" s="42">
        <f t="shared" si="49"/>
        <v>0.28011204481792717</v>
      </c>
      <c r="K262" s="41">
        <f t="shared" si="50"/>
        <v>1071</v>
      </c>
      <c r="L262" s="26">
        <v>59</v>
      </c>
      <c r="M262" s="26">
        <v>62</v>
      </c>
      <c r="N262" s="26">
        <v>-3</v>
      </c>
      <c r="O262" s="42">
        <f t="shared" si="51"/>
        <v>-0.27932960893854747</v>
      </c>
      <c r="P262" s="41">
        <f t="shared" si="52"/>
        <v>1095</v>
      </c>
      <c r="Q262" s="26">
        <v>74</v>
      </c>
      <c r="R262" s="26">
        <v>50</v>
      </c>
      <c r="S262" s="26">
        <v>24</v>
      </c>
      <c r="T262" s="42">
        <f t="shared" si="53"/>
        <v>2.2408963585434174</v>
      </c>
      <c r="U262" s="41">
        <f t="shared" si="54"/>
        <v>1025</v>
      </c>
      <c r="V262" s="26">
        <v>20</v>
      </c>
      <c r="W262" s="26">
        <v>90</v>
      </c>
      <c r="X262" s="26">
        <v>-70</v>
      </c>
      <c r="Y262" s="42">
        <f t="shared" si="55"/>
        <v>-6.3926940639269407</v>
      </c>
      <c r="Z262" s="41">
        <f t="shared" si="56"/>
        <v>1065</v>
      </c>
      <c r="AA262" s="26">
        <v>64</v>
      </c>
      <c r="AB262" s="26">
        <v>24</v>
      </c>
      <c r="AC262" s="26">
        <v>40</v>
      </c>
      <c r="AD262" s="42">
        <f t="shared" si="57"/>
        <v>3.9024390243902438</v>
      </c>
      <c r="AE262" s="41" t="s">
        <v>35</v>
      </c>
      <c r="AF262" s="26" t="s">
        <v>35</v>
      </c>
      <c r="AG262" s="26" t="s">
        <v>35</v>
      </c>
      <c r="AH262" s="26" t="s">
        <v>35</v>
      </c>
      <c r="AI262" s="34" t="s">
        <v>35</v>
      </c>
      <c r="AJ262" s="41" t="s">
        <v>35</v>
      </c>
      <c r="AK262" s="26" t="s">
        <v>35</v>
      </c>
      <c r="AL262" s="26" t="s">
        <v>35</v>
      </c>
      <c r="AM262" s="26" t="s">
        <v>35</v>
      </c>
      <c r="AN262" s="34" t="s">
        <v>35</v>
      </c>
      <c r="AO262" s="41" t="s">
        <v>35</v>
      </c>
      <c r="AP262" s="26" t="s">
        <v>35</v>
      </c>
      <c r="AQ262" s="26" t="s">
        <v>35</v>
      </c>
      <c r="AR262" s="26" t="s">
        <v>35</v>
      </c>
      <c r="AS262" s="34" t="s">
        <v>35</v>
      </c>
      <c r="AT262" s="41" t="s">
        <v>35</v>
      </c>
      <c r="AU262" s="26" t="s">
        <v>35</v>
      </c>
      <c r="AV262" s="26" t="s">
        <v>35</v>
      </c>
      <c r="AW262" s="26" t="s">
        <v>35</v>
      </c>
      <c r="AX262" s="34" t="s">
        <v>35</v>
      </c>
      <c r="AY262" s="41" t="s">
        <v>35</v>
      </c>
      <c r="AZ262" s="26" t="s">
        <v>35</v>
      </c>
      <c r="BA262" s="26" t="s">
        <v>35</v>
      </c>
      <c r="BB262" s="26" t="s">
        <v>35</v>
      </c>
      <c r="BC262" s="34" t="s">
        <v>35</v>
      </c>
      <c r="BD262" s="41" t="s">
        <v>35</v>
      </c>
      <c r="BE262" s="26" t="s">
        <v>35</v>
      </c>
      <c r="BF262" s="26" t="s">
        <v>35</v>
      </c>
      <c r="BG262" s="26" t="s">
        <v>35</v>
      </c>
      <c r="BH262" s="34" t="s">
        <v>35</v>
      </c>
      <c r="BI262" s="41" t="s">
        <v>35</v>
      </c>
      <c r="BJ262" s="26" t="s">
        <v>35</v>
      </c>
      <c r="BK262" s="26" t="s">
        <v>35</v>
      </c>
      <c r="BL262" s="26" t="s">
        <v>35</v>
      </c>
      <c r="BM262" s="34" t="s">
        <v>35</v>
      </c>
      <c r="BN262" s="41">
        <f t="shared" si="58"/>
        <v>281</v>
      </c>
      <c r="BO262" s="41">
        <f t="shared" si="58"/>
        <v>287</v>
      </c>
      <c r="BP262" s="41">
        <f t="shared" si="58"/>
        <v>-6</v>
      </c>
      <c r="BQ262" s="42">
        <f t="shared" si="59"/>
        <v>-0.56022408963585435</v>
      </c>
      <c r="BR262" s="25"/>
    </row>
    <row r="263" spans="1:70" s="7" customFormat="1" ht="18" customHeight="1">
      <c r="A263" s="25"/>
      <c r="B263" s="35" t="s">
        <v>47</v>
      </c>
      <c r="C263" s="35">
        <v>431235</v>
      </c>
      <c r="D263" s="27" t="s">
        <v>303</v>
      </c>
      <c r="E263" s="26">
        <v>192</v>
      </c>
      <c r="F263" s="41">
        <f t="shared" si="48"/>
        <v>195</v>
      </c>
      <c r="G263" s="26">
        <v>9</v>
      </c>
      <c r="H263" s="26">
        <v>6</v>
      </c>
      <c r="I263" s="26">
        <v>3</v>
      </c>
      <c r="J263" s="42">
        <f t="shared" si="49"/>
        <v>1.5625</v>
      </c>
      <c r="K263" s="41">
        <f t="shared" si="50"/>
        <v>195</v>
      </c>
      <c r="L263" s="26">
        <v>7</v>
      </c>
      <c r="M263" s="26">
        <v>7</v>
      </c>
      <c r="N263" s="26">
        <v>0</v>
      </c>
      <c r="O263" s="42">
        <f t="shared" si="51"/>
        <v>0</v>
      </c>
      <c r="P263" s="41">
        <f t="shared" si="52"/>
        <v>196</v>
      </c>
      <c r="Q263" s="26">
        <v>5</v>
      </c>
      <c r="R263" s="26">
        <v>4</v>
      </c>
      <c r="S263" s="26">
        <v>1</v>
      </c>
      <c r="T263" s="42">
        <f t="shared" si="53"/>
        <v>0.51282051282051277</v>
      </c>
      <c r="U263" s="41">
        <f t="shared" si="54"/>
        <v>196</v>
      </c>
      <c r="V263" s="26">
        <v>3</v>
      </c>
      <c r="W263" s="26">
        <v>3</v>
      </c>
      <c r="X263" s="26">
        <v>0</v>
      </c>
      <c r="Y263" s="42">
        <f t="shared" si="55"/>
        <v>0</v>
      </c>
      <c r="Z263" s="41">
        <f t="shared" si="56"/>
        <v>194</v>
      </c>
      <c r="AA263" s="26">
        <v>2</v>
      </c>
      <c r="AB263" s="26">
        <v>4</v>
      </c>
      <c r="AC263" s="26">
        <v>-2</v>
      </c>
      <c r="AD263" s="42">
        <f t="shared" si="57"/>
        <v>-1.0204081632653061</v>
      </c>
      <c r="AE263" s="41" t="s">
        <v>35</v>
      </c>
      <c r="AF263" s="26" t="s">
        <v>35</v>
      </c>
      <c r="AG263" s="26" t="s">
        <v>35</v>
      </c>
      <c r="AH263" s="26" t="s">
        <v>35</v>
      </c>
      <c r="AI263" s="34" t="s">
        <v>35</v>
      </c>
      <c r="AJ263" s="41" t="s">
        <v>35</v>
      </c>
      <c r="AK263" s="26" t="s">
        <v>35</v>
      </c>
      <c r="AL263" s="26" t="s">
        <v>35</v>
      </c>
      <c r="AM263" s="26" t="s">
        <v>35</v>
      </c>
      <c r="AN263" s="34" t="s">
        <v>35</v>
      </c>
      <c r="AO263" s="41" t="s">
        <v>35</v>
      </c>
      <c r="AP263" s="26" t="s">
        <v>35</v>
      </c>
      <c r="AQ263" s="26" t="s">
        <v>35</v>
      </c>
      <c r="AR263" s="26" t="s">
        <v>35</v>
      </c>
      <c r="AS263" s="34" t="s">
        <v>35</v>
      </c>
      <c r="AT263" s="41" t="s">
        <v>35</v>
      </c>
      <c r="AU263" s="26" t="s">
        <v>35</v>
      </c>
      <c r="AV263" s="26" t="s">
        <v>35</v>
      </c>
      <c r="AW263" s="26" t="s">
        <v>35</v>
      </c>
      <c r="AX263" s="34" t="s">
        <v>35</v>
      </c>
      <c r="AY263" s="41" t="s">
        <v>35</v>
      </c>
      <c r="AZ263" s="26" t="s">
        <v>35</v>
      </c>
      <c r="BA263" s="26" t="s">
        <v>35</v>
      </c>
      <c r="BB263" s="26" t="s">
        <v>35</v>
      </c>
      <c r="BC263" s="34" t="s">
        <v>35</v>
      </c>
      <c r="BD263" s="41" t="s">
        <v>35</v>
      </c>
      <c r="BE263" s="26" t="s">
        <v>35</v>
      </c>
      <c r="BF263" s="26" t="s">
        <v>35</v>
      </c>
      <c r="BG263" s="26" t="s">
        <v>35</v>
      </c>
      <c r="BH263" s="34" t="s">
        <v>35</v>
      </c>
      <c r="BI263" s="41" t="s">
        <v>35</v>
      </c>
      <c r="BJ263" s="26" t="s">
        <v>35</v>
      </c>
      <c r="BK263" s="26" t="s">
        <v>35</v>
      </c>
      <c r="BL263" s="26" t="s">
        <v>35</v>
      </c>
      <c r="BM263" s="34" t="s">
        <v>35</v>
      </c>
      <c r="BN263" s="41">
        <f t="shared" si="58"/>
        <v>26</v>
      </c>
      <c r="BO263" s="41">
        <f t="shared" si="58"/>
        <v>24</v>
      </c>
      <c r="BP263" s="41">
        <f t="shared" si="58"/>
        <v>2</v>
      </c>
      <c r="BQ263" s="42">
        <f t="shared" si="59"/>
        <v>1.0416666666666665</v>
      </c>
      <c r="BR263" s="25"/>
    </row>
    <row r="264" spans="1:70" s="7" customFormat="1" ht="18" customHeight="1">
      <c r="A264" s="25"/>
      <c r="B264" s="35" t="s">
        <v>47</v>
      </c>
      <c r="C264" s="35">
        <v>431237</v>
      </c>
      <c r="D264" s="27" t="s">
        <v>304</v>
      </c>
      <c r="E264" s="26">
        <v>160</v>
      </c>
      <c r="F264" s="41">
        <f t="shared" si="48"/>
        <v>162</v>
      </c>
      <c r="G264" s="26">
        <v>2</v>
      </c>
      <c r="H264" s="26">
        <v>0</v>
      </c>
      <c r="I264" s="26">
        <v>2</v>
      </c>
      <c r="J264" s="42">
        <f t="shared" si="49"/>
        <v>1.25</v>
      </c>
      <c r="K264" s="41">
        <f t="shared" si="50"/>
        <v>191</v>
      </c>
      <c r="L264" s="26">
        <v>41</v>
      </c>
      <c r="M264" s="26">
        <v>12</v>
      </c>
      <c r="N264" s="26">
        <v>29</v>
      </c>
      <c r="O264" s="42">
        <f t="shared" si="51"/>
        <v>17.901234567901234</v>
      </c>
      <c r="P264" s="41">
        <f t="shared" si="52"/>
        <v>195</v>
      </c>
      <c r="Q264" s="26">
        <v>9</v>
      </c>
      <c r="R264" s="26">
        <v>5</v>
      </c>
      <c r="S264" s="26">
        <v>4</v>
      </c>
      <c r="T264" s="42">
        <f t="shared" si="53"/>
        <v>2.0942408376963351</v>
      </c>
      <c r="U264" s="41">
        <f t="shared" si="54"/>
        <v>186</v>
      </c>
      <c r="V264" s="26">
        <v>1</v>
      </c>
      <c r="W264" s="26">
        <v>10</v>
      </c>
      <c r="X264" s="26">
        <v>-9</v>
      </c>
      <c r="Y264" s="42">
        <f t="shared" si="55"/>
        <v>-4.6153846153846159</v>
      </c>
      <c r="Z264" s="41">
        <f t="shared" si="56"/>
        <v>186</v>
      </c>
      <c r="AA264" s="26">
        <v>1</v>
      </c>
      <c r="AB264" s="26">
        <v>1</v>
      </c>
      <c r="AC264" s="26">
        <v>0</v>
      </c>
      <c r="AD264" s="42">
        <f t="shared" si="57"/>
        <v>0</v>
      </c>
      <c r="AE264" s="41" t="s">
        <v>35</v>
      </c>
      <c r="AF264" s="26" t="s">
        <v>35</v>
      </c>
      <c r="AG264" s="26" t="s">
        <v>35</v>
      </c>
      <c r="AH264" s="26" t="s">
        <v>35</v>
      </c>
      <c r="AI264" s="34" t="s">
        <v>35</v>
      </c>
      <c r="AJ264" s="41" t="s">
        <v>35</v>
      </c>
      <c r="AK264" s="26" t="s">
        <v>35</v>
      </c>
      <c r="AL264" s="26" t="s">
        <v>35</v>
      </c>
      <c r="AM264" s="26" t="s">
        <v>35</v>
      </c>
      <c r="AN264" s="34" t="s">
        <v>35</v>
      </c>
      <c r="AO264" s="41" t="s">
        <v>35</v>
      </c>
      <c r="AP264" s="26" t="s">
        <v>35</v>
      </c>
      <c r="AQ264" s="26" t="s">
        <v>35</v>
      </c>
      <c r="AR264" s="26" t="s">
        <v>35</v>
      </c>
      <c r="AS264" s="34" t="s">
        <v>35</v>
      </c>
      <c r="AT264" s="41" t="s">
        <v>35</v>
      </c>
      <c r="AU264" s="26" t="s">
        <v>35</v>
      </c>
      <c r="AV264" s="26" t="s">
        <v>35</v>
      </c>
      <c r="AW264" s="26" t="s">
        <v>35</v>
      </c>
      <c r="AX264" s="34" t="s">
        <v>35</v>
      </c>
      <c r="AY264" s="41" t="s">
        <v>35</v>
      </c>
      <c r="AZ264" s="26" t="s">
        <v>35</v>
      </c>
      <c r="BA264" s="26" t="s">
        <v>35</v>
      </c>
      <c r="BB264" s="26" t="s">
        <v>35</v>
      </c>
      <c r="BC264" s="34" t="s">
        <v>35</v>
      </c>
      <c r="BD264" s="41" t="s">
        <v>35</v>
      </c>
      <c r="BE264" s="26" t="s">
        <v>35</v>
      </c>
      <c r="BF264" s="26" t="s">
        <v>35</v>
      </c>
      <c r="BG264" s="26" t="s">
        <v>35</v>
      </c>
      <c r="BH264" s="34" t="s">
        <v>35</v>
      </c>
      <c r="BI264" s="41" t="s">
        <v>35</v>
      </c>
      <c r="BJ264" s="26" t="s">
        <v>35</v>
      </c>
      <c r="BK264" s="26" t="s">
        <v>35</v>
      </c>
      <c r="BL264" s="26" t="s">
        <v>35</v>
      </c>
      <c r="BM264" s="34" t="s">
        <v>35</v>
      </c>
      <c r="BN264" s="41">
        <f t="shared" si="58"/>
        <v>54</v>
      </c>
      <c r="BO264" s="41">
        <f t="shared" si="58"/>
        <v>28</v>
      </c>
      <c r="BP264" s="41">
        <f t="shared" si="58"/>
        <v>26</v>
      </c>
      <c r="BQ264" s="42">
        <f t="shared" si="59"/>
        <v>16.25</v>
      </c>
      <c r="BR264" s="25"/>
    </row>
    <row r="265" spans="1:70" s="7" customFormat="1" ht="18" customHeight="1">
      <c r="A265" s="25"/>
      <c r="B265" s="35" t="s">
        <v>47</v>
      </c>
      <c r="C265" s="35">
        <v>431238</v>
      </c>
      <c r="D265" s="27" t="s">
        <v>305</v>
      </c>
      <c r="E265" s="26">
        <v>253</v>
      </c>
      <c r="F265" s="41">
        <f t="shared" si="48"/>
        <v>244</v>
      </c>
      <c r="G265" s="26">
        <v>7</v>
      </c>
      <c r="H265" s="26">
        <v>16</v>
      </c>
      <c r="I265" s="26">
        <v>-9</v>
      </c>
      <c r="J265" s="42">
        <f t="shared" si="49"/>
        <v>-3.5573122529644272</v>
      </c>
      <c r="K265" s="41">
        <f t="shared" si="50"/>
        <v>254</v>
      </c>
      <c r="L265" s="26">
        <v>18</v>
      </c>
      <c r="M265" s="26">
        <v>8</v>
      </c>
      <c r="N265" s="26">
        <v>10</v>
      </c>
      <c r="O265" s="42">
        <f t="shared" si="51"/>
        <v>4.0983606557377046</v>
      </c>
      <c r="P265" s="41">
        <f t="shared" si="52"/>
        <v>243</v>
      </c>
      <c r="Q265" s="26">
        <v>7</v>
      </c>
      <c r="R265" s="26">
        <v>18</v>
      </c>
      <c r="S265" s="26">
        <v>-11</v>
      </c>
      <c r="T265" s="42">
        <f t="shared" si="53"/>
        <v>-4.3307086614173231</v>
      </c>
      <c r="U265" s="41">
        <f t="shared" si="54"/>
        <v>221</v>
      </c>
      <c r="V265" s="26">
        <v>3</v>
      </c>
      <c r="W265" s="26">
        <v>25</v>
      </c>
      <c r="X265" s="26">
        <v>-22</v>
      </c>
      <c r="Y265" s="42">
        <f t="shared" si="55"/>
        <v>-9.0534979423868318</v>
      </c>
      <c r="Z265" s="41">
        <f t="shared" si="56"/>
        <v>224</v>
      </c>
      <c r="AA265" s="26">
        <v>7</v>
      </c>
      <c r="AB265" s="26">
        <v>4</v>
      </c>
      <c r="AC265" s="26">
        <v>3</v>
      </c>
      <c r="AD265" s="42">
        <f t="shared" si="57"/>
        <v>1.3574660633484164</v>
      </c>
      <c r="AE265" s="41" t="s">
        <v>35</v>
      </c>
      <c r="AF265" s="26" t="s">
        <v>35</v>
      </c>
      <c r="AG265" s="26" t="s">
        <v>35</v>
      </c>
      <c r="AH265" s="26" t="s">
        <v>35</v>
      </c>
      <c r="AI265" s="34" t="s">
        <v>35</v>
      </c>
      <c r="AJ265" s="41" t="s">
        <v>35</v>
      </c>
      <c r="AK265" s="26" t="s">
        <v>35</v>
      </c>
      <c r="AL265" s="26" t="s">
        <v>35</v>
      </c>
      <c r="AM265" s="26" t="s">
        <v>35</v>
      </c>
      <c r="AN265" s="34" t="s">
        <v>35</v>
      </c>
      <c r="AO265" s="41" t="s">
        <v>35</v>
      </c>
      <c r="AP265" s="26" t="s">
        <v>35</v>
      </c>
      <c r="AQ265" s="26" t="s">
        <v>35</v>
      </c>
      <c r="AR265" s="26" t="s">
        <v>35</v>
      </c>
      <c r="AS265" s="34" t="s">
        <v>35</v>
      </c>
      <c r="AT265" s="41" t="s">
        <v>35</v>
      </c>
      <c r="AU265" s="26" t="s">
        <v>35</v>
      </c>
      <c r="AV265" s="26" t="s">
        <v>35</v>
      </c>
      <c r="AW265" s="26" t="s">
        <v>35</v>
      </c>
      <c r="AX265" s="34" t="s">
        <v>35</v>
      </c>
      <c r="AY265" s="41" t="s">
        <v>35</v>
      </c>
      <c r="AZ265" s="26" t="s">
        <v>35</v>
      </c>
      <c r="BA265" s="26" t="s">
        <v>35</v>
      </c>
      <c r="BB265" s="26" t="s">
        <v>35</v>
      </c>
      <c r="BC265" s="34" t="s">
        <v>35</v>
      </c>
      <c r="BD265" s="41" t="s">
        <v>35</v>
      </c>
      <c r="BE265" s="26" t="s">
        <v>35</v>
      </c>
      <c r="BF265" s="26" t="s">
        <v>35</v>
      </c>
      <c r="BG265" s="26" t="s">
        <v>35</v>
      </c>
      <c r="BH265" s="34" t="s">
        <v>35</v>
      </c>
      <c r="BI265" s="41" t="s">
        <v>35</v>
      </c>
      <c r="BJ265" s="26" t="s">
        <v>35</v>
      </c>
      <c r="BK265" s="26" t="s">
        <v>35</v>
      </c>
      <c r="BL265" s="26" t="s">
        <v>35</v>
      </c>
      <c r="BM265" s="34" t="s">
        <v>35</v>
      </c>
      <c r="BN265" s="41">
        <f t="shared" si="58"/>
        <v>42</v>
      </c>
      <c r="BO265" s="41">
        <f t="shared" si="58"/>
        <v>71</v>
      </c>
      <c r="BP265" s="41">
        <f t="shared" si="58"/>
        <v>-29</v>
      </c>
      <c r="BQ265" s="42">
        <f t="shared" si="59"/>
        <v>-11.462450592885375</v>
      </c>
      <c r="BR265" s="25"/>
    </row>
    <row r="266" spans="1:70" s="7" customFormat="1" ht="18" customHeight="1">
      <c r="A266" s="25"/>
      <c r="B266" s="35" t="s">
        <v>47</v>
      </c>
      <c r="C266" s="35">
        <v>431240</v>
      </c>
      <c r="D266" s="27" t="s">
        <v>306</v>
      </c>
      <c r="E266" s="26">
        <v>18360</v>
      </c>
      <c r="F266" s="41">
        <f t="shared" si="48"/>
        <v>18319</v>
      </c>
      <c r="G266" s="26">
        <v>602</v>
      </c>
      <c r="H266" s="26">
        <v>643</v>
      </c>
      <c r="I266" s="26">
        <v>-41</v>
      </c>
      <c r="J266" s="42">
        <f t="shared" si="49"/>
        <v>-0.22331154684095861</v>
      </c>
      <c r="K266" s="41">
        <f t="shared" si="50"/>
        <v>18378</v>
      </c>
      <c r="L266" s="26">
        <v>712</v>
      </c>
      <c r="M266" s="26">
        <v>653</v>
      </c>
      <c r="N266" s="26">
        <v>59</v>
      </c>
      <c r="O266" s="42">
        <f t="shared" si="51"/>
        <v>0.3220699819859163</v>
      </c>
      <c r="P266" s="41">
        <f t="shared" si="52"/>
        <v>18413</v>
      </c>
      <c r="Q266" s="26">
        <v>707</v>
      </c>
      <c r="R266" s="26">
        <v>672</v>
      </c>
      <c r="S266" s="26">
        <v>35</v>
      </c>
      <c r="T266" s="42">
        <f t="shared" si="53"/>
        <v>0.19044509739906409</v>
      </c>
      <c r="U266" s="41">
        <f t="shared" si="54"/>
        <v>18067</v>
      </c>
      <c r="V266" s="26">
        <v>363</v>
      </c>
      <c r="W266" s="26">
        <v>709</v>
      </c>
      <c r="X266" s="26">
        <v>-346</v>
      </c>
      <c r="Y266" s="42">
        <f t="shared" si="55"/>
        <v>-1.8791071525552598</v>
      </c>
      <c r="Z266" s="41">
        <f t="shared" si="56"/>
        <v>17937</v>
      </c>
      <c r="AA266" s="26">
        <v>431</v>
      </c>
      <c r="AB266" s="26">
        <v>561</v>
      </c>
      <c r="AC266" s="26">
        <v>-130</v>
      </c>
      <c r="AD266" s="42">
        <f t="shared" si="57"/>
        <v>-0.71954391985387722</v>
      </c>
      <c r="AE266" s="41" t="s">
        <v>35</v>
      </c>
      <c r="AF266" s="26" t="s">
        <v>35</v>
      </c>
      <c r="AG266" s="26" t="s">
        <v>35</v>
      </c>
      <c r="AH266" s="26" t="s">
        <v>35</v>
      </c>
      <c r="AI266" s="34" t="s">
        <v>35</v>
      </c>
      <c r="AJ266" s="41" t="s">
        <v>35</v>
      </c>
      <c r="AK266" s="26" t="s">
        <v>35</v>
      </c>
      <c r="AL266" s="26" t="s">
        <v>35</v>
      </c>
      <c r="AM266" s="26" t="s">
        <v>35</v>
      </c>
      <c r="AN266" s="34" t="s">
        <v>35</v>
      </c>
      <c r="AO266" s="41" t="s">
        <v>35</v>
      </c>
      <c r="AP266" s="26" t="s">
        <v>35</v>
      </c>
      <c r="AQ266" s="26" t="s">
        <v>35</v>
      </c>
      <c r="AR266" s="26" t="s">
        <v>35</v>
      </c>
      <c r="AS266" s="34" t="s">
        <v>35</v>
      </c>
      <c r="AT266" s="41" t="s">
        <v>35</v>
      </c>
      <c r="AU266" s="26" t="s">
        <v>35</v>
      </c>
      <c r="AV266" s="26" t="s">
        <v>35</v>
      </c>
      <c r="AW266" s="26" t="s">
        <v>35</v>
      </c>
      <c r="AX266" s="34" t="s">
        <v>35</v>
      </c>
      <c r="AY266" s="41" t="s">
        <v>35</v>
      </c>
      <c r="AZ266" s="26" t="s">
        <v>35</v>
      </c>
      <c r="BA266" s="26" t="s">
        <v>35</v>
      </c>
      <c r="BB266" s="26" t="s">
        <v>35</v>
      </c>
      <c r="BC266" s="34" t="s">
        <v>35</v>
      </c>
      <c r="BD266" s="41" t="s">
        <v>35</v>
      </c>
      <c r="BE266" s="26" t="s">
        <v>35</v>
      </c>
      <c r="BF266" s="26" t="s">
        <v>35</v>
      </c>
      <c r="BG266" s="26" t="s">
        <v>35</v>
      </c>
      <c r="BH266" s="34" t="s">
        <v>35</v>
      </c>
      <c r="BI266" s="41" t="s">
        <v>35</v>
      </c>
      <c r="BJ266" s="26" t="s">
        <v>35</v>
      </c>
      <c r="BK266" s="26" t="s">
        <v>35</v>
      </c>
      <c r="BL266" s="26" t="s">
        <v>35</v>
      </c>
      <c r="BM266" s="34" t="s">
        <v>35</v>
      </c>
      <c r="BN266" s="41">
        <f t="shared" si="58"/>
        <v>2815</v>
      </c>
      <c r="BO266" s="41">
        <f t="shared" si="58"/>
        <v>3238</v>
      </c>
      <c r="BP266" s="41">
        <f t="shared" si="58"/>
        <v>-423</v>
      </c>
      <c r="BQ266" s="42">
        <f t="shared" si="59"/>
        <v>-2.3039215686274512</v>
      </c>
      <c r="BR266" s="25"/>
    </row>
    <row r="267" spans="1:70" s="7" customFormat="1" ht="18" customHeight="1">
      <c r="A267" s="25"/>
      <c r="B267" s="35" t="s">
        <v>47</v>
      </c>
      <c r="C267" s="35">
        <v>431242</v>
      </c>
      <c r="D267" s="27" t="s">
        <v>307</v>
      </c>
      <c r="E267" s="26">
        <v>149</v>
      </c>
      <c r="F267" s="41">
        <f t="shared" ref="F267:F330" si="60">E267+I267</f>
        <v>152</v>
      </c>
      <c r="G267" s="26">
        <v>3</v>
      </c>
      <c r="H267" s="26">
        <v>0</v>
      </c>
      <c r="I267" s="26">
        <v>3</v>
      </c>
      <c r="J267" s="42">
        <f t="shared" ref="J267:J330" si="61">(I267/E267)*100</f>
        <v>2.0134228187919461</v>
      </c>
      <c r="K267" s="41">
        <f t="shared" ref="K267:K330" si="62">N267+F267</f>
        <v>151</v>
      </c>
      <c r="L267" s="26">
        <v>3</v>
      </c>
      <c r="M267" s="26">
        <v>4</v>
      </c>
      <c r="N267" s="26">
        <v>-1</v>
      </c>
      <c r="O267" s="42">
        <f t="shared" ref="O267:O330" si="63">(N267/F267)*100</f>
        <v>-0.6578947368421052</v>
      </c>
      <c r="P267" s="41">
        <f t="shared" ref="P267:P330" si="64">S267+K267</f>
        <v>158</v>
      </c>
      <c r="Q267" s="26">
        <v>8</v>
      </c>
      <c r="R267" s="26">
        <v>1</v>
      </c>
      <c r="S267" s="26">
        <v>7</v>
      </c>
      <c r="T267" s="42">
        <f t="shared" ref="T267:T330" si="65">(S267/K267)*100</f>
        <v>4.6357615894039732</v>
      </c>
      <c r="U267" s="41">
        <f t="shared" ref="U267:U330" si="66">X267+P267</f>
        <v>157</v>
      </c>
      <c r="V267" s="26">
        <v>1</v>
      </c>
      <c r="W267" s="26">
        <v>2</v>
      </c>
      <c r="X267" s="26">
        <v>-1</v>
      </c>
      <c r="Y267" s="42">
        <f t="shared" ref="Y267:Y330" si="67">(X267/P267)*100</f>
        <v>-0.63291139240506333</v>
      </c>
      <c r="Z267" s="41">
        <f t="shared" ref="Z267:Z330" si="68">AC267+U267</f>
        <v>152</v>
      </c>
      <c r="AA267" s="26">
        <v>1</v>
      </c>
      <c r="AB267" s="26">
        <v>6</v>
      </c>
      <c r="AC267" s="26">
        <v>-5</v>
      </c>
      <c r="AD267" s="42">
        <f t="shared" ref="AD267:AD330" si="69">(AC267/U267)*100</f>
        <v>-3.1847133757961785</v>
      </c>
      <c r="AE267" s="41" t="s">
        <v>35</v>
      </c>
      <c r="AF267" s="26" t="s">
        <v>35</v>
      </c>
      <c r="AG267" s="26" t="s">
        <v>35</v>
      </c>
      <c r="AH267" s="26" t="s">
        <v>35</v>
      </c>
      <c r="AI267" s="34" t="s">
        <v>35</v>
      </c>
      <c r="AJ267" s="41" t="s">
        <v>35</v>
      </c>
      <c r="AK267" s="26" t="s">
        <v>35</v>
      </c>
      <c r="AL267" s="26" t="s">
        <v>35</v>
      </c>
      <c r="AM267" s="26" t="s">
        <v>35</v>
      </c>
      <c r="AN267" s="34" t="s">
        <v>35</v>
      </c>
      <c r="AO267" s="41" t="s">
        <v>35</v>
      </c>
      <c r="AP267" s="26" t="s">
        <v>35</v>
      </c>
      <c r="AQ267" s="26" t="s">
        <v>35</v>
      </c>
      <c r="AR267" s="26" t="s">
        <v>35</v>
      </c>
      <c r="AS267" s="34" t="s">
        <v>35</v>
      </c>
      <c r="AT267" s="41" t="s">
        <v>35</v>
      </c>
      <c r="AU267" s="26" t="s">
        <v>35</v>
      </c>
      <c r="AV267" s="26" t="s">
        <v>35</v>
      </c>
      <c r="AW267" s="26" t="s">
        <v>35</v>
      </c>
      <c r="AX267" s="34" t="s">
        <v>35</v>
      </c>
      <c r="AY267" s="41" t="s">
        <v>35</v>
      </c>
      <c r="AZ267" s="26" t="s">
        <v>35</v>
      </c>
      <c r="BA267" s="26" t="s">
        <v>35</v>
      </c>
      <c r="BB267" s="26" t="s">
        <v>35</v>
      </c>
      <c r="BC267" s="34" t="s">
        <v>35</v>
      </c>
      <c r="BD267" s="41" t="s">
        <v>35</v>
      </c>
      <c r="BE267" s="26" t="s">
        <v>35</v>
      </c>
      <c r="BF267" s="26" t="s">
        <v>35</v>
      </c>
      <c r="BG267" s="26" t="s">
        <v>35</v>
      </c>
      <c r="BH267" s="34" t="s">
        <v>35</v>
      </c>
      <c r="BI267" s="41" t="s">
        <v>35</v>
      </c>
      <c r="BJ267" s="26" t="s">
        <v>35</v>
      </c>
      <c r="BK267" s="26" t="s">
        <v>35</v>
      </c>
      <c r="BL267" s="26" t="s">
        <v>35</v>
      </c>
      <c r="BM267" s="34" t="s">
        <v>35</v>
      </c>
      <c r="BN267" s="41">
        <f t="shared" ref="BN267:BP330" si="70">SUM(G267,L267,Q267,V267,AA267,AF267,AK267,AP267,AU267,AZ267,BE267,BJ267)</f>
        <v>16</v>
      </c>
      <c r="BO267" s="41">
        <f t="shared" si="70"/>
        <v>13</v>
      </c>
      <c r="BP267" s="41">
        <f t="shared" si="70"/>
        <v>3</v>
      </c>
      <c r="BQ267" s="42">
        <f t="shared" ref="BQ267:BQ330" si="71">(BP267/E267)*100</f>
        <v>2.0134228187919461</v>
      </c>
      <c r="BR267" s="25"/>
    </row>
    <row r="268" spans="1:70" s="7" customFormat="1" ht="18" customHeight="1">
      <c r="A268" s="25"/>
      <c r="B268" s="35" t="s">
        <v>47</v>
      </c>
      <c r="C268" s="35">
        <v>431244</v>
      </c>
      <c r="D268" s="27" t="s">
        <v>308</v>
      </c>
      <c r="E268" s="26">
        <v>183</v>
      </c>
      <c r="F268" s="41">
        <f t="shared" si="60"/>
        <v>182</v>
      </c>
      <c r="G268" s="26">
        <v>9</v>
      </c>
      <c r="H268" s="26">
        <v>10</v>
      </c>
      <c r="I268" s="26">
        <v>-1</v>
      </c>
      <c r="J268" s="42">
        <f t="shared" si="61"/>
        <v>-0.54644808743169404</v>
      </c>
      <c r="K268" s="41">
        <f t="shared" si="62"/>
        <v>176</v>
      </c>
      <c r="L268" s="26">
        <v>2</v>
      </c>
      <c r="M268" s="26">
        <v>8</v>
      </c>
      <c r="N268" s="26">
        <v>-6</v>
      </c>
      <c r="O268" s="42">
        <f t="shared" si="63"/>
        <v>-3.296703296703297</v>
      </c>
      <c r="P268" s="41">
        <f t="shared" si="64"/>
        <v>170</v>
      </c>
      <c r="Q268" s="26">
        <v>3</v>
      </c>
      <c r="R268" s="26">
        <v>9</v>
      </c>
      <c r="S268" s="26">
        <v>-6</v>
      </c>
      <c r="T268" s="42">
        <f t="shared" si="65"/>
        <v>-3.4090909090909087</v>
      </c>
      <c r="U268" s="41">
        <f t="shared" si="66"/>
        <v>164</v>
      </c>
      <c r="V268" s="26">
        <v>0</v>
      </c>
      <c r="W268" s="26">
        <v>6</v>
      </c>
      <c r="X268" s="26">
        <v>-6</v>
      </c>
      <c r="Y268" s="42">
        <f t="shared" si="67"/>
        <v>-3.5294117647058822</v>
      </c>
      <c r="Z268" s="41">
        <f t="shared" si="68"/>
        <v>167</v>
      </c>
      <c r="AA268" s="26">
        <v>6</v>
      </c>
      <c r="AB268" s="26">
        <v>3</v>
      </c>
      <c r="AC268" s="26">
        <v>3</v>
      </c>
      <c r="AD268" s="42">
        <f t="shared" si="69"/>
        <v>1.8292682926829267</v>
      </c>
      <c r="AE268" s="41" t="s">
        <v>35</v>
      </c>
      <c r="AF268" s="26" t="s">
        <v>35</v>
      </c>
      <c r="AG268" s="26" t="s">
        <v>35</v>
      </c>
      <c r="AH268" s="26" t="s">
        <v>35</v>
      </c>
      <c r="AI268" s="34" t="s">
        <v>35</v>
      </c>
      <c r="AJ268" s="41" t="s">
        <v>35</v>
      </c>
      <c r="AK268" s="26" t="s">
        <v>35</v>
      </c>
      <c r="AL268" s="26" t="s">
        <v>35</v>
      </c>
      <c r="AM268" s="26" t="s">
        <v>35</v>
      </c>
      <c r="AN268" s="34" t="s">
        <v>35</v>
      </c>
      <c r="AO268" s="41" t="s">
        <v>35</v>
      </c>
      <c r="AP268" s="26" t="s">
        <v>35</v>
      </c>
      <c r="AQ268" s="26" t="s">
        <v>35</v>
      </c>
      <c r="AR268" s="26" t="s">
        <v>35</v>
      </c>
      <c r="AS268" s="34" t="s">
        <v>35</v>
      </c>
      <c r="AT268" s="41" t="s">
        <v>35</v>
      </c>
      <c r="AU268" s="26" t="s">
        <v>35</v>
      </c>
      <c r="AV268" s="26" t="s">
        <v>35</v>
      </c>
      <c r="AW268" s="26" t="s">
        <v>35</v>
      </c>
      <c r="AX268" s="34" t="s">
        <v>35</v>
      </c>
      <c r="AY268" s="41" t="s">
        <v>35</v>
      </c>
      <c r="AZ268" s="26" t="s">
        <v>35</v>
      </c>
      <c r="BA268" s="26" t="s">
        <v>35</v>
      </c>
      <c r="BB268" s="26" t="s">
        <v>35</v>
      </c>
      <c r="BC268" s="34" t="s">
        <v>35</v>
      </c>
      <c r="BD268" s="41" t="s">
        <v>35</v>
      </c>
      <c r="BE268" s="26" t="s">
        <v>35</v>
      </c>
      <c r="BF268" s="26" t="s">
        <v>35</v>
      </c>
      <c r="BG268" s="26" t="s">
        <v>35</v>
      </c>
      <c r="BH268" s="34" t="s">
        <v>35</v>
      </c>
      <c r="BI268" s="41" t="s">
        <v>35</v>
      </c>
      <c r="BJ268" s="26" t="s">
        <v>35</v>
      </c>
      <c r="BK268" s="26" t="s">
        <v>35</v>
      </c>
      <c r="BL268" s="26" t="s">
        <v>35</v>
      </c>
      <c r="BM268" s="34" t="s">
        <v>35</v>
      </c>
      <c r="BN268" s="41">
        <f t="shared" si="70"/>
        <v>20</v>
      </c>
      <c r="BO268" s="41">
        <f t="shared" si="70"/>
        <v>36</v>
      </c>
      <c r="BP268" s="41">
        <f t="shared" si="70"/>
        <v>-16</v>
      </c>
      <c r="BQ268" s="42">
        <f t="shared" si="71"/>
        <v>-8.7431693989071047</v>
      </c>
      <c r="BR268" s="25"/>
    </row>
    <row r="269" spans="1:70" s="7" customFormat="1" ht="18" customHeight="1">
      <c r="A269" s="25"/>
      <c r="B269" s="35" t="s">
        <v>47</v>
      </c>
      <c r="C269" s="35">
        <v>431245</v>
      </c>
      <c r="D269" s="27" t="s">
        <v>309</v>
      </c>
      <c r="E269" s="26">
        <v>1035</v>
      </c>
      <c r="F269" s="41">
        <f t="shared" si="60"/>
        <v>580</v>
      </c>
      <c r="G269" s="26">
        <v>8</v>
      </c>
      <c r="H269" s="26">
        <v>463</v>
      </c>
      <c r="I269" s="26">
        <v>-455</v>
      </c>
      <c r="J269" s="42">
        <f t="shared" si="61"/>
        <v>-43.961352657004831</v>
      </c>
      <c r="K269" s="41">
        <f t="shared" si="62"/>
        <v>467</v>
      </c>
      <c r="L269" s="26">
        <v>2</v>
      </c>
      <c r="M269" s="26">
        <v>115</v>
      </c>
      <c r="N269" s="26">
        <v>-113</v>
      </c>
      <c r="O269" s="42">
        <f t="shared" si="63"/>
        <v>-19.482758620689655</v>
      </c>
      <c r="P269" s="41">
        <f t="shared" si="64"/>
        <v>462</v>
      </c>
      <c r="Q269" s="26">
        <v>1</v>
      </c>
      <c r="R269" s="26">
        <v>6</v>
      </c>
      <c r="S269" s="26">
        <v>-5</v>
      </c>
      <c r="T269" s="42">
        <f t="shared" si="65"/>
        <v>-1.070663811563169</v>
      </c>
      <c r="U269" s="41">
        <f t="shared" si="66"/>
        <v>457</v>
      </c>
      <c r="V269" s="26">
        <v>2</v>
      </c>
      <c r="W269" s="26">
        <v>7</v>
      </c>
      <c r="X269" s="26">
        <v>-5</v>
      </c>
      <c r="Y269" s="42">
        <f t="shared" si="67"/>
        <v>-1.0822510822510822</v>
      </c>
      <c r="Z269" s="41">
        <f t="shared" si="68"/>
        <v>462</v>
      </c>
      <c r="AA269" s="26">
        <v>8</v>
      </c>
      <c r="AB269" s="26">
        <v>3</v>
      </c>
      <c r="AC269" s="26">
        <v>5</v>
      </c>
      <c r="AD269" s="42">
        <f t="shared" si="69"/>
        <v>1.0940919037199124</v>
      </c>
      <c r="AE269" s="41" t="s">
        <v>35</v>
      </c>
      <c r="AF269" s="26" t="s">
        <v>35</v>
      </c>
      <c r="AG269" s="26" t="s">
        <v>35</v>
      </c>
      <c r="AH269" s="26" t="s">
        <v>35</v>
      </c>
      <c r="AI269" s="34" t="s">
        <v>35</v>
      </c>
      <c r="AJ269" s="41" t="s">
        <v>35</v>
      </c>
      <c r="AK269" s="26" t="s">
        <v>35</v>
      </c>
      <c r="AL269" s="26" t="s">
        <v>35</v>
      </c>
      <c r="AM269" s="26" t="s">
        <v>35</v>
      </c>
      <c r="AN269" s="34" t="s">
        <v>35</v>
      </c>
      <c r="AO269" s="41" t="s">
        <v>35</v>
      </c>
      <c r="AP269" s="26" t="s">
        <v>35</v>
      </c>
      <c r="AQ269" s="26" t="s">
        <v>35</v>
      </c>
      <c r="AR269" s="26" t="s">
        <v>35</v>
      </c>
      <c r="AS269" s="34" t="s">
        <v>35</v>
      </c>
      <c r="AT269" s="41" t="s">
        <v>35</v>
      </c>
      <c r="AU269" s="26" t="s">
        <v>35</v>
      </c>
      <c r="AV269" s="26" t="s">
        <v>35</v>
      </c>
      <c r="AW269" s="26" t="s">
        <v>35</v>
      </c>
      <c r="AX269" s="34" t="s">
        <v>35</v>
      </c>
      <c r="AY269" s="41" t="s">
        <v>35</v>
      </c>
      <c r="AZ269" s="26" t="s">
        <v>35</v>
      </c>
      <c r="BA269" s="26" t="s">
        <v>35</v>
      </c>
      <c r="BB269" s="26" t="s">
        <v>35</v>
      </c>
      <c r="BC269" s="34" t="s">
        <v>35</v>
      </c>
      <c r="BD269" s="41" t="s">
        <v>35</v>
      </c>
      <c r="BE269" s="26" t="s">
        <v>35</v>
      </c>
      <c r="BF269" s="26" t="s">
        <v>35</v>
      </c>
      <c r="BG269" s="26" t="s">
        <v>35</v>
      </c>
      <c r="BH269" s="34" t="s">
        <v>35</v>
      </c>
      <c r="BI269" s="41" t="s">
        <v>35</v>
      </c>
      <c r="BJ269" s="26" t="s">
        <v>35</v>
      </c>
      <c r="BK269" s="26" t="s">
        <v>35</v>
      </c>
      <c r="BL269" s="26" t="s">
        <v>35</v>
      </c>
      <c r="BM269" s="34" t="s">
        <v>35</v>
      </c>
      <c r="BN269" s="41">
        <f t="shared" si="70"/>
        <v>21</v>
      </c>
      <c r="BO269" s="41">
        <f t="shared" si="70"/>
        <v>594</v>
      </c>
      <c r="BP269" s="41">
        <f t="shared" si="70"/>
        <v>-573</v>
      </c>
      <c r="BQ269" s="42">
        <f t="shared" si="71"/>
        <v>-55.362318840579704</v>
      </c>
      <c r="BR269" s="25"/>
    </row>
    <row r="270" spans="1:70" s="7" customFormat="1" ht="18" customHeight="1">
      <c r="A270" s="25"/>
      <c r="B270" s="35" t="s">
        <v>47</v>
      </c>
      <c r="C270" s="35">
        <v>431247</v>
      </c>
      <c r="D270" s="27" t="s">
        <v>310</v>
      </c>
      <c r="E270" s="26">
        <v>1547</v>
      </c>
      <c r="F270" s="41">
        <f t="shared" si="60"/>
        <v>1556</v>
      </c>
      <c r="G270" s="26">
        <v>76</v>
      </c>
      <c r="H270" s="26">
        <v>67</v>
      </c>
      <c r="I270" s="26">
        <v>9</v>
      </c>
      <c r="J270" s="42">
        <f t="shared" si="61"/>
        <v>0.58177117000646417</v>
      </c>
      <c r="K270" s="41">
        <f t="shared" si="62"/>
        <v>1593</v>
      </c>
      <c r="L270" s="26">
        <v>71</v>
      </c>
      <c r="M270" s="26">
        <v>34</v>
      </c>
      <c r="N270" s="26">
        <v>37</v>
      </c>
      <c r="O270" s="42">
        <f t="shared" si="63"/>
        <v>2.3778920308483289</v>
      </c>
      <c r="P270" s="41">
        <f t="shared" si="64"/>
        <v>1609</v>
      </c>
      <c r="Q270" s="26">
        <v>73</v>
      </c>
      <c r="R270" s="26">
        <v>57</v>
      </c>
      <c r="S270" s="26">
        <v>16</v>
      </c>
      <c r="T270" s="42">
        <f t="shared" si="65"/>
        <v>1.0043942247332078</v>
      </c>
      <c r="U270" s="41">
        <f t="shared" si="66"/>
        <v>1589</v>
      </c>
      <c r="V270" s="26">
        <v>36</v>
      </c>
      <c r="W270" s="26">
        <v>56</v>
      </c>
      <c r="X270" s="26">
        <v>-20</v>
      </c>
      <c r="Y270" s="42">
        <f t="shared" si="67"/>
        <v>-1.2430080795525171</v>
      </c>
      <c r="Z270" s="41">
        <f t="shared" si="68"/>
        <v>1490</v>
      </c>
      <c r="AA270" s="26">
        <v>29</v>
      </c>
      <c r="AB270" s="26">
        <v>128</v>
      </c>
      <c r="AC270" s="26">
        <v>-99</v>
      </c>
      <c r="AD270" s="42">
        <f t="shared" si="69"/>
        <v>-6.2303335431088733</v>
      </c>
      <c r="AE270" s="41" t="s">
        <v>35</v>
      </c>
      <c r="AF270" s="26" t="s">
        <v>35</v>
      </c>
      <c r="AG270" s="26" t="s">
        <v>35</v>
      </c>
      <c r="AH270" s="26" t="s">
        <v>35</v>
      </c>
      <c r="AI270" s="34" t="s">
        <v>35</v>
      </c>
      <c r="AJ270" s="41" t="s">
        <v>35</v>
      </c>
      <c r="AK270" s="26" t="s">
        <v>35</v>
      </c>
      <c r="AL270" s="26" t="s">
        <v>35</v>
      </c>
      <c r="AM270" s="26" t="s">
        <v>35</v>
      </c>
      <c r="AN270" s="34" t="s">
        <v>35</v>
      </c>
      <c r="AO270" s="41" t="s">
        <v>35</v>
      </c>
      <c r="AP270" s="26" t="s">
        <v>35</v>
      </c>
      <c r="AQ270" s="26" t="s">
        <v>35</v>
      </c>
      <c r="AR270" s="26" t="s">
        <v>35</v>
      </c>
      <c r="AS270" s="34" t="s">
        <v>35</v>
      </c>
      <c r="AT270" s="41" t="s">
        <v>35</v>
      </c>
      <c r="AU270" s="26" t="s">
        <v>35</v>
      </c>
      <c r="AV270" s="26" t="s">
        <v>35</v>
      </c>
      <c r="AW270" s="26" t="s">
        <v>35</v>
      </c>
      <c r="AX270" s="34" t="s">
        <v>35</v>
      </c>
      <c r="AY270" s="41" t="s">
        <v>35</v>
      </c>
      <c r="AZ270" s="26" t="s">
        <v>35</v>
      </c>
      <c r="BA270" s="26" t="s">
        <v>35</v>
      </c>
      <c r="BB270" s="26" t="s">
        <v>35</v>
      </c>
      <c r="BC270" s="34" t="s">
        <v>35</v>
      </c>
      <c r="BD270" s="41" t="s">
        <v>35</v>
      </c>
      <c r="BE270" s="26" t="s">
        <v>35</v>
      </c>
      <c r="BF270" s="26" t="s">
        <v>35</v>
      </c>
      <c r="BG270" s="26" t="s">
        <v>35</v>
      </c>
      <c r="BH270" s="34" t="s">
        <v>35</v>
      </c>
      <c r="BI270" s="41" t="s">
        <v>35</v>
      </c>
      <c r="BJ270" s="26" t="s">
        <v>35</v>
      </c>
      <c r="BK270" s="26" t="s">
        <v>35</v>
      </c>
      <c r="BL270" s="26" t="s">
        <v>35</v>
      </c>
      <c r="BM270" s="34" t="s">
        <v>35</v>
      </c>
      <c r="BN270" s="41">
        <f t="shared" si="70"/>
        <v>285</v>
      </c>
      <c r="BO270" s="41">
        <f t="shared" si="70"/>
        <v>342</v>
      </c>
      <c r="BP270" s="41">
        <f t="shared" si="70"/>
        <v>-57</v>
      </c>
      <c r="BQ270" s="42">
        <f t="shared" si="71"/>
        <v>-3.684550743374273</v>
      </c>
      <c r="BR270" s="25"/>
    </row>
    <row r="271" spans="1:70" s="7" customFormat="1" ht="18" customHeight="1">
      <c r="A271" s="25"/>
      <c r="B271" s="35" t="s">
        <v>47</v>
      </c>
      <c r="C271" s="35">
        <v>431250</v>
      </c>
      <c r="D271" s="27" t="s">
        <v>311</v>
      </c>
      <c r="E271" s="26">
        <v>2026</v>
      </c>
      <c r="F271" s="41">
        <f t="shared" si="60"/>
        <v>2074</v>
      </c>
      <c r="G271" s="26">
        <v>96</v>
      </c>
      <c r="H271" s="26">
        <v>48</v>
      </c>
      <c r="I271" s="26">
        <v>48</v>
      </c>
      <c r="J271" s="42">
        <f t="shared" si="61"/>
        <v>2.3692003948667324</v>
      </c>
      <c r="K271" s="41">
        <f t="shared" si="62"/>
        <v>2086</v>
      </c>
      <c r="L271" s="26">
        <v>66</v>
      </c>
      <c r="M271" s="26">
        <v>54</v>
      </c>
      <c r="N271" s="26">
        <v>12</v>
      </c>
      <c r="O271" s="42">
        <f t="shared" si="63"/>
        <v>0.57859209257473487</v>
      </c>
      <c r="P271" s="41">
        <f t="shared" si="64"/>
        <v>2104</v>
      </c>
      <c r="Q271" s="26">
        <v>74</v>
      </c>
      <c r="R271" s="26">
        <v>56</v>
      </c>
      <c r="S271" s="26">
        <v>18</v>
      </c>
      <c r="T271" s="42">
        <f t="shared" si="65"/>
        <v>0.86289549376797703</v>
      </c>
      <c r="U271" s="41">
        <f t="shared" si="66"/>
        <v>2104</v>
      </c>
      <c r="V271" s="26">
        <v>31</v>
      </c>
      <c r="W271" s="26">
        <v>31</v>
      </c>
      <c r="X271" s="26">
        <v>0</v>
      </c>
      <c r="Y271" s="42">
        <f t="shared" si="67"/>
        <v>0</v>
      </c>
      <c r="Z271" s="41">
        <f t="shared" si="68"/>
        <v>2105</v>
      </c>
      <c r="AA271" s="26">
        <v>35</v>
      </c>
      <c r="AB271" s="26">
        <v>34</v>
      </c>
      <c r="AC271" s="26">
        <v>1</v>
      </c>
      <c r="AD271" s="42">
        <f t="shared" si="69"/>
        <v>4.7528517110266157E-2</v>
      </c>
      <c r="AE271" s="41" t="s">
        <v>35</v>
      </c>
      <c r="AF271" s="26" t="s">
        <v>35</v>
      </c>
      <c r="AG271" s="26" t="s">
        <v>35</v>
      </c>
      <c r="AH271" s="26" t="s">
        <v>35</v>
      </c>
      <c r="AI271" s="34" t="s">
        <v>35</v>
      </c>
      <c r="AJ271" s="41" t="s">
        <v>35</v>
      </c>
      <c r="AK271" s="26" t="s">
        <v>35</v>
      </c>
      <c r="AL271" s="26" t="s">
        <v>35</v>
      </c>
      <c r="AM271" s="26" t="s">
        <v>35</v>
      </c>
      <c r="AN271" s="34" t="s">
        <v>35</v>
      </c>
      <c r="AO271" s="41" t="s">
        <v>35</v>
      </c>
      <c r="AP271" s="26" t="s">
        <v>35</v>
      </c>
      <c r="AQ271" s="26" t="s">
        <v>35</v>
      </c>
      <c r="AR271" s="26" t="s">
        <v>35</v>
      </c>
      <c r="AS271" s="34" t="s">
        <v>35</v>
      </c>
      <c r="AT271" s="41" t="s">
        <v>35</v>
      </c>
      <c r="AU271" s="26" t="s">
        <v>35</v>
      </c>
      <c r="AV271" s="26" t="s">
        <v>35</v>
      </c>
      <c r="AW271" s="26" t="s">
        <v>35</v>
      </c>
      <c r="AX271" s="34" t="s">
        <v>35</v>
      </c>
      <c r="AY271" s="41" t="s">
        <v>35</v>
      </c>
      <c r="AZ271" s="26" t="s">
        <v>35</v>
      </c>
      <c r="BA271" s="26" t="s">
        <v>35</v>
      </c>
      <c r="BB271" s="26" t="s">
        <v>35</v>
      </c>
      <c r="BC271" s="34" t="s">
        <v>35</v>
      </c>
      <c r="BD271" s="41" t="s">
        <v>35</v>
      </c>
      <c r="BE271" s="26" t="s">
        <v>35</v>
      </c>
      <c r="BF271" s="26" t="s">
        <v>35</v>
      </c>
      <c r="BG271" s="26" t="s">
        <v>35</v>
      </c>
      <c r="BH271" s="34" t="s">
        <v>35</v>
      </c>
      <c r="BI271" s="41" t="s">
        <v>35</v>
      </c>
      <c r="BJ271" s="26" t="s">
        <v>35</v>
      </c>
      <c r="BK271" s="26" t="s">
        <v>35</v>
      </c>
      <c r="BL271" s="26" t="s">
        <v>35</v>
      </c>
      <c r="BM271" s="34" t="s">
        <v>35</v>
      </c>
      <c r="BN271" s="41">
        <f t="shared" si="70"/>
        <v>302</v>
      </c>
      <c r="BO271" s="41">
        <f t="shared" si="70"/>
        <v>223</v>
      </c>
      <c r="BP271" s="41">
        <f t="shared" si="70"/>
        <v>79</v>
      </c>
      <c r="BQ271" s="42">
        <f t="shared" si="71"/>
        <v>3.8993089832181638</v>
      </c>
      <c r="BR271" s="25"/>
    </row>
    <row r="272" spans="1:70" s="7" customFormat="1" ht="18" customHeight="1">
      <c r="A272" s="25"/>
      <c r="B272" s="35" t="s">
        <v>47</v>
      </c>
      <c r="C272" s="35">
        <v>431260</v>
      </c>
      <c r="D272" s="27" t="s">
        <v>312</v>
      </c>
      <c r="E272" s="26">
        <v>1793</v>
      </c>
      <c r="F272" s="41">
        <f t="shared" si="60"/>
        <v>1836</v>
      </c>
      <c r="G272" s="26">
        <v>99</v>
      </c>
      <c r="H272" s="26">
        <v>56</v>
      </c>
      <c r="I272" s="26">
        <v>43</v>
      </c>
      <c r="J272" s="42">
        <f t="shared" si="61"/>
        <v>2.3982152816508644</v>
      </c>
      <c r="K272" s="41">
        <f t="shared" si="62"/>
        <v>1875</v>
      </c>
      <c r="L272" s="26">
        <v>114</v>
      </c>
      <c r="M272" s="26">
        <v>75</v>
      </c>
      <c r="N272" s="26">
        <v>39</v>
      </c>
      <c r="O272" s="42">
        <f t="shared" si="63"/>
        <v>2.1241830065359477</v>
      </c>
      <c r="P272" s="41">
        <f t="shared" si="64"/>
        <v>1873</v>
      </c>
      <c r="Q272" s="26">
        <v>99</v>
      </c>
      <c r="R272" s="26">
        <v>101</v>
      </c>
      <c r="S272" s="26">
        <v>-2</v>
      </c>
      <c r="T272" s="42">
        <f t="shared" si="65"/>
        <v>-0.10666666666666667</v>
      </c>
      <c r="U272" s="41">
        <f t="shared" si="66"/>
        <v>1720</v>
      </c>
      <c r="V272" s="26">
        <v>10</v>
      </c>
      <c r="W272" s="26">
        <v>163</v>
      </c>
      <c r="X272" s="26">
        <v>-153</v>
      </c>
      <c r="Y272" s="42">
        <f t="shared" si="67"/>
        <v>-8.1687132941804581</v>
      </c>
      <c r="Z272" s="41">
        <f t="shared" si="68"/>
        <v>1674</v>
      </c>
      <c r="AA272" s="26">
        <v>8</v>
      </c>
      <c r="AB272" s="26">
        <v>54</v>
      </c>
      <c r="AC272" s="26">
        <v>-46</v>
      </c>
      <c r="AD272" s="42">
        <f t="shared" si="69"/>
        <v>-2.6744186046511627</v>
      </c>
      <c r="AE272" s="41" t="s">
        <v>35</v>
      </c>
      <c r="AF272" s="26" t="s">
        <v>35</v>
      </c>
      <c r="AG272" s="26" t="s">
        <v>35</v>
      </c>
      <c r="AH272" s="26" t="s">
        <v>35</v>
      </c>
      <c r="AI272" s="34" t="s">
        <v>35</v>
      </c>
      <c r="AJ272" s="41" t="s">
        <v>35</v>
      </c>
      <c r="AK272" s="26" t="s">
        <v>35</v>
      </c>
      <c r="AL272" s="26" t="s">
        <v>35</v>
      </c>
      <c r="AM272" s="26" t="s">
        <v>35</v>
      </c>
      <c r="AN272" s="34" t="s">
        <v>35</v>
      </c>
      <c r="AO272" s="41" t="s">
        <v>35</v>
      </c>
      <c r="AP272" s="26" t="s">
        <v>35</v>
      </c>
      <c r="AQ272" s="26" t="s">
        <v>35</v>
      </c>
      <c r="AR272" s="26" t="s">
        <v>35</v>
      </c>
      <c r="AS272" s="34" t="s">
        <v>35</v>
      </c>
      <c r="AT272" s="41" t="s">
        <v>35</v>
      </c>
      <c r="AU272" s="26" t="s">
        <v>35</v>
      </c>
      <c r="AV272" s="26" t="s">
        <v>35</v>
      </c>
      <c r="AW272" s="26" t="s">
        <v>35</v>
      </c>
      <c r="AX272" s="34" t="s">
        <v>35</v>
      </c>
      <c r="AY272" s="41" t="s">
        <v>35</v>
      </c>
      <c r="AZ272" s="26" t="s">
        <v>35</v>
      </c>
      <c r="BA272" s="26" t="s">
        <v>35</v>
      </c>
      <c r="BB272" s="26" t="s">
        <v>35</v>
      </c>
      <c r="BC272" s="34" t="s">
        <v>35</v>
      </c>
      <c r="BD272" s="41" t="s">
        <v>35</v>
      </c>
      <c r="BE272" s="26" t="s">
        <v>35</v>
      </c>
      <c r="BF272" s="26" t="s">
        <v>35</v>
      </c>
      <c r="BG272" s="26" t="s">
        <v>35</v>
      </c>
      <c r="BH272" s="34" t="s">
        <v>35</v>
      </c>
      <c r="BI272" s="41" t="s">
        <v>35</v>
      </c>
      <c r="BJ272" s="26" t="s">
        <v>35</v>
      </c>
      <c r="BK272" s="26" t="s">
        <v>35</v>
      </c>
      <c r="BL272" s="26" t="s">
        <v>35</v>
      </c>
      <c r="BM272" s="34" t="s">
        <v>35</v>
      </c>
      <c r="BN272" s="41">
        <f t="shared" si="70"/>
        <v>330</v>
      </c>
      <c r="BO272" s="41">
        <f t="shared" si="70"/>
        <v>449</v>
      </c>
      <c r="BP272" s="41">
        <f t="shared" si="70"/>
        <v>-119</v>
      </c>
      <c r="BQ272" s="42">
        <f t="shared" si="71"/>
        <v>-6.636921360847742</v>
      </c>
      <c r="BR272" s="25"/>
    </row>
    <row r="273" spans="1:70" s="7" customFormat="1" ht="18" customHeight="1">
      <c r="A273" s="25"/>
      <c r="B273" s="35" t="s">
        <v>47</v>
      </c>
      <c r="C273" s="35">
        <v>431261</v>
      </c>
      <c r="D273" s="27" t="s">
        <v>313</v>
      </c>
      <c r="E273" s="26">
        <v>497</v>
      </c>
      <c r="F273" s="41">
        <f t="shared" si="60"/>
        <v>497</v>
      </c>
      <c r="G273" s="26">
        <v>11</v>
      </c>
      <c r="H273" s="26">
        <v>11</v>
      </c>
      <c r="I273" s="26">
        <v>0</v>
      </c>
      <c r="J273" s="42">
        <f t="shared" si="61"/>
        <v>0</v>
      </c>
      <c r="K273" s="41">
        <f t="shared" si="62"/>
        <v>504</v>
      </c>
      <c r="L273" s="26">
        <v>20</v>
      </c>
      <c r="M273" s="26">
        <v>13</v>
      </c>
      <c r="N273" s="26">
        <v>7</v>
      </c>
      <c r="O273" s="42">
        <f t="shared" si="63"/>
        <v>1.4084507042253522</v>
      </c>
      <c r="P273" s="41">
        <f t="shared" si="64"/>
        <v>526</v>
      </c>
      <c r="Q273" s="26">
        <v>34</v>
      </c>
      <c r="R273" s="26">
        <v>12</v>
      </c>
      <c r="S273" s="26">
        <v>22</v>
      </c>
      <c r="T273" s="42">
        <f t="shared" si="65"/>
        <v>4.3650793650793647</v>
      </c>
      <c r="U273" s="41">
        <f t="shared" si="66"/>
        <v>516</v>
      </c>
      <c r="V273" s="26">
        <v>11</v>
      </c>
      <c r="W273" s="26">
        <v>21</v>
      </c>
      <c r="X273" s="26">
        <v>-10</v>
      </c>
      <c r="Y273" s="42">
        <f t="shared" si="67"/>
        <v>-1.9011406844106464</v>
      </c>
      <c r="Z273" s="41">
        <f t="shared" si="68"/>
        <v>513</v>
      </c>
      <c r="AA273" s="26">
        <v>6</v>
      </c>
      <c r="AB273" s="26">
        <v>9</v>
      </c>
      <c r="AC273" s="26">
        <v>-3</v>
      </c>
      <c r="AD273" s="42">
        <f t="shared" si="69"/>
        <v>-0.58139534883720934</v>
      </c>
      <c r="AE273" s="41" t="s">
        <v>35</v>
      </c>
      <c r="AF273" s="26" t="s">
        <v>35</v>
      </c>
      <c r="AG273" s="26" t="s">
        <v>35</v>
      </c>
      <c r="AH273" s="26" t="s">
        <v>35</v>
      </c>
      <c r="AI273" s="34" t="s">
        <v>35</v>
      </c>
      <c r="AJ273" s="41" t="s">
        <v>35</v>
      </c>
      <c r="AK273" s="26" t="s">
        <v>35</v>
      </c>
      <c r="AL273" s="26" t="s">
        <v>35</v>
      </c>
      <c r="AM273" s="26" t="s">
        <v>35</v>
      </c>
      <c r="AN273" s="34" t="s">
        <v>35</v>
      </c>
      <c r="AO273" s="41" t="s">
        <v>35</v>
      </c>
      <c r="AP273" s="26" t="s">
        <v>35</v>
      </c>
      <c r="AQ273" s="26" t="s">
        <v>35</v>
      </c>
      <c r="AR273" s="26" t="s">
        <v>35</v>
      </c>
      <c r="AS273" s="34" t="s">
        <v>35</v>
      </c>
      <c r="AT273" s="41" t="s">
        <v>35</v>
      </c>
      <c r="AU273" s="26" t="s">
        <v>35</v>
      </c>
      <c r="AV273" s="26" t="s">
        <v>35</v>
      </c>
      <c r="AW273" s="26" t="s">
        <v>35</v>
      </c>
      <c r="AX273" s="34" t="s">
        <v>35</v>
      </c>
      <c r="AY273" s="41" t="s">
        <v>35</v>
      </c>
      <c r="AZ273" s="26" t="s">
        <v>35</v>
      </c>
      <c r="BA273" s="26" t="s">
        <v>35</v>
      </c>
      <c r="BB273" s="26" t="s">
        <v>35</v>
      </c>
      <c r="BC273" s="34" t="s">
        <v>35</v>
      </c>
      <c r="BD273" s="41" t="s">
        <v>35</v>
      </c>
      <c r="BE273" s="26" t="s">
        <v>35</v>
      </c>
      <c r="BF273" s="26" t="s">
        <v>35</v>
      </c>
      <c r="BG273" s="26" t="s">
        <v>35</v>
      </c>
      <c r="BH273" s="34" t="s">
        <v>35</v>
      </c>
      <c r="BI273" s="41" t="s">
        <v>35</v>
      </c>
      <c r="BJ273" s="26" t="s">
        <v>35</v>
      </c>
      <c r="BK273" s="26" t="s">
        <v>35</v>
      </c>
      <c r="BL273" s="26" t="s">
        <v>35</v>
      </c>
      <c r="BM273" s="34" t="s">
        <v>35</v>
      </c>
      <c r="BN273" s="41">
        <f t="shared" si="70"/>
        <v>82</v>
      </c>
      <c r="BO273" s="41">
        <f t="shared" si="70"/>
        <v>66</v>
      </c>
      <c r="BP273" s="41">
        <f t="shared" si="70"/>
        <v>16</v>
      </c>
      <c r="BQ273" s="42">
        <f t="shared" si="71"/>
        <v>3.2193158953722336</v>
      </c>
      <c r="BR273" s="25"/>
    </row>
    <row r="274" spans="1:70" s="7" customFormat="1" ht="18" customHeight="1">
      <c r="A274" s="25"/>
      <c r="B274" s="35" t="s">
        <v>47</v>
      </c>
      <c r="C274" s="35">
        <v>431262</v>
      </c>
      <c r="D274" s="27" t="s">
        <v>314</v>
      </c>
      <c r="E274" s="26">
        <v>114</v>
      </c>
      <c r="F274" s="41">
        <f t="shared" si="60"/>
        <v>103</v>
      </c>
      <c r="G274" s="26">
        <v>4</v>
      </c>
      <c r="H274" s="26">
        <v>15</v>
      </c>
      <c r="I274" s="26">
        <v>-11</v>
      </c>
      <c r="J274" s="42">
        <f t="shared" si="61"/>
        <v>-9.6491228070175428</v>
      </c>
      <c r="K274" s="41">
        <f t="shared" si="62"/>
        <v>104</v>
      </c>
      <c r="L274" s="26">
        <v>3</v>
      </c>
      <c r="M274" s="26">
        <v>2</v>
      </c>
      <c r="N274" s="26">
        <v>1</v>
      </c>
      <c r="O274" s="42">
        <f t="shared" si="63"/>
        <v>0.97087378640776689</v>
      </c>
      <c r="P274" s="41">
        <f t="shared" si="64"/>
        <v>109</v>
      </c>
      <c r="Q274" s="26">
        <v>8</v>
      </c>
      <c r="R274" s="26">
        <v>3</v>
      </c>
      <c r="S274" s="26">
        <v>5</v>
      </c>
      <c r="T274" s="42">
        <f t="shared" si="65"/>
        <v>4.8076923076923084</v>
      </c>
      <c r="U274" s="41">
        <f t="shared" si="66"/>
        <v>109</v>
      </c>
      <c r="V274" s="26">
        <v>2</v>
      </c>
      <c r="W274" s="26">
        <v>2</v>
      </c>
      <c r="X274" s="26">
        <v>0</v>
      </c>
      <c r="Y274" s="42">
        <f t="shared" si="67"/>
        <v>0</v>
      </c>
      <c r="Z274" s="41">
        <f t="shared" si="68"/>
        <v>108</v>
      </c>
      <c r="AA274" s="26">
        <v>1</v>
      </c>
      <c r="AB274" s="26">
        <v>2</v>
      </c>
      <c r="AC274" s="26">
        <v>-1</v>
      </c>
      <c r="AD274" s="42">
        <f t="shared" si="69"/>
        <v>-0.91743119266055051</v>
      </c>
      <c r="AE274" s="41" t="s">
        <v>35</v>
      </c>
      <c r="AF274" s="26" t="s">
        <v>35</v>
      </c>
      <c r="AG274" s="26" t="s">
        <v>35</v>
      </c>
      <c r="AH274" s="26" t="s">
        <v>35</v>
      </c>
      <c r="AI274" s="34" t="s">
        <v>35</v>
      </c>
      <c r="AJ274" s="41" t="s">
        <v>35</v>
      </c>
      <c r="AK274" s="26" t="s">
        <v>35</v>
      </c>
      <c r="AL274" s="26" t="s">
        <v>35</v>
      </c>
      <c r="AM274" s="26" t="s">
        <v>35</v>
      </c>
      <c r="AN274" s="34" t="s">
        <v>35</v>
      </c>
      <c r="AO274" s="41" t="s">
        <v>35</v>
      </c>
      <c r="AP274" s="26" t="s">
        <v>35</v>
      </c>
      <c r="AQ274" s="26" t="s">
        <v>35</v>
      </c>
      <c r="AR274" s="26" t="s">
        <v>35</v>
      </c>
      <c r="AS274" s="34" t="s">
        <v>35</v>
      </c>
      <c r="AT274" s="41" t="s">
        <v>35</v>
      </c>
      <c r="AU274" s="26" t="s">
        <v>35</v>
      </c>
      <c r="AV274" s="26" t="s">
        <v>35</v>
      </c>
      <c r="AW274" s="26" t="s">
        <v>35</v>
      </c>
      <c r="AX274" s="34" t="s">
        <v>35</v>
      </c>
      <c r="AY274" s="41" t="s">
        <v>35</v>
      </c>
      <c r="AZ274" s="26" t="s">
        <v>35</v>
      </c>
      <c r="BA274" s="26" t="s">
        <v>35</v>
      </c>
      <c r="BB274" s="26" t="s">
        <v>35</v>
      </c>
      <c r="BC274" s="34" t="s">
        <v>35</v>
      </c>
      <c r="BD274" s="41" t="s">
        <v>35</v>
      </c>
      <c r="BE274" s="26" t="s">
        <v>35</v>
      </c>
      <c r="BF274" s="26" t="s">
        <v>35</v>
      </c>
      <c r="BG274" s="26" t="s">
        <v>35</v>
      </c>
      <c r="BH274" s="34" t="s">
        <v>35</v>
      </c>
      <c r="BI274" s="41" t="s">
        <v>35</v>
      </c>
      <c r="BJ274" s="26" t="s">
        <v>35</v>
      </c>
      <c r="BK274" s="26" t="s">
        <v>35</v>
      </c>
      <c r="BL274" s="26" t="s">
        <v>35</v>
      </c>
      <c r="BM274" s="34" t="s">
        <v>35</v>
      </c>
      <c r="BN274" s="41">
        <f t="shared" si="70"/>
        <v>18</v>
      </c>
      <c r="BO274" s="41">
        <f t="shared" si="70"/>
        <v>24</v>
      </c>
      <c r="BP274" s="41">
        <f t="shared" si="70"/>
        <v>-6</v>
      </c>
      <c r="BQ274" s="42">
        <f t="shared" si="71"/>
        <v>-5.2631578947368416</v>
      </c>
      <c r="BR274" s="25"/>
    </row>
    <row r="275" spans="1:70" s="7" customFormat="1" ht="18" customHeight="1">
      <c r="A275" s="25"/>
      <c r="B275" s="35" t="s">
        <v>47</v>
      </c>
      <c r="C275" s="35">
        <v>431265</v>
      </c>
      <c r="D275" s="27" t="s">
        <v>315</v>
      </c>
      <c r="E275" s="26">
        <v>6825</v>
      </c>
      <c r="F275" s="41">
        <f t="shared" si="60"/>
        <v>6822</v>
      </c>
      <c r="G275" s="26">
        <v>122</v>
      </c>
      <c r="H275" s="26">
        <v>125</v>
      </c>
      <c r="I275" s="26">
        <v>-3</v>
      </c>
      <c r="J275" s="42">
        <f t="shared" si="61"/>
        <v>-4.3956043956043953E-2</v>
      </c>
      <c r="K275" s="41">
        <f t="shared" si="62"/>
        <v>6969</v>
      </c>
      <c r="L275" s="26">
        <v>311</v>
      </c>
      <c r="M275" s="26">
        <v>164</v>
      </c>
      <c r="N275" s="26">
        <v>147</v>
      </c>
      <c r="O275" s="42">
        <f t="shared" si="63"/>
        <v>2.1547933157431838</v>
      </c>
      <c r="P275" s="41">
        <f t="shared" si="64"/>
        <v>6980</v>
      </c>
      <c r="Q275" s="26">
        <v>413</v>
      </c>
      <c r="R275" s="26">
        <v>402</v>
      </c>
      <c r="S275" s="26">
        <v>11</v>
      </c>
      <c r="T275" s="42">
        <f t="shared" si="65"/>
        <v>0.1578418711436361</v>
      </c>
      <c r="U275" s="41">
        <f t="shared" si="66"/>
        <v>6882</v>
      </c>
      <c r="V275" s="26">
        <v>88</v>
      </c>
      <c r="W275" s="26">
        <v>186</v>
      </c>
      <c r="X275" s="26">
        <v>-98</v>
      </c>
      <c r="Y275" s="42">
        <f t="shared" si="67"/>
        <v>-1.4040114613180517</v>
      </c>
      <c r="Z275" s="41">
        <f t="shared" si="68"/>
        <v>6885</v>
      </c>
      <c r="AA275" s="26">
        <v>119</v>
      </c>
      <c r="AB275" s="26">
        <v>116</v>
      </c>
      <c r="AC275" s="26">
        <v>3</v>
      </c>
      <c r="AD275" s="42">
        <f t="shared" si="69"/>
        <v>4.3591979075850044E-2</v>
      </c>
      <c r="AE275" s="41" t="s">
        <v>35</v>
      </c>
      <c r="AF275" s="26" t="s">
        <v>35</v>
      </c>
      <c r="AG275" s="26" t="s">
        <v>35</v>
      </c>
      <c r="AH275" s="26" t="s">
        <v>35</v>
      </c>
      <c r="AI275" s="34" t="s">
        <v>35</v>
      </c>
      <c r="AJ275" s="41" t="s">
        <v>35</v>
      </c>
      <c r="AK275" s="26" t="s">
        <v>35</v>
      </c>
      <c r="AL275" s="26" t="s">
        <v>35</v>
      </c>
      <c r="AM275" s="26" t="s">
        <v>35</v>
      </c>
      <c r="AN275" s="34" t="s">
        <v>35</v>
      </c>
      <c r="AO275" s="41" t="s">
        <v>35</v>
      </c>
      <c r="AP275" s="26" t="s">
        <v>35</v>
      </c>
      <c r="AQ275" s="26" t="s">
        <v>35</v>
      </c>
      <c r="AR275" s="26" t="s">
        <v>35</v>
      </c>
      <c r="AS275" s="34" t="s">
        <v>35</v>
      </c>
      <c r="AT275" s="41" t="s">
        <v>35</v>
      </c>
      <c r="AU275" s="26" t="s">
        <v>35</v>
      </c>
      <c r="AV275" s="26" t="s">
        <v>35</v>
      </c>
      <c r="AW275" s="26" t="s">
        <v>35</v>
      </c>
      <c r="AX275" s="34" t="s">
        <v>35</v>
      </c>
      <c r="AY275" s="41" t="s">
        <v>35</v>
      </c>
      <c r="AZ275" s="26" t="s">
        <v>35</v>
      </c>
      <c r="BA275" s="26" t="s">
        <v>35</v>
      </c>
      <c r="BB275" s="26" t="s">
        <v>35</v>
      </c>
      <c r="BC275" s="34" t="s">
        <v>35</v>
      </c>
      <c r="BD275" s="41" t="s">
        <v>35</v>
      </c>
      <c r="BE275" s="26" t="s">
        <v>35</v>
      </c>
      <c r="BF275" s="26" t="s">
        <v>35</v>
      </c>
      <c r="BG275" s="26" t="s">
        <v>35</v>
      </c>
      <c r="BH275" s="34" t="s">
        <v>35</v>
      </c>
      <c r="BI275" s="41" t="s">
        <v>35</v>
      </c>
      <c r="BJ275" s="26" t="s">
        <v>35</v>
      </c>
      <c r="BK275" s="26" t="s">
        <v>35</v>
      </c>
      <c r="BL275" s="26" t="s">
        <v>35</v>
      </c>
      <c r="BM275" s="34" t="s">
        <v>35</v>
      </c>
      <c r="BN275" s="41">
        <f t="shared" si="70"/>
        <v>1053</v>
      </c>
      <c r="BO275" s="41">
        <f t="shared" si="70"/>
        <v>993</v>
      </c>
      <c r="BP275" s="41">
        <f t="shared" si="70"/>
        <v>60</v>
      </c>
      <c r="BQ275" s="42">
        <f t="shared" si="71"/>
        <v>0.87912087912087911</v>
      </c>
      <c r="BR275" s="25"/>
    </row>
    <row r="276" spans="1:70" s="7" customFormat="1" ht="18" customHeight="1">
      <c r="A276" s="25"/>
      <c r="B276" s="35" t="s">
        <v>47</v>
      </c>
      <c r="C276" s="35">
        <v>431267</v>
      </c>
      <c r="D276" s="27" t="s">
        <v>316</v>
      </c>
      <c r="E276" s="26">
        <v>161</v>
      </c>
      <c r="F276" s="41">
        <f t="shared" si="60"/>
        <v>162</v>
      </c>
      <c r="G276" s="26">
        <v>3</v>
      </c>
      <c r="H276" s="26">
        <v>2</v>
      </c>
      <c r="I276" s="26">
        <v>1</v>
      </c>
      <c r="J276" s="42">
        <f t="shared" si="61"/>
        <v>0.6211180124223602</v>
      </c>
      <c r="K276" s="41">
        <f t="shared" si="62"/>
        <v>169</v>
      </c>
      <c r="L276" s="26">
        <v>10</v>
      </c>
      <c r="M276" s="26">
        <v>3</v>
      </c>
      <c r="N276" s="26">
        <v>7</v>
      </c>
      <c r="O276" s="42">
        <f t="shared" si="63"/>
        <v>4.3209876543209873</v>
      </c>
      <c r="P276" s="41">
        <f t="shared" si="64"/>
        <v>170</v>
      </c>
      <c r="Q276" s="26">
        <v>3</v>
      </c>
      <c r="R276" s="26">
        <v>2</v>
      </c>
      <c r="S276" s="26">
        <v>1</v>
      </c>
      <c r="T276" s="42">
        <f t="shared" si="65"/>
        <v>0.59171597633136097</v>
      </c>
      <c r="U276" s="41">
        <f t="shared" si="66"/>
        <v>167</v>
      </c>
      <c r="V276" s="26">
        <v>0</v>
      </c>
      <c r="W276" s="26">
        <v>3</v>
      </c>
      <c r="X276" s="26">
        <v>-3</v>
      </c>
      <c r="Y276" s="42">
        <f t="shared" si="67"/>
        <v>-1.7647058823529411</v>
      </c>
      <c r="Z276" s="41">
        <f t="shared" si="68"/>
        <v>162</v>
      </c>
      <c r="AA276" s="26">
        <v>1</v>
      </c>
      <c r="AB276" s="26">
        <v>6</v>
      </c>
      <c r="AC276" s="26">
        <v>-5</v>
      </c>
      <c r="AD276" s="42">
        <f t="shared" si="69"/>
        <v>-2.9940119760479043</v>
      </c>
      <c r="AE276" s="41" t="s">
        <v>35</v>
      </c>
      <c r="AF276" s="26" t="s">
        <v>35</v>
      </c>
      <c r="AG276" s="26" t="s">
        <v>35</v>
      </c>
      <c r="AH276" s="26" t="s">
        <v>35</v>
      </c>
      <c r="AI276" s="34" t="s">
        <v>35</v>
      </c>
      <c r="AJ276" s="41" t="s">
        <v>35</v>
      </c>
      <c r="AK276" s="26" t="s">
        <v>35</v>
      </c>
      <c r="AL276" s="26" t="s">
        <v>35</v>
      </c>
      <c r="AM276" s="26" t="s">
        <v>35</v>
      </c>
      <c r="AN276" s="34" t="s">
        <v>35</v>
      </c>
      <c r="AO276" s="41" t="s">
        <v>35</v>
      </c>
      <c r="AP276" s="26" t="s">
        <v>35</v>
      </c>
      <c r="AQ276" s="26" t="s">
        <v>35</v>
      </c>
      <c r="AR276" s="26" t="s">
        <v>35</v>
      </c>
      <c r="AS276" s="34" t="s">
        <v>35</v>
      </c>
      <c r="AT276" s="41" t="s">
        <v>35</v>
      </c>
      <c r="AU276" s="26" t="s">
        <v>35</v>
      </c>
      <c r="AV276" s="26" t="s">
        <v>35</v>
      </c>
      <c r="AW276" s="26" t="s">
        <v>35</v>
      </c>
      <c r="AX276" s="34" t="s">
        <v>35</v>
      </c>
      <c r="AY276" s="41" t="s">
        <v>35</v>
      </c>
      <c r="AZ276" s="26" t="s">
        <v>35</v>
      </c>
      <c r="BA276" s="26" t="s">
        <v>35</v>
      </c>
      <c r="BB276" s="26" t="s">
        <v>35</v>
      </c>
      <c r="BC276" s="34" t="s">
        <v>35</v>
      </c>
      <c r="BD276" s="41" t="s">
        <v>35</v>
      </c>
      <c r="BE276" s="26" t="s">
        <v>35</v>
      </c>
      <c r="BF276" s="26" t="s">
        <v>35</v>
      </c>
      <c r="BG276" s="26" t="s">
        <v>35</v>
      </c>
      <c r="BH276" s="34" t="s">
        <v>35</v>
      </c>
      <c r="BI276" s="41" t="s">
        <v>35</v>
      </c>
      <c r="BJ276" s="26" t="s">
        <v>35</v>
      </c>
      <c r="BK276" s="26" t="s">
        <v>35</v>
      </c>
      <c r="BL276" s="26" t="s">
        <v>35</v>
      </c>
      <c r="BM276" s="34" t="s">
        <v>35</v>
      </c>
      <c r="BN276" s="41">
        <f t="shared" si="70"/>
        <v>17</v>
      </c>
      <c r="BO276" s="41">
        <f t="shared" si="70"/>
        <v>16</v>
      </c>
      <c r="BP276" s="41">
        <f t="shared" si="70"/>
        <v>1</v>
      </c>
      <c r="BQ276" s="42">
        <f t="shared" si="71"/>
        <v>0.6211180124223602</v>
      </c>
      <c r="BR276" s="25"/>
    </row>
    <row r="277" spans="1:70" s="7" customFormat="1" ht="18" customHeight="1">
      <c r="A277" s="25"/>
      <c r="B277" s="35" t="s">
        <v>47</v>
      </c>
      <c r="C277" s="35">
        <v>431270</v>
      </c>
      <c r="D277" s="27" t="s">
        <v>317</v>
      </c>
      <c r="E277" s="26">
        <v>1528</v>
      </c>
      <c r="F277" s="41">
        <f t="shared" si="60"/>
        <v>1531</v>
      </c>
      <c r="G277" s="26">
        <v>58</v>
      </c>
      <c r="H277" s="26">
        <v>55</v>
      </c>
      <c r="I277" s="26">
        <v>3</v>
      </c>
      <c r="J277" s="42">
        <f t="shared" si="61"/>
        <v>0.1963350785340314</v>
      </c>
      <c r="K277" s="41">
        <f t="shared" si="62"/>
        <v>1518</v>
      </c>
      <c r="L277" s="26">
        <v>43</v>
      </c>
      <c r="M277" s="26">
        <v>56</v>
      </c>
      <c r="N277" s="26">
        <v>-13</v>
      </c>
      <c r="O277" s="42">
        <f t="shared" si="63"/>
        <v>-0.84911822338340959</v>
      </c>
      <c r="P277" s="41">
        <f t="shared" si="64"/>
        <v>1521</v>
      </c>
      <c r="Q277" s="26">
        <v>37</v>
      </c>
      <c r="R277" s="26">
        <v>34</v>
      </c>
      <c r="S277" s="26">
        <v>3</v>
      </c>
      <c r="T277" s="42">
        <f t="shared" si="65"/>
        <v>0.19762845849802371</v>
      </c>
      <c r="U277" s="41">
        <f t="shared" si="66"/>
        <v>1481</v>
      </c>
      <c r="V277" s="26">
        <v>18</v>
      </c>
      <c r="W277" s="26">
        <v>58</v>
      </c>
      <c r="X277" s="26">
        <v>-40</v>
      </c>
      <c r="Y277" s="42">
        <f t="shared" si="67"/>
        <v>-2.6298487836949378</v>
      </c>
      <c r="Z277" s="41">
        <f t="shared" si="68"/>
        <v>1477</v>
      </c>
      <c r="AA277" s="26">
        <v>29</v>
      </c>
      <c r="AB277" s="26">
        <v>33</v>
      </c>
      <c r="AC277" s="26">
        <v>-4</v>
      </c>
      <c r="AD277" s="42">
        <f t="shared" si="69"/>
        <v>-0.27008777852802163</v>
      </c>
      <c r="AE277" s="41" t="s">
        <v>35</v>
      </c>
      <c r="AF277" s="26" t="s">
        <v>35</v>
      </c>
      <c r="AG277" s="26" t="s">
        <v>35</v>
      </c>
      <c r="AH277" s="26" t="s">
        <v>35</v>
      </c>
      <c r="AI277" s="34" t="s">
        <v>35</v>
      </c>
      <c r="AJ277" s="41" t="s">
        <v>35</v>
      </c>
      <c r="AK277" s="26" t="s">
        <v>35</v>
      </c>
      <c r="AL277" s="26" t="s">
        <v>35</v>
      </c>
      <c r="AM277" s="26" t="s">
        <v>35</v>
      </c>
      <c r="AN277" s="34" t="s">
        <v>35</v>
      </c>
      <c r="AO277" s="41" t="s">
        <v>35</v>
      </c>
      <c r="AP277" s="26" t="s">
        <v>35</v>
      </c>
      <c r="AQ277" s="26" t="s">
        <v>35</v>
      </c>
      <c r="AR277" s="26" t="s">
        <v>35</v>
      </c>
      <c r="AS277" s="34" t="s">
        <v>35</v>
      </c>
      <c r="AT277" s="41" t="s">
        <v>35</v>
      </c>
      <c r="AU277" s="26" t="s">
        <v>35</v>
      </c>
      <c r="AV277" s="26" t="s">
        <v>35</v>
      </c>
      <c r="AW277" s="26" t="s">
        <v>35</v>
      </c>
      <c r="AX277" s="34" t="s">
        <v>35</v>
      </c>
      <c r="AY277" s="41" t="s">
        <v>35</v>
      </c>
      <c r="AZ277" s="26" t="s">
        <v>35</v>
      </c>
      <c r="BA277" s="26" t="s">
        <v>35</v>
      </c>
      <c r="BB277" s="26" t="s">
        <v>35</v>
      </c>
      <c r="BC277" s="34" t="s">
        <v>35</v>
      </c>
      <c r="BD277" s="41" t="s">
        <v>35</v>
      </c>
      <c r="BE277" s="26" t="s">
        <v>35</v>
      </c>
      <c r="BF277" s="26" t="s">
        <v>35</v>
      </c>
      <c r="BG277" s="26" t="s">
        <v>35</v>
      </c>
      <c r="BH277" s="34" t="s">
        <v>35</v>
      </c>
      <c r="BI277" s="41" t="s">
        <v>35</v>
      </c>
      <c r="BJ277" s="26" t="s">
        <v>35</v>
      </c>
      <c r="BK277" s="26" t="s">
        <v>35</v>
      </c>
      <c r="BL277" s="26" t="s">
        <v>35</v>
      </c>
      <c r="BM277" s="34" t="s">
        <v>35</v>
      </c>
      <c r="BN277" s="41">
        <f t="shared" si="70"/>
        <v>185</v>
      </c>
      <c r="BO277" s="41">
        <f t="shared" si="70"/>
        <v>236</v>
      </c>
      <c r="BP277" s="41">
        <f t="shared" si="70"/>
        <v>-51</v>
      </c>
      <c r="BQ277" s="42">
        <f t="shared" si="71"/>
        <v>-3.337696335078534</v>
      </c>
      <c r="BR277" s="25"/>
    </row>
    <row r="278" spans="1:70" s="7" customFormat="1" ht="18" customHeight="1">
      <c r="A278" s="25"/>
      <c r="B278" s="35" t="s">
        <v>47</v>
      </c>
      <c r="C278" s="35">
        <v>431275</v>
      </c>
      <c r="D278" s="27" t="s">
        <v>318</v>
      </c>
      <c r="E278" s="26">
        <v>876</v>
      </c>
      <c r="F278" s="41">
        <f t="shared" si="60"/>
        <v>907</v>
      </c>
      <c r="G278" s="26">
        <v>54</v>
      </c>
      <c r="H278" s="26">
        <v>23</v>
      </c>
      <c r="I278" s="26">
        <v>31</v>
      </c>
      <c r="J278" s="42">
        <f t="shared" si="61"/>
        <v>3.5388127853881275</v>
      </c>
      <c r="K278" s="41">
        <f t="shared" si="62"/>
        <v>902</v>
      </c>
      <c r="L278" s="26">
        <v>18</v>
      </c>
      <c r="M278" s="26">
        <v>23</v>
      </c>
      <c r="N278" s="26">
        <v>-5</v>
      </c>
      <c r="O278" s="42">
        <f t="shared" si="63"/>
        <v>-0.55126791620727666</v>
      </c>
      <c r="P278" s="41">
        <f t="shared" si="64"/>
        <v>898</v>
      </c>
      <c r="Q278" s="26">
        <v>20</v>
      </c>
      <c r="R278" s="26">
        <v>24</v>
      </c>
      <c r="S278" s="26">
        <v>-4</v>
      </c>
      <c r="T278" s="42">
        <f t="shared" si="65"/>
        <v>-0.44345898004434592</v>
      </c>
      <c r="U278" s="41">
        <f t="shared" si="66"/>
        <v>887</v>
      </c>
      <c r="V278" s="26">
        <v>11</v>
      </c>
      <c r="W278" s="26">
        <v>22</v>
      </c>
      <c r="X278" s="26">
        <v>-11</v>
      </c>
      <c r="Y278" s="42">
        <f t="shared" si="67"/>
        <v>-1.2249443207126949</v>
      </c>
      <c r="Z278" s="41">
        <f t="shared" si="68"/>
        <v>866</v>
      </c>
      <c r="AA278" s="26">
        <v>13</v>
      </c>
      <c r="AB278" s="26">
        <v>34</v>
      </c>
      <c r="AC278" s="26">
        <v>-21</v>
      </c>
      <c r="AD278" s="42">
        <f t="shared" si="69"/>
        <v>-2.367531003382187</v>
      </c>
      <c r="AE278" s="41" t="s">
        <v>35</v>
      </c>
      <c r="AF278" s="26" t="s">
        <v>35</v>
      </c>
      <c r="AG278" s="26" t="s">
        <v>35</v>
      </c>
      <c r="AH278" s="26" t="s">
        <v>35</v>
      </c>
      <c r="AI278" s="34" t="s">
        <v>35</v>
      </c>
      <c r="AJ278" s="41" t="s">
        <v>35</v>
      </c>
      <c r="AK278" s="26" t="s">
        <v>35</v>
      </c>
      <c r="AL278" s="26" t="s">
        <v>35</v>
      </c>
      <c r="AM278" s="26" t="s">
        <v>35</v>
      </c>
      <c r="AN278" s="34" t="s">
        <v>35</v>
      </c>
      <c r="AO278" s="41" t="s">
        <v>35</v>
      </c>
      <c r="AP278" s="26" t="s">
        <v>35</v>
      </c>
      <c r="AQ278" s="26" t="s">
        <v>35</v>
      </c>
      <c r="AR278" s="26" t="s">
        <v>35</v>
      </c>
      <c r="AS278" s="34" t="s">
        <v>35</v>
      </c>
      <c r="AT278" s="41" t="s">
        <v>35</v>
      </c>
      <c r="AU278" s="26" t="s">
        <v>35</v>
      </c>
      <c r="AV278" s="26" t="s">
        <v>35</v>
      </c>
      <c r="AW278" s="26" t="s">
        <v>35</v>
      </c>
      <c r="AX278" s="34" t="s">
        <v>35</v>
      </c>
      <c r="AY278" s="41" t="s">
        <v>35</v>
      </c>
      <c r="AZ278" s="26" t="s">
        <v>35</v>
      </c>
      <c r="BA278" s="26" t="s">
        <v>35</v>
      </c>
      <c r="BB278" s="26" t="s">
        <v>35</v>
      </c>
      <c r="BC278" s="34" t="s">
        <v>35</v>
      </c>
      <c r="BD278" s="41" t="s">
        <v>35</v>
      </c>
      <c r="BE278" s="26" t="s">
        <v>35</v>
      </c>
      <c r="BF278" s="26" t="s">
        <v>35</v>
      </c>
      <c r="BG278" s="26" t="s">
        <v>35</v>
      </c>
      <c r="BH278" s="34" t="s">
        <v>35</v>
      </c>
      <c r="BI278" s="41" t="s">
        <v>35</v>
      </c>
      <c r="BJ278" s="26" t="s">
        <v>35</v>
      </c>
      <c r="BK278" s="26" t="s">
        <v>35</v>
      </c>
      <c r="BL278" s="26" t="s">
        <v>35</v>
      </c>
      <c r="BM278" s="34" t="s">
        <v>35</v>
      </c>
      <c r="BN278" s="41">
        <f t="shared" si="70"/>
        <v>116</v>
      </c>
      <c r="BO278" s="41">
        <f t="shared" si="70"/>
        <v>126</v>
      </c>
      <c r="BP278" s="41">
        <f t="shared" si="70"/>
        <v>-10</v>
      </c>
      <c r="BQ278" s="42">
        <f t="shared" si="71"/>
        <v>-1.1415525114155249</v>
      </c>
      <c r="BR278" s="25"/>
    </row>
    <row r="279" spans="1:70" s="7" customFormat="1" ht="18" customHeight="1">
      <c r="A279" s="25"/>
      <c r="B279" s="35" t="s">
        <v>47</v>
      </c>
      <c r="C279" s="35">
        <v>431280</v>
      </c>
      <c r="D279" s="27" t="s">
        <v>319</v>
      </c>
      <c r="E279" s="26">
        <v>2057</v>
      </c>
      <c r="F279" s="41">
        <f t="shared" si="60"/>
        <v>2113</v>
      </c>
      <c r="G279" s="26">
        <v>141</v>
      </c>
      <c r="H279" s="26">
        <v>85</v>
      </c>
      <c r="I279" s="26">
        <v>56</v>
      </c>
      <c r="J279" s="42">
        <f t="shared" si="61"/>
        <v>2.7224112785610113</v>
      </c>
      <c r="K279" s="41">
        <f t="shared" si="62"/>
        <v>2097</v>
      </c>
      <c r="L279" s="26">
        <v>77</v>
      </c>
      <c r="M279" s="26">
        <v>93</v>
      </c>
      <c r="N279" s="26">
        <v>-16</v>
      </c>
      <c r="O279" s="42">
        <f t="shared" si="63"/>
        <v>-0.75721722669190727</v>
      </c>
      <c r="P279" s="41">
        <f t="shared" si="64"/>
        <v>2129</v>
      </c>
      <c r="Q279" s="26">
        <v>94</v>
      </c>
      <c r="R279" s="26">
        <v>62</v>
      </c>
      <c r="S279" s="26">
        <v>32</v>
      </c>
      <c r="T279" s="42">
        <f t="shared" si="65"/>
        <v>1.5259895088221267</v>
      </c>
      <c r="U279" s="41">
        <f t="shared" si="66"/>
        <v>2093</v>
      </c>
      <c r="V279" s="26">
        <v>37</v>
      </c>
      <c r="W279" s="26">
        <v>73</v>
      </c>
      <c r="X279" s="26">
        <v>-36</v>
      </c>
      <c r="Y279" s="42">
        <f t="shared" si="67"/>
        <v>-1.6909347111319868</v>
      </c>
      <c r="Z279" s="41">
        <f t="shared" si="68"/>
        <v>2076</v>
      </c>
      <c r="AA279" s="26">
        <v>62</v>
      </c>
      <c r="AB279" s="26">
        <v>79</v>
      </c>
      <c r="AC279" s="26">
        <v>-17</v>
      </c>
      <c r="AD279" s="42">
        <f t="shared" si="69"/>
        <v>-0.81223124701385574</v>
      </c>
      <c r="AE279" s="41" t="s">
        <v>35</v>
      </c>
      <c r="AF279" s="26" t="s">
        <v>35</v>
      </c>
      <c r="AG279" s="26" t="s">
        <v>35</v>
      </c>
      <c r="AH279" s="26" t="s">
        <v>35</v>
      </c>
      <c r="AI279" s="34" t="s">
        <v>35</v>
      </c>
      <c r="AJ279" s="41" t="s">
        <v>35</v>
      </c>
      <c r="AK279" s="26" t="s">
        <v>35</v>
      </c>
      <c r="AL279" s="26" t="s">
        <v>35</v>
      </c>
      <c r="AM279" s="26" t="s">
        <v>35</v>
      </c>
      <c r="AN279" s="34" t="s">
        <v>35</v>
      </c>
      <c r="AO279" s="41" t="s">
        <v>35</v>
      </c>
      <c r="AP279" s="26" t="s">
        <v>35</v>
      </c>
      <c r="AQ279" s="26" t="s">
        <v>35</v>
      </c>
      <c r="AR279" s="26" t="s">
        <v>35</v>
      </c>
      <c r="AS279" s="34" t="s">
        <v>35</v>
      </c>
      <c r="AT279" s="41" t="s">
        <v>35</v>
      </c>
      <c r="AU279" s="26" t="s">
        <v>35</v>
      </c>
      <c r="AV279" s="26" t="s">
        <v>35</v>
      </c>
      <c r="AW279" s="26" t="s">
        <v>35</v>
      </c>
      <c r="AX279" s="34" t="s">
        <v>35</v>
      </c>
      <c r="AY279" s="41" t="s">
        <v>35</v>
      </c>
      <c r="AZ279" s="26" t="s">
        <v>35</v>
      </c>
      <c r="BA279" s="26" t="s">
        <v>35</v>
      </c>
      <c r="BB279" s="26" t="s">
        <v>35</v>
      </c>
      <c r="BC279" s="34" t="s">
        <v>35</v>
      </c>
      <c r="BD279" s="41" t="s">
        <v>35</v>
      </c>
      <c r="BE279" s="26" t="s">
        <v>35</v>
      </c>
      <c r="BF279" s="26" t="s">
        <v>35</v>
      </c>
      <c r="BG279" s="26" t="s">
        <v>35</v>
      </c>
      <c r="BH279" s="34" t="s">
        <v>35</v>
      </c>
      <c r="BI279" s="41" t="s">
        <v>35</v>
      </c>
      <c r="BJ279" s="26" t="s">
        <v>35</v>
      </c>
      <c r="BK279" s="26" t="s">
        <v>35</v>
      </c>
      <c r="BL279" s="26" t="s">
        <v>35</v>
      </c>
      <c r="BM279" s="34" t="s">
        <v>35</v>
      </c>
      <c r="BN279" s="41">
        <f t="shared" si="70"/>
        <v>411</v>
      </c>
      <c r="BO279" s="41">
        <f t="shared" si="70"/>
        <v>392</v>
      </c>
      <c r="BP279" s="41">
        <f t="shared" si="70"/>
        <v>19</v>
      </c>
      <c r="BQ279" s="42">
        <f t="shared" si="71"/>
        <v>0.92367525522605731</v>
      </c>
      <c r="BR279" s="25"/>
    </row>
    <row r="280" spans="1:70" s="7" customFormat="1" ht="18" customHeight="1">
      <c r="A280" s="25"/>
      <c r="B280" s="35" t="s">
        <v>47</v>
      </c>
      <c r="C280" s="35">
        <v>431290</v>
      </c>
      <c r="D280" s="27" t="s">
        <v>320</v>
      </c>
      <c r="E280" s="26">
        <v>3834</v>
      </c>
      <c r="F280" s="41">
        <f t="shared" si="60"/>
        <v>3850</v>
      </c>
      <c r="G280" s="26">
        <v>116</v>
      </c>
      <c r="H280" s="26">
        <v>100</v>
      </c>
      <c r="I280" s="26">
        <v>16</v>
      </c>
      <c r="J280" s="42">
        <f t="shared" si="61"/>
        <v>0.4173187271778821</v>
      </c>
      <c r="K280" s="41">
        <f t="shared" si="62"/>
        <v>3812</v>
      </c>
      <c r="L280" s="26">
        <v>110</v>
      </c>
      <c r="M280" s="26">
        <v>148</v>
      </c>
      <c r="N280" s="26">
        <v>-38</v>
      </c>
      <c r="O280" s="42">
        <f t="shared" si="63"/>
        <v>-0.98701298701298712</v>
      </c>
      <c r="P280" s="41">
        <f t="shared" si="64"/>
        <v>3847</v>
      </c>
      <c r="Q280" s="26">
        <v>145</v>
      </c>
      <c r="R280" s="26">
        <v>110</v>
      </c>
      <c r="S280" s="26">
        <v>35</v>
      </c>
      <c r="T280" s="42">
        <f t="shared" si="65"/>
        <v>0.91815320041972714</v>
      </c>
      <c r="U280" s="41">
        <f t="shared" si="66"/>
        <v>3697</v>
      </c>
      <c r="V280" s="26">
        <v>64</v>
      </c>
      <c r="W280" s="26">
        <v>214</v>
      </c>
      <c r="X280" s="26">
        <v>-150</v>
      </c>
      <c r="Y280" s="42">
        <f t="shared" si="67"/>
        <v>-3.8991421887184816</v>
      </c>
      <c r="Z280" s="41">
        <f t="shared" si="68"/>
        <v>3621</v>
      </c>
      <c r="AA280" s="26">
        <v>85</v>
      </c>
      <c r="AB280" s="26">
        <v>161</v>
      </c>
      <c r="AC280" s="26">
        <v>-76</v>
      </c>
      <c r="AD280" s="42">
        <f t="shared" si="69"/>
        <v>-2.0557208547470922</v>
      </c>
      <c r="AE280" s="41" t="s">
        <v>35</v>
      </c>
      <c r="AF280" s="26" t="s">
        <v>35</v>
      </c>
      <c r="AG280" s="26" t="s">
        <v>35</v>
      </c>
      <c r="AH280" s="26" t="s">
        <v>35</v>
      </c>
      <c r="AI280" s="34" t="s">
        <v>35</v>
      </c>
      <c r="AJ280" s="41" t="s">
        <v>35</v>
      </c>
      <c r="AK280" s="26" t="s">
        <v>35</v>
      </c>
      <c r="AL280" s="26" t="s">
        <v>35</v>
      </c>
      <c r="AM280" s="26" t="s">
        <v>35</v>
      </c>
      <c r="AN280" s="34" t="s">
        <v>35</v>
      </c>
      <c r="AO280" s="41" t="s">
        <v>35</v>
      </c>
      <c r="AP280" s="26" t="s">
        <v>35</v>
      </c>
      <c r="AQ280" s="26" t="s">
        <v>35</v>
      </c>
      <c r="AR280" s="26" t="s">
        <v>35</v>
      </c>
      <c r="AS280" s="34" t="s">
        <v>35</v>
      </c>
      <c r="AT280" s="41" t="s">
        <v>35</v>
      </c>
      <c r="AU280" s="26" t="s">
        <v>35</v>
      </c>
      <c r="AV280" s="26" t="s">
        <v>35</v>
      </c>
      <c r="AW280" s="26" t="s">
        <v>35</v>
      </c>
      <c r="AX280" s="34" t="s">
        <v>35</v>
      </c>
      <c r="AY280" s="41" t="s">
        <v>35</v>
      </c>
      <c r="AZ280" s="26" t="s">
        <v>35</v>
      </c>
      <c r="BA280" s="26" t="s">
        <v>35</v>
      </c>
      <c r="BB280" s="26" t="s">
        <v>35</v>
      </c>
      <c r="BC280" s="34" t="s">
        <v>35</v>
      </c>
      <c r="BD280" s="41" t="s">
        <v>35</v>
      </c>
      <c r="BE280" s="26" t="s">
        <v>35</v>
      </c>
      <c r="BF280" s="26" t="s">
        <v>35</v>
      </c>
      <c r="BG280" s="26" t="s">
        <v>35</v>
      </c>
      <c r="BH280" s="34" t="s">
        <v>35</v>
      </c>
      <c r="BI280" s="41" t="s">
        <v>35</v>
      </c>
      <c r="BJ280" s="26" t="s">
        <v>35</v>
      </c>
      <c r="BK280" s="26" t="s">
        <v>35</v>
      </c>
      <c r="BL280" s="26" t="s">
        <v>35</v>
      </c>
      <c r="BM280" s="34" t="s">
        <v>35</v>
      </c>
      <c r="BN280" s="41">
        <f t="shared" si="70"/>
        <v>520</v>
      </c>
      <c r="BO280" s="41">
        <f t="shared" si="70"/>
        <v>733</v>
      </c>
      <c r="BP280" s="41">
        <f t="shared" si="70"/>
        <v>-213</v>
      </c>
      <c r="BQ280" s="42">
        <f t="shared" si="71"/>
        <v>-5.5555555555555554</v>
      </c>
      <c r="BR280" s="25"/>
    </row>
    <row r="281" spans="1:70" s="7" customFormat="1" ht="18" customHeight="1">
      <c r="A281" s="25"/>
      <c r="B281" s="35" t="s">
        <v>47</v>
      </c>
      <c r="C281" s="35">
        <v>431295</v>
      </c>
      <c r="D281" s="27" t="s">
        <v>321</v>
      </c>
      <c r="E281" s="26">
        <v>399</v>
      </c>
      <c r="F281" s="41">
        <f t="shared" si="60"/>
        <v>408</v>
      </c>
      <c r="G281" s="26">
        <v>17</v>
      </c>
      <c r="H281" s="26">
        <v>8</v>
      </c>
      <c r="I281" s="26">
        <v>9</v>
      </c>
      <c r="J281" s="42">
        <f t="shared" si="61"/>
        <v>2.2556390977443606</v>
      </c>
      <c r="K281" s="41">
        <f t="shared" si="62"/>
        <v>409</v>
      </c>
      <c r="L281" s="26">
        <v>18</v>
      </c>
      <c r="M281" s="26">
        <v>17</v>
      </c>
      <c r="N281" s="26">
        <v>1</v>
      </c>
      <c r="O281" s="42">
        <f t="shared" si="63"/>
        <v>0.24509803921568626</v>
      </c>
      <c r="P281" s="41">
        <f t="shared" si="64"/>
        <v>425</v>
      </c>
      <c r="Q281" s="26">
        <v>22</v>
      </c>
      <c r="R281" s="26">
        <v>6</v>
      </c>
      <c r="S281" s="26">
        <v>16</v>
      </c>
      <c r="T281" s="42">
        <f t="shared" si="65"/>
        <v>3.9119804400977993</v>
      </c>
      <c r="U281" s="41">
        <f t="shared" si="66"/>
        <v>416</v>
      </c>
      <c r="V281" s="26">
        <v>3</v>
      </c>
      <c r="W281" s="26">
        <v>12</v>
      </c>
      <c r="X281" s="26">
        <v>-9</v>
      </c>
      <c r="Y281" s="42">
        <f t="shared" si="67"/>
        <v>-2.1176470588235294</v>
      </c>
      <c r="Z281" s="41">
        <f t="shared" si="68"/>
        <v>411</v>
      </c>
      <c r="AA281" s="26">
        <v>4</v>
      </c>
      <c r="AB281" s="26">
        <v>9</v>
      </c>
      <c r="AC281" s="26">
        <v>-5</v>
      </c>
      <c r="AD281" s="42">
        <f t="shared" si="69"/>
        <v>-1.2019230769230771</v>
      </c>
      <c r="AE281" s="41" t="s">
        <v>35</v>
      </c>
      <c r="AF281" s="26" t="s">
        <v>35</v>
      </c>
      <c r="AG281" s="26" t="s">
        <v>35</v>
      </c>
      <c r="AH281" s="26" t="s">
        <v>35</v>
      </c>
      <c r="AI281" s="34" t="s">
        <v>35</v>
      </c>
      <c r="AJ281" s="41" t="s">
        <v>35</v>
      </c>
      <c r="AK281" s="26" t="s">
        <v>35</v>
      </c>
      <c r="AL281" s="26" t="s">
        <v>35</v>
      </c>
      <c r="AM281" s="26" t="s">
        <v>35</v>
      </c>
      <c r="AN281" s="34" t="s">
        <v>35</v>
      </c>
      <c r="AO281" s="41" t="s">
        <v>35</v>
      </c>
      <c r="AP281" s="26" t="s">
        <v>35</v>
      </c>
      <c r="AQ281" s="26" t="s">
        <v>35</v>
      </c>
      <c r="AR281" s="26" t="s">
        <v>35</v>
      </c>
      <c r="AS281" s="34" t="s">
        <v>35</v>
      </c>
      <c r="AT281" s="41" t="s">
        <v>35</v>
      </c>
      <c r="AU281" s="26" t="s">
        <v>35</v>
      </c>
      <c r="AV281" s="26" t="s">
        <v>35</v>
      </c>
      <c r="AW281" s="26" t="s">
        <v>35</v>
      </c>
      <c r="AX281" s="34" t="s">
        <v>35</v>
      </c>
      <c r="AY281" s="41" t="s">
        <v>35</v>
      </c>
      <c r="AZ281" s="26" t="s">
        <v>35</v>
      </c>
      <c r="BA281" s="26" t="s">
        <v>35</v>
      </c>
      <c r="BB281" s="26" t="s">
        <v>35</v>
      </c>
      <c r="BC281" s="34" t="s">
        <v>35</v>
      </c>
      <c r="BD281" s="41" t="s">
        <v>35</v>
      </c>
      <c r="BE281" s="26" t="s">
        <v>35</v>
      </c>
      <c r="BF281" s="26" t="s">
        <v>35</v>
      </c>
      <c r="BG281" s="26" t="s">
        <v>35</v>
      </c>
      <c r="BH281" s="34" t="s">
        <v>35</v>
      </c>
      <c r="BI281" s="41" t="s">
        <v>35</v>
      </c>
      <c r="BJ281" s="26" t="s">
        <v>35</v>
      </c>
      <c r="BK281" s="26" t="s">
        <v>35</v>
      </c>
      <c r="BL281" s="26" t="s">
        <v>35</v>
      </c>
      <c r="BM281" s="34" t="s">
        <v>35</v>
      </c>
      <c r="BN281" s="41">
        <f t="shared" si="70"/>
        <v>64</v>
      </c>
      <c r="BO281" s="41">
        <f t="shared" si="70"/>
        <v>52</v>
      </c>
      <c r="BP281" s="41">
        <f t="shared" si="70"/>
        <v>12</v>
      </c>
      <c r="BQ281" s="42">
        <f t="shared" si="71"/>
        <v>3.007518796992481</v>
      </c>
      <c r="BR281" s="25"/>
    </row>
    <row r="282" spans="1:70" s="7" customFormat="1" ht="18" customHeight="1">
      <c r="A282" s="25"/>
      <c r="B282" s="35" t="s">
        <v>47</v>
      </c>
      <c r="C282" s="35">
        <v>431300</v>
      </c>
      <c r="D282" s="27" t="s">
        <v>322</v>
      </c>
      <c r="E282" s="26">
        <v>416</v>
      </c>
      <c r="F282" s="41">
        <f t="shared" si="60"/>
        <v>419</v>
      </c>
      <c r="G282" s="26">
        <v>10</v>
      </c>
      <c r="H282" s="26">
        <v>7</v>
      </c>
      <c r="I282" s="26">
        <v>3</v>
      </c>
      <c r="J282" s="42">
        <f t="shared" si="61"/>
        <v>0.72115384615384615</v>
      </c>
      <c r="K282" s="41">
        <f t="shared" si="62"/>
        <v>413</v>
      </c>
      <c r="L282" s="26">
        <v>10</v>
      </c>
      <c r="M282" s="26">
        <v>16</v>
      </c>
      <c r="N282" s="26">
        <v>-6</v>
      </c>
      <c r="O282" s="42">
        <f t="shared" si="63"/>
        <v>-1.431980906921241</v>
      </c>
      <c r="P282" s="41">
        <f t="shared" si="64"/>
        <v>417</v>
      </c>
      <c r="Q282" s="26">
        <v>13</v>
      </c>
      <c r="R282" s="26">
        <v>9</v>
      </c>
      <c r="S282" s="26">
        <v>4</v>
      </c>
      <c r="T282" s="42">
        <f t="shared" si="65"/>
        <v>0.96852300242130751</v>
      </c>
      <c r="U282" s="41">
        <f t="shared" si="66"/>
        <v>420</v>
      </c>
      <c r="V282" s="26">
        <v>12</v>
      </c>
      <c r="W282" s="26">
        <v>9</v>
      </c>
      <c r="X282" s="26">
        <v>3</v>
      </c>
      <c r="Y282" s="42">
        <f t="shared" si="67"/>
        <v>0.71942446043165476</v>
      </c>
      <c r="Z282" s="41">
        <f t="shared" si="68"/>
        <v>417</v>
      </c>
      <c r="AA282" s="26">
        <v>9</v>
      </c>
      <c r="AB282" s="26">
        <v>12</v>
      </c>
      <c r="AC282" s="26">
        <v>-3</v>
      </c>
      <c r="AD282" s="42">
        <f t="shared" si="69"/>
        <v>-0.7142857142857143</v>
      </c>
      <c r="AE282" s="41" t="s">
        <v>35</v>
      </c>
      <c r="AF282" s="26" t="s">
        <v>35</v>
      </c>
      <c r="AG282" s="26" t="s">
        <v>35</v>
      </c>
      <c r="AH282" s="26" t="s">
        <v>35</v>
      </c>
      <c r="AI282" s="34" t="s">
        <v>35</v>
      </c>
      <c r="AJ282" s="41" t="s">
        <v>35</v>
      </c>
      <c r="AK282" s="26" t="s">
        <v>35</v>
      </c>
      <c r="AL282" s="26" t="s">
        <v>35</v>
      </c>
      <c r="AM282" s="26" t="s">
        <v>35</v>
      </c>
      <c r="AN282" s="34" t="s">
        <v>35</v>
      </c>
      <c r="AO282" s="41" t="s">
        <v>35</v>
      </c>
      <c r="AP282" s="26" t="s">
        <v>35</v>
      </c>
      <c r="AQ282" s="26" t="s">
        <v>35</v>
      </c>
      <c r="AR282" s="26" t="s">
        <v>35</v>
      </c>
      <c r="AS282" s="34" t="s">
        <v>35</v>
      </c>
      <c r="AT282" s="41" t="s">
        <v>35</v>
      </c>
      <c r="AU282" s="26" t="s">
        <v>35</v>
      </c>
      <c r="AV282" s="26" t="s">
        <v>35</v>
      </c>
      <c r="AW282" s="26" t="s">
        <v>35</v>
      </c>
      <c r="AX282" s="34" t="s">
        <v>35</v>
      </c>
      <c r="AY282" s="41" t="s">
        <v>35</v>
      </c>
      <c r="AZ282" s="26" t="s">
        <v>35</v>
      </c>
      <c r="BA282" s="26" t="s">
        <v>35</v>
      </c>
      <c r="BB282" s="26" t="s">
        <v>35</v>
      </c>
      <c r="BC282" s="34" t="s">
        <v>35</v>
      </c>
      <c r="BD282" s="41" t="s">
        <v>35</v>
      </c>
      <c r="BE282" s="26" t="s">
        <v>35</v>
      </c>
      <c r="BF282" s="26" t="s">
        <v>35</v>
      </c>
      <c r="BG282" s="26" t="s">
        <v>35</v>
      </c>
      <c r="BH282" s="34" t="s">
        <v>35</v>
      </c>
      <c r="BI282" s="41" t="s">
        <v>35</v>
      </c>
      <c r="BJ282" s="26" t="s">
        <v>35</v>
      </c>
      <c r="BK282" s="26" t="s">
        <v>35</v>
      </c>
      <c r="BL282" s="26" t="s">
        <v>35</v>
      </c>
      <c r="BM282" s="34" t="s">
        <v>35</v>
      </c>
      <c r="BN282" s="41">
        <f t="shared" si="70"/>
        <v>54</v>
      </c>
      <c r="BO282" s="41">
        <f t="shared" si="70"/>
        <v>53</v>
      </c>
      <c r="BP282" s="41">
        <f t="shared" si="70"/>
        <v>1</v>
      </c>
      <c r="BQ282" s="42">
        <f t="shared" si="71"/>
        <v>0.24038461538461539</v>
      </c>
      <c r="BR282" s="25"/>
    </row>
    <row r="283" spans="1:70" s="7" customFormat="1" ht="18" customHeight="1">
      <c r="A283" s="25"/>
      <c r="B283" s="35" t="s">
        <v>47</v>
      </c>
      <c r="C283" s="35">
        <v>431301</v>
      </c>
      <c r="D283" s="27" t="s">
        <v>323</v>
      </c>
      <c r="E283" s="26">
        <v>787</v>
      </c>
      <c r="F283" s="41">
        <f t="shared" si="60"/>
        <v>782</v>
      </c>
      <c r="G283" s="26">
        <v>12</v>
      </c>
      <c r="H283" s="26">
        <v>17</v>
      </c>
      <c r="I283" s="26">
        <v>-5</v>
      </c>
      <c r="J283" s="42">
        <f t="shared" si="61"/>
        <v>-0.63532401524777637</v>
      </c>
      <c r="K283" s="41">
        <f t="shared" si="62"/>
        <v>786</v>
      </c>
      <c r="L283" s="26">
        <v>19</v>
      </c>
      <c r="M283" s="26">
        <v>15</v>
      </c>
      <c r="N283" s="26">
        <v>4</v>
      </c>
      <c r="O283" s="42">
        <f t="shared" si="63"/>
        <v>0.51150895140664965</v>
      </c>
      <c r="P283" s="41">
        <f t="shared" si="64"/>
        <v>778</v>
      </c>
      <c r="Q283" s="26">
        <v>12</v>
      </c>
      <c r="R283" s="26">
        <v>20</v>
      </c>
      <c r="S283" s="26">
        <v>-8</v>
      </c>
      <c r="T283" s="42">
        <f t="shared" si="65"/>
        <v>-1.0178117048346056</v>
      </c>
      <c r="U283" s="41">
        <f t="shared" si="66"/>
        <v>768</v>
      </c>
      <c r="V283" s="26">
        <v>19</v>
      </c>
      <c r="W283" s="26">
        <v>29</v>
      </c>
      <c r="X283" s="26">
        <v>-10</v>
      </c>
      <c r="Y283" s="42">
        <f t="shared" si="67"/>
        <v>-1.2853470437017995</v>
      </c>
      <c r="Z283" s="41">
        <f t="shared" si="68"/>
        <v>762</v>
      </c>
      <c r="AA283" s="26">
        <v>12</v>
      </c>
      <c r="AB283" s="26">
        <v>18</v>
      </c>
      <c r="AC283" s="26">
        <v>-6</v>
      </c>
      <c r="AD283" s="42">
        <f t="shared" si="69"/>
        <v>-0.78125</v>
      </c>
      <c r="AE283" s="41" t="s">
        <v>35</v>
      </c>
      <c r="AF283" s="26" t="s">
        <v>35</v>
      </c>
      <c r="AG283" s="26" t="s">
        <v>35</v>
      </c>
      <c r="AH283" s="26" t="s">
        <v>35</v>
      </c>
      <c r="AI283" s="34" t="s">
        <v>35</v>
      </c>
      <c r="AJ283" s="41" t="s">
        <v>35</v>
      </c>
      <c r="AK283" s="26" t="s">
        <v>35</v>
      </c>
      <c r="AL283" s="26" t="s">
        <v>35</v>
      </c>
      <c r="AM283" s="26" t="s">
        <v>35</v>
      </c>
      <c r="AN283" s="34" t="s">
        <v>35</v>
      </c>
      <c r="AO283" s="41" t="s">
        <v>35</v>
      </c>
      <c r="AP283" s="26" t="s">
        <v>35</v>
      </c>
      <c r="AQ283" s="26" t="s">
        <v>35</v>
      </c>
      <c r="AR283" s="26" t="s">
        <v>35</v>
      </c>
      <c r="AS283" s="34" t="s">
        <v>35</v>
      </c>
      <c r="AT283" s="41" t="s">
        <v>35</v>
      </c>
      <c r="AU283" s="26" t="s">
        <v>35</v>
      </c>
      <c r="AV283" s="26" t="s">
        <v>35</v>
      </c>
      <c r="AW283" s="26" t="s">
        <v>35</v>
      </c>
      <c r="AX283" s="34" t="s">
        <v>35</v>
      </c>
      <c r="AY283" s="41" t="s">
        <v>35</v>
      </c>
      <c r="AZ283" s="26" t="s">
        <v>35</v>
      </c>
      <c r="BA283" s="26" t="s">
        <v>35</v>
      </c>
      <c r="BB283" s="26" t="s">
        <v>35</v>
      </c>
      <c r="BC283" s="34" t="s">
        <v>35</v>
      </c>
      <c r="BD283" s="41" t="s">
        <v>35</v>
      </c>
      <c r="BE283" s="26" t="s">
        <v>35</v>
      </c>
      <c r="BF283" s="26" t="s">
        <v>35</v>
      </c>
      <c r="BG283" s="26" t="s">
        <v>35</v>
      </c>
      <c r="BH283" s="34" t="s">
        <v>35</v>
      </c>
      <c r="BI283" s="41" t="s">
        <v>35</v>
      </c>
      <c r="BJ283" s="26" t="s">
        <v>35</v>
      </c>
      <c r="BK283" s="26" t="s">
        <v>35</v>
      </c>
      <c r="BL283" s="26" t="s">
        <v>35</v>
      </c>
      <c r="BM283" s="34" t="s">
        <v>35</v>
      </c>
      <c r="BN283" s="41">
        <f t="shared" si="70"/>
        <v>74</v>
      </c>
      <c r="BO283" s="41">
        <f t="shared" si="70"/>
        <v>99</v>
      </c>
      <c r="BP283" s="41">
        <f t="shared" si="70"/>
        <v>-25</v>
      </c>
      <c r="BQ283" s="42">
        <f t="shared" si="71"/>
        <v>-3.1766200762388821</v>
      </c>
      <c r="BR283" s="25"/>
    </row>
    <row r="284" spans="1:70" s="7" customFormat="1" ht="18" customHeight="1">
      <c r="A284" s="25"/>
      <c r="B284" s="35" t="s">
        <v>47</v>
      </c>
      <c r="C284" s="35">
        <v>431303</v>
      </c>
      <c r="D284" s="27" t="s">
        <v>324</v>
      </c>
      <c r="E284" s="26">
        <v>1556</v>
      </c>
      <c r="F284" s="41">
        <f t="shared" si="60"/>
        <v>1613</v>
      </c>
      <c r="G284" s="26">
        <v>72</v>
      </c>
      <c r="H284" s="26">
        <v>15</v>
      </c>
      <c r="I284" s="26">
        <v>57</v>
      </c>
      <c r="J284" s="42">
        <f t="shared" si="61"/>
        <v>3.6632390745501286</v>
      </c>
      <c r="K284" s="41">
        <f t="shared" si="62"/>
        <v>1642</v>
      </c>
      <c r="L284" s="26">
        <v>66</v>
      </c>
      <c r="M284" s="26">
        <v>37</v>
      </c>
      <c r="N284" s="26">
        <v>29</v>
      </c>
      <c r="O284" s="42">
        <f t="shared" si="63"/>
        <v>1.7978921264724117</v>
      </c>
      <c r="P284" s="41">
        <f t="shared" si="64"/>
        <v>1623</v>
      </c>
      <c r="Q284" s="26">
        <v>26</v>
      </c>
      <c r="R284" s="26">
        <v>45</v>
      </c>
      <c r="S284" s="26">
        <v>-19</v>
      </c>
      <c r="T284" s="42">
        <f t="shared" si="65"/>
        <v>-1.1571254567600486</v>
      </c>
      <c r="U284" s="41">
        <f t="shared" si="66"/>
        <v>1368</v>
      </c>
      <c r="V284" s="26">
        <v>4</v>
      </c>
      <c r="W284" s="26">
        <v>259</v>
      </c>
      <c r="X284" s="26">
        <v>-255</v>
      </c>
      <c r="Y284" s="42">
        <f t="shared" si="67"/>
        <v>-15.711645101663585</v>
      </c>
      <c r="Z284" s="41">
        <f t="shared" si="68"/>
        <v>1357</v>
      </c>
      <c r="AA284" s="26">
        <v>9</v>
      </c>
      <c r="AB284" s="26">
        <v>20</v>
      </c>
      <c r="AC284" s="26">
        <v>-11</v>
      </c>
      <c r="AD284" s="42">
        <f t="shared" si="69"/>
        <v>-0.80409356725146197</v>
      </c>
      <c r="AE284" s="41" t="s">
        <v>35</v>
      </c>
      <c r="AF284" s="26" t="s">
        <v>35</v>
      </c>
      <c r="AG284" s="26" t="s">
        <v>35</v>
      </c>
      <c r="AH284" s="26" t="s">
        <v>35</v>
      </c>
      <c r="AI284" s="34" t="s">
        <v>35</v>
      </c>
      <c r="AJ284" s="41" t="s">
        <v>35</v>
      </c>
      <c r="AK284" s="26" t="s">
        <v>35</v>
      </c>
      <c r="AL284" s="26" t="s">
        <v>35</v>
      </c>
      <c r="AM284" s="26" t="s">
        <v>35</v>
      </c>
      <c r="AN284" s="34" t="s">
        <v>35</v>
      </c>
      <c r="AO284" s="41" t="s">
        <v>35</v>
      </c>
      <c r="AP284" s="26" t="s">
        <v>35</v>
      </c>
      <c r="AQ284" s="26" t="s">
        <v>35</v>
      </c>
      <c r="AR284" s="26" t="s">
        <v>35</v>
      </c>
      <c r="AS284" s="34" t="s">
        <v>35</v>
      </c>
      <c r="AT284" s="41" t="s">
        <v>35</v>
      </c>
      <c r="AU284" s="26" t="s">
        <v>35</v>
      </c>
      <c r="AV284" s="26" t="s">
        <v>35</v>
      </c>
      <c r="AW284" s="26" t="s">
        <v>35</v>
      </c>
      <c r="AX284" s="34" t="s">
        <v>35</v>
      </c>
      <c r="AY284" s="41" t="s">
        <v>35</v>
      </c>
      <c r="AZ284" s="26" t="s">
        <v>35</v>
      </c>
      <c r="BA284" s="26" t="s">
        <v>35</v>
      </c>
      <c r="BB284" s="26" t="s">
        <v>35</v>
      </c>
      <c r="BC284" s="34" t="s">
        <v>35</v>
      </c>
      <c r="BD284" s="41" t="s">
        <v>35</v>
      </c>
      <c r="BE284" s="26" t="s">
        <v>35</v>
      </c>
      <c r="BF284" s="26" t="s">
        <v>35</v>
      </c>
      <c r="BG284" s="26" t="s">
        <v>35</v>
      </c>
      <c r="BH284" s="34" t="s">
        <v>35</v>
      </c>
      <c r="BI284" s="41" t="s">
        <v>35</v>
      </c>
      <c r="BJ284" s="26" t="s">
        <v>35</v>
      </c>
      <c r="BK284" s="26" t="s">
        <v>35</v>
      </c>
      <c r="BL284" s="26" t="s">
        <v>35</v>
      </c>
      <c r="BM284" s="34" t="s">
        <v>35</v>
      </c>
      <c r="BN284" s="41">
        <f t="shared" si="70"/>
        <v>177</v>
      </c>
      <c r="BO284" s="41">
        <f t="shared" si="70"/>
        <v>376</v>
      </c>
      <c r="BP284" s="41">
        <f t="shared" si="70"/>
        <v>-199</v>
      </c>
      <c r="BQ284" s="42">
        <f t="shared" si="71"/>
        <v>-12.789203084832904</v>
      </c>
      <c r="BR284" s="25"/>
    </row>
    <row r="285" spans="1:70" s="7" customFormat="1" ht="18" customHeight="1">
      <c r="A285" s="25"/>
      <c r="B285" s="35" t="s">
        <v>47</v>
      </c>
      <c r="C285" s="35">
        <v>431306</v>
      </c>
      <c r="D285" s="27" t="s">
        <v>325</v>
      </c>
      <c r="E285" s="26">
        <v>6306</v>
      </c>
      <c r="F285" s="41">
        <f t="shared" si="60"/>
        <v>6428</v>
      </c>
      <c r="G285" s="26">
        <v>284</v>
      </c>
      <c r="H285" s="26">
        <v>162</v>
      </c>
      <c r="I285" s="26">
        <v>122</v>
      </c>
      <c r="J285" s="42">
        <f t="shared" si="61"/>
        <v>1.9346653980336188</v>
      </c>
      <c r="K285" s="41">
        <f t="shared" si="62"/>
        <v>6722</v>
      </c>
      <c r="L285" s="26">
        <v>475</v>
      </c>
      <c r="M285" s="26">
        <v>181</v>
      </c>
      <c r="N285" s="26">
        <v>294</v>
      </c>
      <c r="O285" s="42">
        <f t="shared" si="63"/>
        <v>4.5737398879900439</v>
      </c>
      <c r="P285" s="41">
        <f t="shared" si="64"/>
        <v>6568</v>
      </c>
      <c r="Q285" s="26">
        <v>275</v>
      </c>
      <c r="R285" s="26">
        <v>429</v>
      </c>
      <c r="S285" s="26">
        <v>-154</v>
      </c>
      <c r="T285" s="42">
        <f t="shared" si="65"/>
        <v>-2.2909848259446592</v>
      </c>
      <c r="U285" s="41">
        <f t="shared" si="66"/>
        <v>6186</v>
      </c>
      <c r="V285" s="26">
        <v>75</v>
      </c>
      <c r="W285" s="26">
        <v>457</v>
      </c>
      <c r="X285" s="26">
        <v>-382</v>
      </c>
      <c r="Y285" s="42">
        <f t="shared" si="67"/>
        <v>-5.8160779537149825</v>
      </c>
      <c r="Z285" s="41">
        <f t="shared" si="68"/>
        <v>5950</v>
      </c>
      <c r="AA285" s="26">
        <v>32</v>
      </c>
      <c r="AB285" s="26">
        <v>268</v>
      </c>
      <c r="AC285" s="26">
        <v>-236</v>
      </c>
      <c r="AD285" s="42">
        <f t="shared" si="69"/>
        <v>-3.8150662786938248</v>
      </c>
      <c r="AE285" s="41" t="s">
        <v>35</v>
      </c>
      <c r="AF285" s="26" t="s">
        <v>35</v>
      </c>
      <c r="AG285" s="26" t="s">
        <v>35</v>
      </c>
      <c r="AH285" s="26" t="s">
        <v>35</v>
      </c>
      <c r="AI285" s="34" t="s">
        <v>35</v>
      </c>
      <c r="AJ285" s="41" t="s">
        <v>35</v>
      </c>
      <c r="AK285" s="26" t="s">
        <v>35</v>
      </c>
      <c r="AL285" s="26" t="s">
        <v>35</v>
      </c>
      <c r="AM285" s="26" t="s">
        <v>35</v>
      </c>
      <c r="AN285" s="34" t="s">
        <v>35</v>
      </c>
      <c r="AO285" s="41" t="s">
        <v>35</v>
      </c>
      <c r="AP285" s="26" t="s">
        <v>35</v>
      </c>
      <c r="AQ285" s="26" t="s">
        <v>35</v>
      </c>
      <c r="AR285" s="26" t="s">
        <v>35</v>
      </c>
      <c r="AS285" s="34" t="s">
        <v>35</v>
      </c>
      <c r="AT285" s="41" t="s">
        <v>35</v>
      </c>
      <c r="AU285" s="26" t="s">
        <v>35</v>
      </c>
      <c r="AV285" s="26" t="s">
        <v>35</v>
      </c>
      <c r="AW285" s="26" t="s">
        <v>35</v>
      </c>
      <c r="AX285" s="34" t="s">
        <v>35</v>
      </c>
      <c r="AY285" s="41" t="s">
        <v>35</v>
      </c>
      <c r="AZ285" s="26" t="s">
        <v>35</v>
      </c>
      <c r="BA285" s="26" t="s">
        <v>35</v>
      </c>
      <c r="BB285" s="26" t="s">
        <v>35</v>
      </c>
      <c r="BC285" s="34" t="s">
        <v>35</v>
      </c>
      <c r="BD285" s="41" t="s">
        <v>35</v>
      </c>
      <c r="BE285" s="26" t="s">
        <v>35</v>
      </c>
      <c r="BF285" s="26" t="s">
        <v>35</v>
      </c>
      <c r="BG285" s="26" t="s">
        <v>35</v>
      </c>
      <c r="BH285" s="34" t="s">
        <v>35</v>
      </c>
      <c r="BI285" s="41" t="s">
        <v>35</v>
      </c>
      <c r="BJ285" s="26" t="s">
        <v>35</v>
      </c>
      <c r="BK285" s="26" t="s">
        <v>35</v>
      </c>
      <c r="BL285" s="26" t="s">
        <v>35</v>
      </c>
      <c r="BM285" s="34" t="s">
        <v>35</v>
      </c>
      <c r="BN285" s="41">
        <f t="shared" si="70"/>
        <v>1141</v>
      </c>
      <c r="BO285" s="41">
        <f t="shared" si="70"/>
        <v>1497</v>
      </c>
      <c r="BP285" s="41">
        <f t="shared" si="70"/>
        <v>-356</v>
      </c>
      <c r="BQ285" s="42">
        <f t="shared" si="71"/>
        <v>-5.6454170631144942</v>
      </c>
      <c r="BR285" s="25"/>
    </row>
    <row r="286" spans="1:70" s="7" customFormat="1" ht="18" customHeight="1">
      <c r="A286" s="25"/>
      <c r="B286" s="35" t="s">
        <v>47</v>
      </c>
      <c r="C286" s="35">
        <v>431308</v>
      </c>
      <c r="D286" s="27" t="s">
        <v>326</v>
      </c>
      <c r="E286" s="26">
        <v>226</v>
      </c>
      <c r="F286" s="41">
        <f t="shared" si="60"/>
        <v>231</v>
      </c>
      <c r="G286" s="26">
        <v>10</v>
      </c>
      <c r="H286" s="26">
        <v>5</v>
      </c>
      <c r="I286" s="26">
        <v>5</v>
      </c>
      <c r="J286" s="42">
        <f t="shared" si="61"/>
        <v>2.2123893805309733</v>
      </c>
      <c r="K286" s="41">
        <f t="shared" si="62"/>
        <v>242</v>
      </c>
      <c r="L286" s="26">
        <v>19</v>
      </c>
      <c r="M286" s="26">
        <v>8</v>
      </c>
      <c r="N286" s="26">
        <v>11</v>
      </c>
      <c r="O286" s="42">
        <f t="shared" si="63"/>
        <v>4.7619047619047619</v>
      </c>
      <c r="P286" s="41">
        <f t="shared" si="64"/>
        <v>243</v>
      </c>
      <c r="Q286" s="26">
        <v>7</v>
      </c>
      <c r="R286" s="26">
        <v>6</v>
      </c>
      <c r="S286" s="26">
        <v>1</v>
      </c>
      <c r="T286" s="42">
        <f t="shared" si="65"/>
        <v>0.41322314049586778</v>
      </c>
      <c r="U286" s="41">
        <f t="shared" si="66"/>
        <v>241</v>
      </c>
      <c r="V286" s="26">
        <v>2</v>
      </c>
      <c r="W286" s="26">
        <v>4</v>
      </c>
      <c r="X286" s="26">
        <v>-2</v>
      </c>
      <c r="Y286" s="42">
        <f t="shared" si="67"/>
        <v>-0.82304526748971196</v>
      </c>
      <c r="Z286" s="41">
        <f t="shared" si="68"/>
        <v>236</v>
      </c>
      <c r="AA286" s="26">
        <v>4</v>
      </c>
      <c r="AB286" s="26">
        <v>9</v>
      </c>
      <c r="AC286" s="26">
        <v>-5</v>
      </c>
      <c r="AD286" s="42">
        <f t="shared" si="69"/>
        <v>-2.0746887966804977</v>
      </c>
      <c r="AE286" s="41" t="s">
        <v>35</v>
      </c>
      <c r="AF286" s="26" t="s">
        <v>35</v>
      </c>
      <c r="AG286" s="26" t="s">
        <v>35</v>
      </c>
      <c r="AH286" s="26" t="s">
        <v>35</v>
      </c>
      <c r="AI286" s="34" t="s">
        <v>35</v>
      </c>
      <c r="AJ286" s="41" t="s">
        <v>35</v>
      </c>
      <c r="AK286" s="26" t="s">
        <v>35</v>
      </c>
      <c r="AL286" s="26" t="s">
        <v>35</v>
      </c>
      <c r="AM286" s="26" t="s">
        <v>35</v>
      </c>
      <c r="AN286" s="34" t="s">
        <v>35</v>
      </c>
      <c r="AO286" s="41" t="s">
        <v>35</v>
      </c>
      <c r="AP286" s="26" t="s">
        <v>35</v>
      </c>
      <c r="AQ286" s="26" t="s">
        <v>35</v>
      </c>
      <c r="AR286" s="26" t="s">
        <v>35</v>
      </c>
      <c r="AS286" s="34" t="s">
        <v>35</v>
      </c>
      <c r="AT286" s="41" t="s">
        <v>35</v>
      </c>
      <c r="AU286" s="26" t="s">
        <v>35</v>
      </c>
      <c r="AV286" s="26" t="s">
        <v>35</v>
      </c>
      <c r="AW286" s="26" t="s">
        <v>35</v>
      </c>
      <c r="AX286" s="34" t="s">
        <v>35</v>
      </c>
      <c r="AY286" s="41" t="s">
        <v>35</v>
      </c>
      <c r="AZ286" s="26" t="s">
        <v>35</v>
      </c>
      <c r="BA286" s="26" t="s">
        <v>35</v>
      </c>
      <c r="BB286" s="26" t="s">
        <v>35</v>
      </c>
      <c r="BC286" s="34" t="s">
        <v>35</v>
      </c>
      <c r="BD286" s="41" t="s">
        <v>35</v>
      </c>
      <c r="BE286" s="26" t="s">
        <v>35</v>
      </c>
      <c r="BF286" s="26" t="s">
        <v>35</v>
      </c>
      <c r="BG286" s="26" t="s">
        <v>35</v>
      </c>
      <c r="BH286" s="34" t="s">
        <v>35</v>
      </c>
      <c r="BI286" s="41" t="s">
        <v>35</v>
      </c>
      <c r="BJ286" s="26" t="s">
        <v>35</v>
      </c>
      <c r="BK286" s="26" t="s">
        <v>35</v>
      </c>
      <c r="BL286" s="26" t="s">
        <v>35</v>
      </c>
      <c r="BM286" s="34" t="s">
        <v>35</v>
      </c>
      <c r="BN286" s="41">
        <f t="shared" si="70"/>
        <v>42</v>
      </c>
      <c r="BO286" s="41">
        <f t="shared" si="70"/>
        <v>32</v>
      </c>
      <c r="BP286" s="41">
        <f t="shared" si="70"/>
        <v>10</v>
      </c>
      <c r="BQ286" s="42">
        <f t="shared" si="71"/>
        <v>4.4247787610619467</v>
      </c>
      <c r="BR286" s="25"/>
    </row>
    <row r="287" spans="1:70" s="7" customFormat="1" ht="18" customHeight="1">
      <c r="A287" s="25"/>
      <c r="B287" s="35" t="s">
        <v>47</v>
      </c>
      <c r="C287" s="35">
        <v>431310</v>
      </c>
      <c r="D287" s="27" t="s">
        <v>327</v>
      </c>
      <c r="E287" s="26">
        <v>777</v>
      </c>
      <c r="F287" s="41">
        <f t="shared" si="60"/>
        <v>766</v>
      </c>
      <c r="G287" s="26">
        <v>7</v>
      </c>
      <c r="H287" s="26">
        <v>18</v>
      </c>
      <c r="I287" s="26">
        <v>-11</v>
      </c>
      <c r="J287" s="42">
        <f t="shared" si="61"/>
        <v>-1.4157014157014158</v>
      </c>
      <c r="K287" s="41">
        <f t="shared" si="62"/>
        <v>755</v>
      </c>
      <c r="L287" s="26">
        <v>10</v>
      </c>
      <c r="M287" s="26">
        <v>21</v>
      </c>
      <c r="N287" s="26">
        <v>-11</v>
      </c>
      <c r="O287" s="42">
        <f t="shared" si="63"/>
        <v>-1.4360313315926894</v>
      </c>
      <c r="P287" s="41">
        <f t="shared" si="64"/>
        <v>778</v>
      </c>
      <c r="Q287" s="26">
        <v>36</v>
      </c>
      <c r="R287" s="26">
        <v>13</v>
      </c>
      <c r="S287" s="26">
        <v>23</v>
      </c>
      <c r="T287" s="42">
        <f t="shared" si="65"/>
        <v>3.0463576158940397</v>
      </c>
      <c r="U287" s="41">
        <f t="shared" si="66"/>
        <v>738</v>
      </c>
      <c r="V287" s="26">
        <v>1</v>
      </c>
      <c r="W287" s="26">
        <v>41</v>
      </c>
      <c r="X287" s="26">
        <v>-40</v>
      </c>
      <c r="Y287" s="42">
        <f t="shared" si="67"/>
        <v>-5.1413881748071981</v>
      </c>
      <c r="Z287" s="41">
        <f t="shared" si="68"/>
        <v>736</v>
      </c>
      <c r="AA287" s="26">
        <v>7</v>
      </c>
      <c r="AB287" s="26">
        <v>9</v>
      </c>
      <c r="AC287" s="26">
        <v>-2</v>
      </c>
      <c r="AD287" s="42">
        <f t="shared" si="69"/>
        <v>-0.27100271002710025</v>
      </c>
      <c r="AE287" s="41" t="s">
        <v>35</v>
      </c>
      <c r="AF287" s="26" t="s">
        <v>35</v>
      </c>
      <c r="AG287" s="26" t="s">
        <v>35</v>
      </c>
      <c r="AH287" s="26" t="s">
        <v>35</v>
      </c>
      <c r="AI287" s="34" t="s">
        <v>35</v>
      </c>
      <c r="AJ287" s="41" t="s">
        <v>35</v>
      </c>
      <c r="AK287" s="26" t="s">
        <v>35</v>
      </c>
      <c r="AL287" s="26" t="s">
        <v>35</v>
      </c>
      <c r="AM287" s="26" t="s">
        <v>35</v>
      </c>
      <c r="AN287" s="34" t="s">
        <v>35</v>
      </c>
      <c r="AO287" s="41" t="s">
        <v>35</v>
      </c>
      <c r="AP287" s="26" t="s">
        <v>35</v>
      </c>
      <c r="AQ287" s="26" t="s">
        <v>35</v>
      </c>
      <c r="AR287" s="26" t="s">
        <v>35</v>
      </c>
      <c r="AS287" s="34" t="s">
        <v>35</v>
      </c>
      <c r="AT287" s="41" t="s">
        <v>35</v>
      </c>
      <c r="AU287" s="26" t="s">
        <v>35</v>
      </c>
      <c r="AV287" s="26" t="s">
        <v>35</v>
      </c>
      <c r="AW287" s="26" t="s">
        <v>35</v>
      </c>
      <c r="AX287" s="34" t="s">
        <v>35</v>
      </c>
      <c r="AY287" s="41" t="s">
        <v>35</v>
      </c>
      <c r="AZ287" s="26" t="s">
        <v>35</v>
      </c>
      <c r="BA287" s="26" t="s">
        <v>35</v>
      </c>
      <c r="BB287" s="26" t="s">
        <v>35</v>
      </c>
      <c r="BC287" s="34" t="s">
        <v>35</v>
      </c>
      <c r="BD287" s="41" t="s">
        <v>35</v>
      </c>
      <c r="BE287" s="26" t="s">
        <v>35</v>
      </c>
      <c r="BF287" s="26" t="s">
        <v>35</v>
      </c>
      <c r="BG287" s="26" t="s">
        <v>35</v>
      </c>
      <c r="BH287" s="34" t="s">
        <v>35</v>
      </c>
      <c r="BI287" s="41" t="s">
        <v>35</v>
      </c>
      <c r="BJ287" s="26" t="s">
        <v>35</v>
      </c>
      <c r="BK287" s="26" t="s">
        <v>35</v>
      </c>
      <c r="BL287" s="26" t="s">
        <v>35</v>
      </c>
      <c r="BM287" s="34" t="s">
        <v>35</v>
      </c>
      <c r="BN287" s="41">
        <f t="shared" si="70"/>
        <v>61</v>
      </c>
      <c r="BO287" s="41">
        <f t="shared" si="70"/>
        <v>102</v>
      </c>
      <c r="BP287" s="41">
        <f t="shared" si="70"/>
        <v>-41</v>
      </c>
      <c r="BQ287" s="42">
        <f t="shared" si="71"/>
        <v>-5.2767052767052771</v>
      </c>
      <c r="BR287" s="25"/>
    </row>
    <row r="288" spans="1:70" s="7" customFormat="1" ht="18" customHeight="1">
      <c r="A288" s="25"/>
      <c r="B288" s="35" t="s">
        <v>47</v>
      </c>
      <c r="C288" s="35">
        <v>431320</v>
      </c>
      <c r="D288" s="27" t="s">
        <v>328</v>
      </c>
      <c r="E288" s="26">
        <v>6339</v>
      </c>
      <c r="F288" s="41">
        <f t="shared" si="60"/>
        <v>6352</v>
      </c>
      <c r="G288" s="26">
        <v>204</v>
      </c>
      <c r="H288" s="26">
        <v>191</v>
      </c>
      <c r="I288" s="26">
        <v>13</v>
      </c>
      <c r="J288" s="42">
        <f t="shared" si="61"/>
        <v>0.20507966556239154</v>
      </c>
      <c r="K288" s="41">
        <f t="shared" si="62"/>
        <v>6388</v>
      </c>
      <c r="L288" s="26">
        <v>252</v>
      </c>
      <c r="M288" s="26">
        <v>216</v>
      </c>
      <c r="N288" s="26">
        <v>36</v>
      </c>
      <c r="O288" s="42">
        <f t="shared" si="63"/>
        <v>0.56675062972292189</v>
      </c>
      <c r="P288" s="41">
        <f t="shared" si="64"/>
        <v>6365</v>
      </c>
      <c r="Q288" s="26">
        <v>237</v>
      </c>
      <c r="R288" s="26">
        <v>260</v>
      </c>
      <c r="S288" s="26">
        <v>-23</v>
      </c>
      <c r="T288" s="42">
        <f t="shared" si="65"/>
        <v>-0.36005009392611148</v>
      </c>
      <c r="U288" s="41">
        <f t="shared" si="66"/>
        <v>6083</v>
      </c>
      <c r="V288" s="26">
        <v>52</v>
      </c>
      <c r="W288" s="26">
        <v>334</v>
      </c>
      <c r="X288" s="26">
        <v>-282</v>
      </c>
      <c r="Y288" s="42">
        <f t="shared" si="67"/>
        <v>-4.4304791830322072</v>
      </c>
      <c r="Z288" s="41">
        <f t="shared" si="68"/>
        <v>5993</v>
      </c>
      <c r="AA288" s="26">
        <v>95</v>
      </c>
      <c r="AB288" s="26">
        <v>185</v>
      </c>
      <c r="AC288" s="26">
        <v>-90</v>
      </c>
      <c r="AD288" s="42">
        <f t="shared" si="69"/>
        <v>-1.4795331251027455</v>
      </c>
      <c r="AE288" s="41" t="s">
        <v>35</v>
      </c>
      <c r="AF288" s="26" t="s">
        <v>35</v>
      </c>
      <c r="AG288" s="26" t="s">
        <v>35</v>
      </c>
      <c r="AH288" s="26" t="s">
        <v>35</v>
      </c>
      <c r="AI288" s="34" t="s">
        <v>35</v>
      </c>
      <c r="AJ288" s="41" t="s">
        <v>35</v>
      </c>
      <c r="AK288" s="26" t="s">
        <v>35</v>
      </c>
      <c r="AL288" s="26" t="s">
        <v>35</v>
      </c>
      <c r="AM288" s="26" t="s">
        <v>35</v>
      </c>
      <c r="AN288" s="34" t="s">
        <v>35</v>
      </c>
      <c r="AO288" s="41" t="s">
        <v>35</v>
      </c>
      <c r="AP288" s="26" t="s">
        <v>35</v>
      </c>
      <c r="AQ288" s="26" t="s">
        <v>35</v>
      </c>
      <c r="AR288" s="26" t="s">
        <v>35</v>
      </c>
      <c r="AS288" s="34" t="s">
        <v>35</v>
      </c>
      <c r="AT288" s="41" t="s">
        <v>35</v>
      </c>
      <c r="AU288" s="26" t="s">
        <v>35</v>
      </c>
      <c r="AV288" s="26" t="s">
        <v>35</v>
      </c>
      <c r="AW288" s="26" t="s">
        <v>35</v>
      </c>
      <c r="AX288" s="34" t="s">
        <v>35</v>
      </c>
      <c r="AY288" s="41" t="s">
        <v>35</v>
      </c>
      <c r="AZ288" s="26" t="s">
        <v>35</v>
      </c>
      <c r="BA288" s="26" t="s">
        <v>35</v>
      </c>
      <c r="BB288" s="26" t="s">
        <v>35</v>
      </c>
      <c r="BC288" s="34" t="s">
        <v>35</v>
      </c>
      <c r="BD288" s="41" t="s">
        <v>35</v>
      </c>
      <c r="BE288" s="26" t="s">
        <v>35</v>
      </c>
      <c r="BF288" s="26" t="s">
        <v>35</v>
      </c>
      <c r="BG288" s="26" t="s">
        <v>35</v>
      </c>
      <c r="BH288" s="34" t="s">
        <v>35</v>
      </c>
      <c r="BI288" s="41" t="s">
        <v>35</v>
      </c>
      <c r="BJ288" s="26" t="s">
        <v>35</v>
      </c>
      <c r="BK288" s="26" t="s">
        <v>35</v>
      </c>
      <c r="BL288" s="26" t="s">
        <v>35</v>
      </c>
      <c r="BM288" s="34" t="s">
        <v>35</v>
      </c>
      <c r="BN288" s="41">
        <f t="shared" si="70"/>
        <v>840</v>
      </c>
      <c r="BO288" s="41">
        <f t="shared" si="70"/>
        <v>1186</v>
      </c>
      <c r="BP288" s="41">
        <f t="shared" si="70"/>
        <v>-346</v>
      </c>
      <c r="BQ288" s="42">
        <f t="shared" si="71"/>
        <v>-5.4582741757374977</v>
      </c>
      <c r="BR288" s="25"/>
    </row>
    <row r="289" spans="1:70" s="7" customFormat="1" ht="18" customHeight="1">
      <c r="A289" s="25"/>
      <c r="B289" s="35" t="s">
        <v>47</v>
      </c>
      <c r="C289" s="35">
        <v>431330</v>
      </c>
      <c r="D289" s="27" t="s">
        <v>329</v>
      </c>
      <c r="E289" s="26">
        <v>7844</v>
      </c>
      <c r="F289" s="41">
        <f t="shared" si="60"/>
        <v>7879</v>
      </c>
      <c r="G289" s="26">
        <v>251</v>
      </c>
      <c r="H289" s="26">
        <v>216</v>
      </c>
      <c r="I289" s="26">
        <v>35</v>
      </c>
      <c r="J289" s="42">
        <f t="shared" si="61"/>
        <v>0.44620091789903105</v>
      </c>
      <c r="K289" s="41">
        <f t="shared" si="62"/>
        <v>7970</v>
      </c>
      <c r="L289" s="26">
        <v>305</v>
      </c>
      <c r="M289" s="26">
        <v>214</v>
      </c>
      <c r="N289" s="26">
        <v>91</v>
      </c>
      <c r="O289" s="42">
        <f t="shared" si="63"/>
        <v>1.1549689046833356</v>
      </c>
      <c r="P289" s="41">
        <f t="shared" si="64"/>
        <v>7990</v>
      </c>
      <c r="Q289" s="26">
        <v>253</v>
      </c>
      <c r="R289" s="26">
        <v>233</v>
      </c>
      <c r="S289" s="26">
        <v>20</v>
      </c>
      <c r="T289" s="42">
        <f t="shared" si="65"/>
        <v>0.25094102885821828</v>
      </c>
      <c r="U289" s="41">
        <f t="shared" si="66"/>
        <v>7687</v>
      </c>
      <c r="V289" s="26">
        <v>82</v>
      </c>
      <c r="W289" s="26">
        <v>385</v>
      </c>
      <c r="X289" s="26">
        <v>-303</v>
      </c>
      <c r="Y289" s="42">
        <f t="shared" si="67"/>
        <v>-3.792240300375469</v>
      </c>
      <c r="Z289" s="41">
        <f t="shared" si="68"/>
        <v>7615</v>
      </c>
      <c r="AA289" s="26">
        <v>112</v>
      </c>
      <c r="AB289" s="26">
        <v>184</v>
      </c>
      <c r="AC289" s="26">
        <v>-72</v>
      </c>
      <c r="AD289" s="42">
        <f t="shared" si="69"/>
        <v>-0.93664628593729682</v>
      </c>
      <c r="AE289" s="41" t="s">
        <v>35</v>
      </c>
      <c r="AF289" s="26" t="s">
        <v>35</v>
      </c>
      <c r="AG289" s="26" t="s">
        <v>35</v>
      </c>
      <c r="AH289" s="26" t="s">
        <v>35</v>
      </c>
      <c r="AI289" s="34" t="s">
        <v>35</v>
      </c>
      <c r="AJ289" s="41" t="s">
        <v>35</v>
      </c>
      <c r="AK289" s="26" t="s">
        <v>35</v>
      </c>
      <c r="AL289" s="26" t="s">
        <v>35</v>
      </c>
      <c r="AM289" s="26" t="s">
        <v>35</v>
      </c>
      <c r="AN289" s="34" t="s">
        <v>35</v>
      </c>
      <c r="AO289" s="41" t="s">
        <v>35</v>
      </c>
      <c r="AP289" s="26" t="s">
        <v>35</v>
      </c>
      <c r="AQ289" s="26" t="s">
        <v>35</v>
      </c>
      <c r="AR289" s="26" t="s">
        <v>35</v>
      </c>
      <c r="AS289" s="34" t="s">
        <v>35</v>
      </c>
      <c r="AT289" s="41" t="s">
        <v>35</v>
      </c>
      <c r="AU289" s="26" t="s">
        <v>35</v>
      </c>
      <c r="AV289" s="26" t="s">
        <v>35</v>
      </c>
      <c r="AW289" s="26" t="s">
        <v>35</v>
      </c>
      <c r="AX289" s="34" t="s">
        <v>35</v>
      </c>
      <c r="AY289" s="41" t="s">
        <v>35</v>
      </c>
      <c r="AZ289" s="26" t="s">
        <v>35</v>
      </c>
      <c r="BA289" s="26" t="s">
        <v>35</v>
      </c>
      <c r="BB289" s="26" t="s">
        <v>35</v>
      </c>
      <c r="BC289" s="34" t="s">
        <v>35</v>
      </c>
      <c r="BD289" s="41" t="s">
        <v>35</v>
      </c>
      <c r="BE289" s="26" t="s">
        <v>35</v>
      </c>
      <c r="BF289" s="26" t="s">
        <v>35</v>
      </c>
      <c r="BG289" s="26" t="s">
        <v>35</v>
      </c>
      <c r="BH289" s="34" t="s">
        <v>35</v>
      </c>
      <c r="BI289" s="41" t="s">
        <v>35</v>
      </c>
      <c r="BJ289" s="26" t="s">
        <v>35</v>
      </c>
      <c r="BK289" s="26" t="s">
        <v>35</v>
      </c>
      <c r="BL289" s="26" t="s">
        <v>35</v>
      </c>
      <c r="BM289" s="34" t="s">
        <v>35</v>
      </c>
      <c r="BN289" s="41">
        <f t="shared" si="70"/>
        <v>1003</v>
      </c>
      <c r="BO289" s="41">
        <f t="shared" si="70"/>
        <v>1232</v>
      </c>
      <c r="BP289" s="41">
        <f t="shared" si="70"/>
        <v>-229</v>
      </c>
      <c r="BQ289" s="42">
        <f t="shared" si="71"/>
        <v>-2.9194288628250891</v>
      </c>
      <c r="BR289" s="25"/>
    </row>
    <row r="290" spans="1:70" s="7" customFormat="1" ht="18" customHeight="1">
      <c r="A290" s="25"/>
      <c r="B290" s="35" t="s">
        <v>47</v>
      </c>
      <c r="C290" s="35">
        <v>431333</v>
      </c>
      <c r="D290" s="27" t="s">
        <v>330</v>
      </c>
      <c r="E290" s="26">
        <v>142</v>
      </c>
      <c r="F290" s="41">
        <f t="shared" si="60"/>
        <v>143</v>
      </c>
      <c r="G290" s="26">
        <v>3</v>
      </c>
      <c r="H290" s="26">
        <v>2</v>
      </c>
      <c r="I290" s="26">
        <v>1</v>
      </c>
      <c r="J290" s="42">
        <f t="shared" si="61"/>
        <v>0.70422535211267612</v>
      </c>
      <c r="K290" s="41">
        <f t="shared" si="62"/>
        <v>151</v>
      </c>
      <c r="L290" s="26">
        <v>14</v>
      </c>
      <c r="M290" s="26">
        <v>6</v>
      </c>
      <c r="N290" s="26">
        <v>8</v>
      </c>
      <c r="O290" s="42">
        <f t="shared" si="63"/>
        <v>5.5944055944055942</v>
      </c>
      <c r="P290" s="41">
        <f t="shared" si="64"/>
        <v>174</v>
      </c>
      <c r="Q290" s="26">
        <v>27</v>
      </c>
      <c r="R290" s="26">
        <v>4</v>
      </c>
      <c r="S290" s="26">
        <v>23</v>
      </c>
      <c r="T290" s="42">
        <f t="shared" si="65"/>
        <v>15.231788079470199</v>
      </c>
      <c r="U290" s="41">
        <f t="shared" si="66"/>
        <v>155</v>
      </c>
      <c r="V290" s="26">
        <v>3</v>
      </c>
      <c r="W290" s="26">
        <v>22</v>
      </c>
      <c r="X290" s="26">
        <v>-19</v>
      </c>
      <c r="Y290" s="42">
        <f t="shared" si="67"/>
        <v>-10.919540229885058</v>
      </c>
      <c r="Z290" s="41">
        <f t="shared" si="68"/>
        <v>151</v>
      </c>
      <c r="AA290" s="26">
        <v>0</v>
      </c>
      <c r="AB290" s="26">
        <v>4</v>
      </c>
      <c r="AC290" s="26">
        <v>-4</v>
      </c>
      <c r="AD290" s="42">
        <f t="shared" si="69"/>
        <v>-2.5806451612903225</v>
      </c>
      <c r="AE290" s="41" t="s">
        <v>35</v>
      </c>
      <c r="AF290" s="26" t="s">
        <v>35</v>
      </c>
      <c r="AG290" s="26" t="s">
        <v>35</v>
      </c>
      <c r="AH290" s="26" t="s">
        <v>35</v>
      </c>
      <c r="AI290" s="34" t="s">
        <v>35</v>
      </c>
      <c r="AJ290" s="41" t="s">
        <v>35</v>
      </c>
      <c r="AK290" s="26" t="s">
        <v>35</v>
      </c>
      <c r="AL290" s="26" t="s">
        <v>35</v>
      </c>
      <c r="AM290" s="26" t="s">
        <v>35</v>
      </c>
      <c r="AN290" s="34" t="s">
        <v>35</v>
      </c>
      <c r="AO290" s="41" t="s">
        <v>35</v>
      </c>
      <c r="AP290" s="26" t="s">
        <v>35</v>
      </c>
      <c r="AQ290" s="26" t="s">
        <v>35</v>
      </c>
      <c r="AR290" s="26" t="s">
        <v>35</v>
      </c>
      <c r="AS290" s="34" t="s">
        <v>35</v>
      </c>
      <c r="AT290" s="41" t="s">
        <v>35</v>
      </c>
      <c r="AU290" s="26" t="s">
        <v>35</v>
      </c>
      <c r="AV290" s="26" t="s">
        <v>35</v>
      </c>
      <c r="AW290" s="26" t="s">
        <v>35</v>
      </c>
      <c r="AX290" s="34" t="s">
        <v>35</v>
      </c>
      <c r="AY290" s="41" t="s">
        <v>35</v>
      </c>
      <c r="AZ290" s="26" t="s">
        <v>35</v>
      </c>
      <c r="BA290" s="26" t="s">
        <v>35</v>
      </c>
      <c r="BB290" s="26" t="s">
        <v>35</v>
      </c>
      <c r="BC290" s="34" t="s">
        <v>35</v>
      </c>
      <c r="BD290" s="41" t="s">
        <v>35</v>
      </c>
      <c r="BE290" s="26" t="s">
        <v>35</v>
      </c>
      <c r="BF290" s="26" t="s">
        <v>35</v>
      </c>
      <c r="BG290" s="26" t="s">
        <v>35</v>
      </c>
      <c r="BH290" s="34" t="s">
        <v>35</v>
      </c>
      <c r="BI290" s="41" t="s">
        <v>35</v>
      </c>
      <c r="BJ290" s="26" t="s">
        <v>35</v>
      </c>
      <c r="BK290" s="26" t="s">
        <v>35</v>
      </c>
      <c r="BL290" s="26" t="s">
        <v>35</v>
      </c>
      <c r="BM290" s="34" t="s">
        <v>35</v>
      </c>
      <c r="BN290" s="41">
        <f t="shared" si="70"/>
        <v>47</v>
      </c>
      <c r="BO290" s="41">
        <f t="shared" si="70"/>
        <v>38</v>
      </c>
      <c r="BP290" s="41">
        <f t="shared" si="70"/>
        <v>9</v>
      </c>
      <c r="BQ290" s="42">
        <f t="shared" si="71"/>
        <v>6.3380281690140841</v>
      </c>
      <c r="BR290" s="25"/>
    </row>
    <row r="291" spans="1:70" s="7" customFormat="1" ht="18" customHeight="1">
      <c r="A291" s="25"/>
      <c r="B291" s="35" t="s">
        <v>47</v>
      </c>
      <c r="C291" s="35">
        <v>431335</v>
      </c>
      <c r="D291" s="27" t="s">
        <v>331</v>
      </c>
      <c r="E291" s="26">
        <v>445</v>
      </c>
      <c r="F291" s="41">
        <f t="shared" si="60"/>
        <v>463</v>
      </c>
      <c r="G291" s="26">
        <v>26</v>
      </c>
      <c r="H291" s="26">
        <v>8</v>
      </c>
      <c r="I291" s="26">
        <v>18</v>
      </c>
      <c r="J291" s="42">
        <f t="shared" si="61"/>
        <v>4.0449438202247192</v>
      </c>
      <c r="K291" s="41">
        <f t="shared" si="62"/>
        <v>464</v>
      </c>
      <c r="L291" s="26">
        <v>12</v>
      </c>
      <c r="M291" s="26">
        <v>11</v>
      </c>
      <c r="N291" s="26">
        <v>1</v>
      </c>
      <c r="O291" s="42">
        <f t="shared" si="63"/>
        <v>0.21598272138228944</v>
      </c>
      <c r="P291" s="41">
        <f t="shared" si="64"/>
        <v>473</v>
      </c>
      <c r="Q291" s="26">
        <v>13</v>
      </c>
      <c r="R291" s="26">
        <v>4</v>
      </c>
      <c r="S291" s="26">
        <v>9</v>
      </c>
      <c r="T291" s="42">
        <f t="shared" si="65"/>
        <v>1.9396551724137931</v>
      </c>
      <c r="U291" s="41">
        <f t="shared" si="66"/>
        <v>466</v>
      </c>
      <c r="V291" s="26">
        <v>5</v>
      </c>
      <c r="W291" s="26">
        <v>12</v>
      </c>
      <c r="X291" s="26">
        <v>-7</v>
      </c>
      <c r="Y291" s="42">
        <f t="shared" si="67"/>
        <v>-1.4799154334038054</v>
      </c>
      <c r="Z291" s="41">
        <f t="shared" si="68"/>
        <v>472</v>
      </c>
      <c r="AA291" s="26">
        <v>8</v>
      </c>
      <c r="AB291" s="26">
        <v>2</v>
      </c>
      <c r="AC291" s="26">
        <v>6</v>
      </c>
      <c r="AD291" s="42">
        <f t="shared" si="69"/>
        <v>1.2875536480686696</v>
      </c>
      <c r="AE291" s="41" t="s">
        <v>35</v>
      </c>
      <c r="AF291" s="26" t="s">
        <v>35</v>
      </c>
      <c r="AG291" s="26" t="s">
        <v>35</v>
      </c>
      <c r="AH291" s="26" t="s">
        <v>35</v>
      </c>
      <c r="AI291" s="34" t="s">
        <v>35</v>
      </c>
      <c r="AJ291" s="41" t="s">
        <v>35</v>
      </c>
      <c r="AK291" s="26" t="s">
        <v>35</v>
      </c>
      <c r="AL291" s="26" t="s">
        <v>35</v>
      </c>
      <c r="AM291" s="26" t="s">
        <v>35</v>
      </c>
      <c r="AN291" s="34" t="s">
        <v>35</v>
      </c>
      <c r="AO291" s="41" t="s">
        <v>35</v>
      </c>
      <c r="AP291" s="26" t="s">
        <v>35</v>
      </c>
      <c r="AQ291" s="26" t="s">
        <v>35</v>
      </c>
      <c r="AR291" s="26" t="s">
        <v>35</v>
      </c>
      <c r="AS291" s="34" t="s">
        <v>35</v>
      </c>
      <c r="AT291" s="41" t="s">
        <v>35</v>
      </c>
      <c r="AU291" s="26" t="s">
        <v>35</v>
      </c>
      <c r="AV291" s="26" t="s">
        <v>35</v>
      </c>
      <c r="AW291" s="26" t="s">
        <v>35</v>
      </c>
      <c r="AX291" s="34" t="s">
        <v>35</v>
      </c>
      <c r="AY291" s="41" t="s">
        <v>35</v>
      </c>
      <c r="AZ291" s="26" t="s">
        <v>35</v>
      </c>
      <c r="BA291" s="26" t="s">
        <v>35</v>
      </c>
      <c r="BB291" s="26" t="s">
        <v>35</v>
      </c>
      <c r="BC291" s="34" t="s">
        <v>35</v>
      </c>
      <c r="BD291" s="41" t="s">
        <v>35</v>
      </c>
      <c r="BE291" s="26" t="s">
        <v>35</v>
      </c>
      <c r="BF291" s="26" t="s">
        <v>35</v>
      </c>
      <c r="BG291" s="26" t="s">
        <v>35</v>
      </c>
      <c r="BH291" s="34" t="s">
        <v>35</v>
      </c>
      <c r="BI291" s="41" t="s">
        <v>35</v>
      </c>
      <c r="BJ291" s="26" t="s">
        <v>35</v>
      </c>
      <c r="BK291" s="26" t="s">
        <v>35</v>
      </c>
      <c r="BL291" s="26" t="s">
        <v>35</v>
      </c>
      <c r="BM291" s="34" t="s">
        <v>35</v>
      </c>
      <c r="BN291" s="41">
        <f t="shared" si="70"/>
        <v>64</v>
      </c>
      <c r="BO291" s="41">
        <f t="shared" si="70"/>
        <v>37</v>
      </c>
      <c r="BP291" s="41">
        <f t="shared" si="70"/>
        <v>27</v>
      </c>
      <c r="BQ291" s="42">
        <f t="shared" si="71"/>
        <v>6.0674157303370784</v>
      </c>
      <c r="BR291" s="25"/>
    </row>
    <row r="292" spans="1:70" s="7" customFormat="1" ht="18" customHeight="1">
      <c r="A292" s="25"/>
      <c r="B292" s="35" t="s">
        <v>47</v>
      </c>
      <c r="C292" s="35">
        <v>431337</v>
      </c>
      <c r="D292" s="27" t="s">
        <v>332</v>
      </c>
      <c r="E292" s="26">
        <v>7429</v>
      </c>
      <c r="F292" s="41">
        <f t="shared" si="60"/>
        <v>7451</v>
      </c>
      <c r="G292" s="26">
        <v>283</v>
      </c>
      <c r="H292" s="26">
        <v>261</v>
      </c>
      <c r="I292" s="26">
        <v>22</v>
      </c>
      <c r="J292" s="42">
        <f t="shared" si="61"/>
        <v>0.29613676134069189</v>
      </c>
      <c r="K292" s="41">
        <f t="shared" si="62"/>
        <v>7445</v>
      </c>
      <c r="L292" s="26">
        <v>248</v>
      </c>
      <c r="M292" s="26">
        <v>254</v>
      </c>
      <c r="N292" s="26">
        <v>-6</v>
      </c>
      <c r="O292" s="42">
        <f t="shared" si="63"/>
        <v>-8.0526103878673996E-2</v>
      </c>
      <c r="P292" s="41">
        <f t="shared" si="64"/>
        <v>7443</v>
      </c>
      <c r="Q292" s="26">
        <v>291</v>
      </c>
      <c r="R292" s="26">
        <v>293</v>
      </c>
      <c r="S292" s="26">
        <v>-2</v>
      </c>
      <c r="T292" s="42">
        <f t="shared" si="65"/>
        <v>-2.686366689053056E-2</v>
      </c>
      <c r="U292" s="41">
        <f t="shared" si="66"/>
        <v>7227</v>
      </c>
      <c r="V292" s="26">
        <v>113</v>
      </c>
      <c r="W292" s="26">
        <v>329</v>
      </c>
      <c r="X292" s="26">
        <v>-216</v>
      </c>
      <c r="Y292" s="42">
        <f t="shared" si="67"/>
        <v>-2.9020556227327692</v>
      </c>
      <c r="Z292" s="41">
        <f t="shared" si="68"/>
        <v>7170</v>
      </c>
      <c r="AA292" s="26">
        <v>139</v>
      </c>
      <c r="AB292" s="26">
        <v>196</v>
      </c>
      <c r="AC292" s="26">
        <v>-57</v>
      </c>
      <c r="AD292" s="42">
        <f t="shared" si="69"/>
        <v>-0.78870900788709009</v>
      </c>
      <c r="AE292" s="41" t="s">
        <v>35</v>
      </c>
      <c r="AF292" s="26" t="s">
        <v>35</v>
      </c>
      <c r="AG292" s="26" t="s">
        <v>35</v>
      </c>
      <c r="AH292" s="26" t="s">
        <v>35</v>
      </c>
      <c r="AI292" s="34" t="s">
        <v>35</v>
      </c>
      <c r="AJ292" s="41" t="s">
        <v>35</v>
      </c>
      <c r="AK292" s="26" t="s">
        <v>35</v>
      </c>
      <c r="AL292" s="26" t="s">
        <v>35</v>
      </c>
      <c r="AM292" s="26" t="s">
        <v>35</v>
      </c>
      <c r="AN292" s="34" t="s">
        <v>35</v>
      </c>
      <c r="AO292" s="41" t="s">
        <v>35</v>
      </c>
      <c r="AP292" s="26" t="s">
        <v>35</v>
      </c>
      <c r="AQ292" s="26" t="s">
        <v>35</v>
      </c>
      <c r="AR292" s="26" t="s">
        <v>35</v>
      </c>
      <c r="AS292" s="34" t="s">
        <v>35</v>
      </c>
      <c r="AT292" s="41" t="s">
        <v>35</v>
      </c>
      <c r="AU292" s="26" t="s">
        <v>35</v>
      </c>
      <c r="AV292" s="26" t="s">
        <v>35</v>
      </c>
      <c r="AW292" s="26" t="s">
        <v>35</v>
      </c>
      <c r="AX292" s="34" t="s">
        <v>35</v>
      </c>
      <c r="AY292" s="41" t="s">
        <v>35</v>
      </c>
      <c r="AZ292" s="26" t="s">
        <v>35</v>
      </c>
      <c r="BA292" s="26" t="s">
        <v>35</v>
      </c>
      <c r="BB292" s="26" t="s">
        <v>35</v>
      </c>
      <c r="BC292" s="34" t="s">
        <v>35</v>
      </c>
      <c r="BD292" s="41" t="s">
        <v>35</v>
      </c>
      <c r="BE292" s="26" t="s">
        <v>35</v>
      </c>
      <c r="BF292" s="26" t="s">
        <v>35</v>
      </c>
      <c r="BG292" s="26" t="s">
        <v>35</v>
      </c>
      <c r="BH292" s="34" t="s">
        <v>35</v>
      </c>
      <c r="BI292" s="41" t="s">
        <v>35</v>
      </c>
      <c r="BJ292" s="26" t="s">
        <v>35</v>
      </c>
      <c r="BK292" s="26" t="s">
        <v>35</v>
      </c>
      <c r="BL292" s="26" t="s">
        <v>35</v>
      </c>
      <c r="BM292" s="34" t="s">
        <v>35</v>
      </c>
      <c r="BN292" s="41">
        <f t="shared" si="70"/>
        <v>1074</v>
      </c>
      <c r="BO292" s="41">
        <f t="shared" si="70"/>
        <v>1333</v>
      </c>
      <c r="BP292" s="41">
        <f t="shared" si="70"/>
        <v>-259</v>
      </c>
      <c r="BQ292" s="42">
        <f t="shared" si="71"/>
        <v>-3.4863373266926909</v>
      </c>
      <c r="BR292" s="25"/>
    </row>
    <row r="293" spans="1:70" s="7" customFormat="1" ht="18" customHeight="1">
      <c r="A293" s="25"/>
      <c r="B293" s="35" t="s">
        <v>47</v>
      </c>
      <c r="C293" s="35">
        <v>431339</v>
      </c>
      <c r="D293" s="27" t="s">
        <v>333</v>
      </c>
      <c r="E293" s="26">
        <v>174</v>
      </c>
      <c r="F293" s="41">
        <f t="shared" si="60"/>
        <v>174</v>
      </c>
      <c r="G293" s="26">
        <v>3</v>
      </c>
      <c r="H293" s="26">
        <v>3</v>
      </c>
      <c r="I293" s="26">
        <v>0</v>
      </c>
      <c r="J293" s="42">
        <f t="shared" si="61"/>
        <v>0</v>
      </c>
      <c r="K293" s="41">
        <f t="shared" si="62"/>
        <v>176</v>
      </c>
      <c r="L293" s="26">
        <v>8</v>
      </c>
      <c r="M293" s="26">
        <v>6</v>
      </c>
      <c r="N293" s="26">
        <v>2</v>
      </c>
      <c r="O293" s="42">
        <f t="shared" si="63"/>
        <v>1.1494252873563218</v>
      </c>
      <c r="P293" s="41">
        <f t="shared" si="64"/>
        <v>192</v>
      </c>
      <c r="Q293" s="26">
        <v>20</v>
      </c>
      <c r="R293" s="26">
        <v>4</v>
      </c>
      <c r="S293" s="26">
        <v>16</v>
      </c>
      <c r="T293" s="42">
        <f t="shared" si="65"/>
        <v>9.0909090909090917</v>
      </c>
      <c r="U293" s="41">
        <f t="shared" si="66"/>
        <v>185</v>
      </c>
      <c r="V293" s="26">
        <v>6</v>
      </c>
      <c r="W293" s="26">
        <v>13</v>
      </c>
      <c r="X293" s="26">
        <v>-7</v>
      </c>
      <c r="Y293" s="42">
        <f t="shared" si="67"/>
        <v>-3.6458333333333335</v>
      </c>
      <c r="Z293" s="41">
        <f t="shared" si="68"/>
        <v>180</v>
      </c>
      <c r="AA293" s="26">
        <v>2</v>
      </c>
      <c r="AB293" s="26">
        <v>7</v>
      </c>
      <c r="AC293" s="26">
        <v>-5</v>
      </c>
      <c r="AD293" s="42">
        <f t="shared" si="69"/>
        <v>-2.7027027027027026</v>
      </c>
      <c r="AE293" s="41" t="s">
        <v>35</v>
      </c>
      <c r="AF293" s="26" t="s">
        <v>35</v>
      </c>
      <c r="AG293" s="26" t="s">
        <v>35</v>
      </c>
      <c r="AH293" s="26" t="s">
        <v>35</v>
      </c>
      <c r="AI293" s="34" t="s">
        <v>35</v>
      </c>
      <c r="AJ293" s="41" t="s">
        <v>35</v>
      </c>
      <c r="AK293" s="26" t="s">
        <v>35</v>
      </c>
      <c r="AL293" s="26" t="s">
        <v>35</v>
      </c>
      <c r="AM293" s="26" t="s">
        <v>35</v>
      </c>
      <c r="AN293" s="34" t="s">
        <v>35</v>
      </c>
      <c r="AO293" s="41" t="s">
        <v>35</v>
      </c>
      <c r="AP293" s="26" t="s">
        <v>35</v>
      </c>
      <c r="AQ293" s="26" t="s">
        <v>35</v>
      </c>
      <c r="AR293" s="26" t="s">
        <v>35</v>
      </c>
      <c r="AS293" s="34" t="s">
        <v>35</v>
      </c>
      <c r="AT293" s="41" t="s">
        <v>35</v>
      </c>
      <c r="AU293" s="26" t="s">
        <v>35</v>
      </c>
      <c r="AV293" s="26" t="s">
        <v>35</v>
      </c>
      <c r="AW293" s="26" t="s">
        <v>35</v>
      </c>
      <c r="AX293" s="34" t="s">
        <v>35</v>
      </c>
      <c r="AY293" s="41" t="s">
        <v>35</v>
      </c>
      <c r="AZ293" s="26" t="s">
        <v>35</v>
      </c>
      <c r="BA293" s="26" t="s">
        <v>35</v>
      </c>
      <c r="BB293" s="26" t="s">
        <v>35</v>
      </c>
      <c r="BC293" s="34" t="s">
        <v>35</v>
      </c>
      <c r="BD293" s="41" t="s">
        <v>35</v>
      </c>
      <c r="BE293" s="26" t="s">
        <v>35</v>
      </c>
      <c r="BF293" s="26" t="s">
        <v>35</v>
      </c>
      <c r="BG293" s="26" t="s">
        <v>35</v>
      </c>
      <c r="BH293" s="34" t="s">
        <v>35</v>
      </c>
      <c r="BI293" s="41" t="s">
        <v>35</v>
      </c>
      <c r="BJ293" s="26" t="s">
        <v>35</v>
      </c>
      <c r="BK293" s="26" t="s">
        <v>35</v>
      </c>
      <c r="BL293" s="26" t="s">
        <v>35</v>
      </c>
      <c r="BM293" s="34" t="s">
        <v>35</v>
      </c>
      <c r="BN293" s="41">
        <f t="shared" si="70"/>
        <v>39</v>
      </c>
      <c r="BO293" s="41">
        <f t="shared" si="70"/>
        <v>33</v>
      </c>
      <c r="BP293" s="41">
        <f t="shared" si="70"/>
        <v>6</v>
      </c>
      <c r="BQ293" s="42">
        <f t="shared" si="71"/>
        <v>3.4482758620689653</v>
      </c>
      <c r="BR293" s="25"/>
    </row>
    <row r="294" spans="1:70" s="7" customFormat="1" ht="18" customHeight="1">
      <c r="A294" s="25"/>
      <c r="B294" s="35" t="s">
        <v>47</v>
      </c>
      <c r="C294" s="35">
        <v>431340</v>
      </c>
      <c r="D294" s="27" t="s">
        <v>334</v>
      </c>
      <c r="E294" s="26">
        <v>68343</v>
      </c>
      <c r="F294" s="41">
        <f t="shared" si="60"/>
        <v>68573</v>
      </c>
      <c r="G294" s="26">
        <v>2718</v>
      </c>
      <c r="H294" s="26">
        <v>2488</v>
      </c>
      <c r="I294" s="26">
        <v>230</v>
      </c>
      <c r="J294" s="42">
        <f t="shared" si="61"/>
        <v>0.33653775807324815</v>
      </c>
      <c r="K294" s="41">
        <f t="shared" si="62"/>
        <v>69068</v>
      </c>
      <c r="L294" s="26">
        <v>3122</v>
      </c>
      <c r="M294" s="26">
        <v>2627</v>
      </c>
      <c r="N294" s="26">
        <v>495</v>
      </c>
      <c r="O294" s="42">
        <f t="shared" si="63"/>
        <v>0.72185845741035104</v>
      </c>
      <c r="P294" s="41">
        <f t="shared" si="64"/>
        <v>68421</v>
      </c>
      <c r="Q294" s="26">
        <v>2790</v>
      </c>
      <c r="R294" s="26">
        <v>3437</v>
      </c>
      <c r="S294" s="26">
        <v>-647</v>
      </c>
      <c r="T294" s="42">
        <f t="shared" si="65"/>
        <v>-0.93675797764521918</v>
      </c>
      <c r="U294" s="41">
        <f t="shared" si="66"/>
        <v>64744</v>
      </c>
      <c r="V294" s="26">
        <v>799</v>
      </c>
      <c r="W294" s="26">
        <v>4476</v>
      </c>
      <c r="X294" s="26">
        <v>-3677</v>
      </c>
      <c r="Y294" s="42">
        <f t="shared" si="67"/>
        <v>-5.3740810569854283</v>
      </c>
      <c r="Z294" s="41">
        <f t="shared" si="68"/>
        <v>62893</v>
      </c>
      <c r="AA294" s="26">
        <v>790</v>
      </c>
      <c r="AB294" s="26">
        <v>2641</v>
      </c>
      <c r="AC294" s="26">
        <v>-1851</v>
      </c>
      <c r="AD294" s="42">
        <f t="shared" si="69"/>
        <v>-2.8589521808970715</v>
      </c>
      <c r="AE294" s="41" t="s">
        <v>35</v>
      </c>
      <c r="AF294" s="26" t="s">
        <v>35</v>
      </c>
      <c r="AG294" s="26" t="s">
        <v>35</v>
      </c>
      <c r="AH294" s="26" t="s">
        <v>35</v>
      </c>
      <c r="AI294" s="34" t="s">
        <v>35</v>
      </c>
      <c r="AJ294" s="41" t="s">
        <v>35</v>
      </c>
      <c r="AK294" s="26" t="s">
        <v>35</v>
      </c>
      <c r="AL294" s="26" t="s">
        <v>35</v>
      </c>
      <c r="AM294" s="26" t="s">
        <v>35</v>
      </c>
      <c r="AN294" s="34" t="s">
        <v>35</v>
      </c>
      <c r="AO294" s="41" t="s">
        <v>35</v>
      </c>
      <c r="AP294" s="26" t="s">
        <v>35</v>
      </c>
      <c r="AQ294" s="26" t="s">
        <v>35</v>
      </c>
      <c r="AR294" s="26" t="s">
        <v>35</v>
      </c>
      <c r="AS294" s="34" t="s">
        <v>35</v>
      </c>
      <c r="AT294" s="41" t="s">
        <v>35</v>
      </c>
      <c r="AU294" s="26" t="s">
        <v>35</v>
      </c>
      <c r="AV294" s="26" t="s">
        <v>35</v>
      </c>
      <c r="AW294" s="26" t="s">
        <v>35</v>
      </c>
      <c r="AX294" s="34" t="s">
        <v>35</v>
      </c>
      <c r="AY294" s="41" t="s">
        <v>35</v>
      </c>
      <c r="AZ294" s="26" t="s">
        <v>35</v>
      </c>
      <c r="BA294" s="26" t="s">
        <v>35</v>
      </c>
      <c r="BB294" s="26" t="s">
        <v>35</v>
      </c>
      <c r="BC294" s="34" t="s">
        <v>35</v>
      </c>
      <c r="BD294" s="41" t="s">
        <v>35</v>
      </c>
      <c r="BE294" s="26" t="s">
        <v>35</v>
      </c>
      <c r="BF294" s="26" t="s">
        <v>35</v>
      </c>
      <c r="BG294" s="26" t="s">
        <v>35</v>
      </c>
      <c r="BH294" s="34" t="s">
        <v>35</v>
      </c>
      <c r="BI294" s="41" t="s">
        <v>35</v>
      </c>
      <c r="BJ294" s="26" t="s">
        <v>35</v>
      </c>
      <c r="BK294" s="26" t="s">
        <v>35</v>
      </c>
      <c r="BL294" s="26" t="s">
        <v>35</v>
      </c>
      <c r="BM294" s="34" t="s">
        <v>35</v>
      </c>
      <c r="BN294" s="41">
        <f t="shared" si="70"/>
        <v>10219</v>
      </c>
      <c r="BO294" s="41">
        <f t="shared" si="70"/>
        <v>15669</v>
      </c>
      <c r="BP294" s="41">
        <f t="shared" si="70"/>
        <v>-5450</v>
      </c>
      <c r="BQ294" s="42">
        <f t="shared" si="71"/>
        <v>-7.9744816586921852</v>
      </c>
      <c r="BR294" s="25"/>
    </row>
    <row r="295" spans="1:70" s="7" customFormat="1" ht="18" customHeight="1">
      <c r="A295" s="25"/>
      <c r="B295" s="35" t="s">
        <v>47</v>
      </c>
      <c r="C295" s="35">
        <v>431342</v>
      </c>
      <c r="D295" s="27" t="s">
        <v>335</v>
      </c>
      <c r="E295" s="26">
        <v>150</v>
      </c>
      <c r="F295" s="41">
        <f t="shared" si="60"/>
        <v>151</v>
      </c>
      <c r="G295" s="26">
        <v>13</v>
      </c>
      <c r="H295" s="26">
        <v>12</v>
      </c>
      <c r="I295" s="26">
        <v>1</v>
      </c>
      <c r="J295" s="42">
        <f t="shared" si="61"/>
        <v>0.66666666666666674</v>
      </c>
      <c r="K295" s="41">
        <f t="shared" si="62"/>
        <v>145</v>
      </c>
      <c r="L295" s="26">
        <v>1</v>
      </c>
      <c r="M295" s="26">
        <v>7</v>
      </c>
      <c r="N295" s="26">
        <v>-6</v>
      </c>
      <c r="O295" s="42">
        <f t="shared" si="63"/>
        <v>-3.9735099337748347</v>
      </c>
      <c r="P295" s="41">
        <f t="shared" si="64"/>
        <v>155</v>
      </c>
      <c r="Q295" s="26">
        <v>13</v>
      </c>
      <c r="R295" s="26">
        <v>3</v>
      </c>
      <c r="S295" s="26">
        <v>10</v>
      </c>
      <c r="T295" s="42">
        <f t="shared" si="65"/>
        <v>6.8965517241379306</v>
      </c>
      <c r="U295" s="41">
        <f t="shared" si="66"/>
        <v>148</v>
      </c>
      <c r="V295" s="26">
        <v>1</v>
      </c>
      <c r="W295" s="26">
        <v>8</v>
      </c>
      <c r="X295" s="26">
        <v>-7</v>
      </c>
      <c r="Y295" s="42">
        <f t="shared" si="67"/>
        <v>-4.5161290322580641</v>
      </c>
      <c r="Z295" s="41">
        <f t="shared" si="68"/>
        <v>144</v>
      </c>
      <c r="AA295" s="26">
        <v>1</v>
      </c>
      <c r="AB295" s="26">
        <v>5</v>
      </c>
      <c r="AC295" s="26">
        <v>-4</v>
      </c>
      <c r="AD295" s="42">
        <f t="shared" si="69"/>
        <v>-2.7027027027027026</v>
      </c>
      <c r="AE295" s="41" t="s">
        <v>35</v>
      </c>
      <c r="AF295" s="26" t="s">
        <v>35</v>
      </c>
      <c r="AG295" s="26" t="s">
        <v>35</v>
      </c>
      <c r="AH295" s="26" t="s">
        <v>35</v>
      </c>
      <c r="AI295" s="34" t="s">
        <v>35</v>
      </c>
      <c r="AJ295" s="41" t="s">
        <v>35</v>
      </c>
      <c r="AK295" s="26" t="s">
        <v>35</v>
      </c>
      <c r="AL295" s="26" t="s">
        <v>35</v>
      </c>
      <c r="AM295" s="26" t="s">
        <v>35</v>
      </c>
      <c r="AN295" s="34" t="s">
        <v>35</v>
      </c>
      <c r="AO295" s="41" t="s">
        <v>35</v>
      </c>
      <c r="AP295" s="26" t="s">
        <v>35</v>
      </c>
      <c r="AQ295" s="26" t="s">
        <v>35</v>
      </c>
      <c r="AR295" s="26" t="s">
        <v>35</v>
      </c>
      <c r="AS295" s="34" t="s">
        <v>35</v>
      </c>
      <c r="AT295" s="41" t="s">
        <v>35</v>
      </c>
      <c r="AU295" s="26" t="s">
        <v>35</v>
      </c>
      <c r="AV295" s="26" t="s">
        <v>35</v>
      </c>
      <c r="AW295" s="26" t="s">
        <v>35</v>
      </c>
      <c r="AX295" s="34" t="s">
        <v>35</v>
      </c>
      <c r="AY295" s="41" t="s">
        <v>35</v>
      </c>
      <c r="AZ295" s="26" t="s">
        <v>35</v>
      </c>
      <c r="BA295" s="26" t="s">
        <v>35</v>
      </c>
      <c r="BB295" s="26" t="s">
        <v>35</v>
      </c>
      <c r="BC295" s="34" t="s">
        <v>35</v>
      </c>
      <c r="BD295" s="41" t="s">
        <v>35</v>
      </c>
      <c r="BE295" s="26" t="s">
        <v>35</v>
      </c>
      <c r="BF295" s="26" t="s">
        <v>35</v>
      </c>
      <c r="BG295" s="26" t="s">
        <v>35</v>
      </c>
      <c r="BH295" s="34" t="s">
        <v>35</v>
      </c>
      <c r="BI295" s="41" t="s">
        <v>35</v>
      </c>
      <c r="BJ295" s="26" t="s">
        <v>35</v>
      </c>
      <c r="BK295" s="26" t="s">
        <v>35</v>
      </c>
      <c r="BL295" s="26" t="s">
        <v>35</v>
      </c>
      <c r="BM295" s="34" t="s">
        <v>35</v>
      </c>
      <c r="BN295" s="41">
        <f t="shared" si="70"/>
        <v>29</v>
      </c>
      <c r="BO295" s="41">
        <f t="shared" si="70"/>
        <v>35</v>
      </c>
      <c r="BP295" s="41">
        <f t="shared" si="70"/>
        <v>-6</v>
      </c>
      <c r="BQ295" s="42">
        <f t="shared" si="71"/>
        <v>-4</v>
      </c>
      <c r="BR295" s="25"/>
    </row>
    <row r="296" spans="1:70" s="7" customFormat="1" ht="18" customHeight="1">
      <c r="A296" s="25"/>
      <c r="B296" s="35" t="s">
        <v>47</v>
      </c>
      <c r="C296" s="35">
        <v>431344</v>
      </c>
      <c r="D296" s="27" t="s">
        <v>336</v>
      </c>
      <c r="E296" s="26">
        <v>77</v>
      </c>
      <c r="F296" s="41">
        <f t="shared" si="60"/>
        <v>81</v>
      </c>
      <c r="G296" s="26">
        <v>4</v>
      </c>
      <c r="H296" s="26">
        <v>0</v>
      </c>
      <c r="I296" s="26">
        <v>4</v>
      </c>
      <c r="J296" s="42">
        <f t="shared" si="61"/>
        <v>5.1948051948051948</v>
      </c>
      <c r="K296" s="41">
        <f t="shared" si="62"/>
        <v>79</v>
      </c>
      <c r="L296" s="26">
        <v>1</v>
      </c>
      <c r="M296" s="26">
        <v>3</v>
      </c>
      <c r="N296" s="26">
        <v>-2</v>
      </c>
      <c r="O296" s="42">
        <f t="shared" si="63"/>
        <v>-2.4691358024691357</v>
      </c>
      <c r="P296" s="41">
        <f t="shared" si="64"/>
        <v>82</v>
      </c>
      <c r="Q296" s="26">
        <v>3</v>
      </c>
      <c r="R296" s="26">
        <v>0</v>
      </c>
      <c r="S296" s="26">
        <v>3</v>
      </c>
      <c r="T296" s="42">
        <f t="shared" si="65"/>
        <v>3.79746835443038</v>
      </c>
      <c r="U296" s="41">
        <f t="shared" si="66"/>
        <v>81</v>
      </c>
      <c r="V296" s="26">
        <v>0</v>
      </c>
      <c r="W296" s="26">
        <v>1</v>
      </c>
      <c r="X296" s="26">
        <v>-1</v>
      </c>
      <c r="Y296" s="42">
        <f t="shared" si="67"/>
        <v>-1.2195121951219512</v>
      </c>
      <c r="Z296" s="41">
        <f t="shared" si="68"/>
        <v>83</v>
      </c>
      <c r="AA296" s="26">
        <v>3</v>
      </c>
      <c r="AB296" s="26">
        <v>1</v>
      </c>
      <c r="AC296" s="26">
        <v>2</v>
      </c>
      <c r="AD296" s="42">
        <f t="shared" si="69"/>
        <v>2.4691358024691357</v>
      </c>
      <c r="AE296" s="41" t="s">
        <v>35</v>
      </c>
      <c r="AF296" s="26" t="s">
        <v>35</v>
      </c>
      <c r="AG296" s="26" t="s">
        <v>35</v>
      </c>
      <c r="AH296" s="26" t="s">
        <v>35</v>
      </c>
      <c r="AI296" s="34" t="s">
        <v>35</v>
      </c>
      <c r="AJ296" s="41" t="s">
        <v>35</v>
      </c>
      <c r="AK296" s="26" t="s">
        <v>35</v>
      </c>
      <c r="AL296" s="26" t="s">
        <v>35</v>
      </c>
      <c r="AM296" s="26" t="s">
        <v>35</v>
      </c>
      <c r="AN296" s="34" t="s">
        <v>35</v>
      </c>
      <c r="AO296" s="41" t="s">
        <v>35</v>
      </c>
      <c r="AP296" s="26" t="s">
        <v>35</v>
      </c>
      <c r="AQ296" s="26" t="s">
        <v>35</v>
      </c>
      <c r="AR296" s="26" t="s">
        <v>35</v>
      </c>
      <c r="AS296" s="34" t="s">
        <v>35</v>
      </c>
      <c r="AT296" s="41" t="s">
        <v>35</v>
      </c>
      <c r="AU296" s="26" t="s">
        <v>35</v>
      </c>
      <c r="AV296" s="26" t="s">
        <v>35</v>
      </c>
      <c r="AW296" s="26" t="s">
        <v>35</v>
      </c>
      <c r="AX296" s="34" t="s">
        <v>35</v>
      </c>
      <c r="AY296" s="41" t="s">
        <v>35</v>
      </c>
      <c r="AZ296" s="26" t="s">
        <v>35</v>
      </c>
      <c r="BA296" s="26" t="s">
        <v>35</v>
      </c>
      <c r="BB296" s="26" t="s">
        <v>35</v>
      </c>
      <c r="BC296" s="34" t="s">
        <v>35</v>
      </c>
      <c r="BD296" s="41" t="s">
        <v>35</v>
      </c>
      <c r="BE296" s="26" t="s">
        <v>35</v>
      </c>
      <c r="BF296" s="26" t="s">
        <v>35</v>
      </c>
      <c r="BG296" s="26" t="s">
        <v>35</v>
      </c>
      <c r="BH296" s="34" t="s">
        <v>35</v>
      </c>
      <c r="BI296" s="41" t="s">
        <v>35</v>
      </c>
      <c r="BJ296" s="26" t="s">
        <v>35</v>
      </c>
      <c r="BK296" s="26" t="s">
        <v>35</v>
      </c>
      <c r="BL296" s="26" t="s">
        <v>35</v>
      </c>
      <c r="BM296" s="34" t="s">
        <v>35</v>
      </c>
      <c r="BN296" s="41">
        <f t="shared" si="70"/>
        <v>11</v>
      </c>
      <c r="BO296" s="41">
        <f t="shared" si="70"/>
        <v>5</v>
      </c>
      <c r="BP296" s="41">
        <f t="shared" si="70"/>
        <v>6</v>
      </c>
      <c r="BQ296" s="42">
        <f t="shared" si="71"/>
        <v>7.7922077922077921</v>
      </c>
      <c r="BR296" s="25"/>
    </row>
    <row r="297" spans="1:70" s="7" customFormat="1" ht="18" customHeight="1">
      <c r="A297" s="25"/>
      <c r="B297" s="35" t="s">
        <v>47</v>
      </c>
      <c r="C297" s="35">
        <v>431346</v>
      </c>
      <c r="D297" s="27" t="s">
        <v>337</v>
      </c>
      <c r="E297" s="26">
        <v>70</v>
      </c>
      <c r="F297" s="41">
        <f t="shared" si="60"/>
        <v>71</v>
      </c>
      <c r="G297" s="26">
        <v>3</v>
      </c>
      <c r="H297" s="26">
        <v>2</v>
      </c>
      <c r="I297" s="26">
        <v>1</v>
      </c>
      <c r="J297" s="42">
        <f t="shared" si="61"/>
        <v>1.4285714285714286</v>
      </c>
      <c r="K297" s="41">
        <f t="shared" si="62"/>
        <v>70</v>
      </c>
      <c r="L297" s="26">
        <v>0</v>
      </c>
      <c r="M297" s="26">
        <v>1</v>
      </c>
      <c r="N297" s="26">
        <v>-1</v>
      </c>
      <c r="O297" s="42">
        <f t="shared" si="63"/>
        <v>-1.4084507042253522</v>
      </c>
      <c r="P297" s="41">
        <f t="shared" si="64"/>
        <v>71</v>
      </c>
      <c r="Q297" s="26">
        <v>2</v>
      </c>
      <c r="R297" s="26">
        <v>1</v>
      </c>
      <c r="S297" s="26">
        <v>1</v>
      </c>
      <c r="T297" s="42">
        <f t="shared" si="65"/>
        <v>1.4285714285714286</v>
      </c>
      <c r="U297" s="41">
        <f t="shared" si="66"/>
        <v>70</v>
      </c>
      <c r="V297" s="26">
        <v>1</v>
      </c>
      <c r="W297" s="26">
        <v>2</v>
      </c>
      <c r="X297" s="26">
        <v>-1</v>
      </c>
      <c r="Y297" s="42">
        <f t="shared" si="67"/>
        <v>-1.4084507042253522</v>
      </c>
      <c r="Z297" s="41">
        <f t="shared" si="68"/>
        <v>66</v>
      </c>
      <c r="AA297" s="26">
        <v>3</v>
      </c>
      <c r="AB297" s="26">
        <v>7</v>
      </c>
      <c r="AC297" s="26">
        <v>-4</v>
      </c>
      <c r="AD297" s="42">
        <f t="shared" si="69"/>
        <v>-5.7142857142857144</v>
      </c>
      <c r="AE297" s="41" t="s">
        <v>35</v>
      </c>
      <c r="AF297" s="26" t="s">
        <v>35</v>
      </c>
      <c r="AG297" s="26" t="s">
        <v>35</v>
      </c>
      <c r="AH297" s="26" t="s">
        <v>35</v>
      </c>
      <c r="AI297" s="34" t="s">
        <v>35</v>
      </c>
      <c r="AJ297" s="41" t="s">
        <v>35</v>
      </c>
      <c r="AK297" s="26" t="s">
        <v>35</v>
      </c>
      <c r="AL297" s="26" t="s">
        <v>35</v>
      </c>
      <c r="AM297" s="26" t="s">
        <v>35</v>
      </c>
      <c r="AN297" s="34" t="s">
        <v>35</v>
      </c>
      <c r="AO297" s="41" t="s">
        <v>35</v>
      </c>
      <c r="AP297" s="26" t="s">
        <v>35</v>
      </c>
      <c r="AQ297" s="26" t="s">
        <v>35</v>
      </c>
      <c r="AR297" s="26" t="s">
        <v>35</v>
      </c>
      <c r="AS297" s="34" t="s">
        <v>35</v>
      </c>
      <c r="AT297" s="41" t="s">
        <v>35</v>
      </c>
      <c r="AU297" s="26" t="s">
        <v>35</v>
      </c>
      <c r="AV297" s="26" t="s">
        <v>35</v>
      </c>
      <c r="AW297" s="26" t="s">
        <v>35</v>
      </c>
      <c r="AX297" s="34" t="s">
        <v>35</v>
      </c>
      <c r="AY297" s="41" t="s">
        <v>35</v>
      </c>
      <c r="AZ297" s="26" t="s">
        <v>35</v>
      </c>
      <c r="BA297" s="26" t="s">
        <v>35</v>
      </c>
      <c r="BB297" s="26" t="s">
        <v>35</v>
      </c>
      <c r="BC297" s="34" t="s">
        <v>35</v>
      </c>
      <c r="BD297" s="41" t="s">
        <v>35</v>
      </c>
      <c r="BE297" s="26" t="s">
        <v>35</v>
      </c>
      <c r="BF297" s="26" t="s">
        <v>35</v>
      </c>
      <c r="BG297" s="26" t="s">
        <v>35</v>
      </c>
      <c r="BH297" s="34" t="s">
        <v>35</v>
      </c>
      <c r="BI297" s="41" t="s">
        <v>35</v>
      </c>
      <c r="BJ297" s="26" t="s">
        <v>35</v>
      </c>
      <c r="BK297" s="26" t="s">
        <v>35</v>
      </c>
      <c r="BL297" s="26" t="s">
        <v>35</v>
      </c>
      <c r="BM297" s="34" t="s">
        <v>35</v>
      </c>
      <c r="BN297" s="41">
        <f t="shared" si="70"/>
        <v>9</v>
      </c>
      <c r="BO297" s="41">
        <f t="shared" si="70"/>
        <v>13</v>
      </c>
      <c r="BP297" s="41">
        <f t="shared" si="70"/>
        <v>-4</v>
      </c>
      <c r="BQ297" s="42">
        <f t="shared" si="71"/>
        <v>-5.7142857142857144</v>
      </c>
      <c r="BR297" s="25"/>
    </row>
    <row r="298" spans="1:70" s="7" customFormat="1" ht="18" customHeight="1">
      <c r="A298" s="25"/>
      <c r="B298" s="35" t="s">
        <v>47</v>
      </c>
      <c r="C298" s="35">
        <v>431349</v>
      </c>
      <c r="D298" s="27" t="s">
        <v>338</v>
      </c>
      <c r="E298" s="26">
        <v>202</v>
      </c>
      <c r="F298" s="41">
        <f t="shared" si="60"/>
        <v>210</v>
      </c>
      <c r="G298" s="26">
        <v>10</v>
      </c>
      <c r="H298" s="26">
        <v>2</v>
      </c>
      <c r="I298" s="26">
        <v>8</v>
      </c>
      <c r="J298" s="42">
        <f t="shared" si="61"/>
        <v>3.9603960396039604</v>
      </c>
      <c r="K298" s="41">
        <f t="shared" si="62"/>
        <v>205</v>
      </c>
      <c r="L298" s="26">
        <v>3</v>
      </c>
      <c r="M298" s="26">
        <v>8</v>
      </c>
      <c r="N298" s="26">
        <v>-5</v>
      </c>
      <c r="O298" s="42">
        <f t="shared" si="63"/>
        <v>-2.3809523809523809</v>
      </c>
      <c r="P298" s="41">
        <f t="shared" si="64"/>
        <v>210</v>
      </c>
      <c r="Q298" s="26">
        <v>9</v>
      </c>
      <c r="R298" s="26">
        <v>4</v>
      </c>
      <c r="S298" s="26">
        <v>5</v>
      </c>
      <c r="T298" s="42">
        <f t="shared" si="65"/>
        <v>2.4390243902439024</v>
      </c>
      <c r="U298" s="41">
        <f t="shared" si="66"/>
        <v>191</v>
      </c>
      <c r="V298" s="26">
        <v>4</v>
      </c>
      <c r="W298" s="26">
        <v>23</v>
      </c>
      <c r="X298" s="26">
        <v>-19</v>
      </c>
      <c r="Y298" s="42">
        <f t="shared" si="67"/>
        <v>-9.0476190476190474</v>
      </c>
      <c r="Z298" s="41">
        <f t="shared" si="68"/>
        <v>190</v>
      </c>
      <c r="AA298" s="26">
        <v>3</v>
      </c>
      <c r="AB298" s="26">
        <v>4</v>
      </c>
      <c r="AC298" s="26">
        <v>-1</v>
      </c>
      <c r="AD298" s="42">
        <f t="shared" si="69"/>
        <v>-0.52356020942408377</v>
      </c>
      <c r="AE298" s="41" t="s">
        <v>35</v>
      </c>
      <c r="AF298" s="26" t="s">
        <v>35</v>
      </c>
      <c r="AG298" s="26" t="s">
        <v>35</v>
      </c>
      <c r="AH298" s="26" t="s">
        <v>35</v>
      </c>
      <c r="AI298" s="34" t="s">
        <v>35</v>
      </c>
      <c r="AJ298" s="41" t="s">
        <v>35</v>
      </c>
      <c r="AK298" s="26" t="s">
        <v>35</v>
      </c>
      <c r="AL298" s="26" t="s">
        <v>35</v>
      </c>
      <c r="AM298" s="26" t="s">
        <v>35</v>
      </c>
      <c r="AN298" s="34" t="s">
        <v>35</v>
      </c>
      <c r="AO298" s="41" t="s">
        <v>35</v>
      </c>
      <c r="AP298" s="26" t="s">
        <v>35</v>
      </c>
      <c r="AQ298" s="26" t="s">
        <v>35</v>
      </c>
      <c r="AR298" s="26" t="s">
        <v>35</v>
      </c>
      <c r="AS298" s="34" t="s">
        <v>35</v>
      </c>
      <c r="AT298" s="41" t="s">
        <v>35</v>
      </c>
      <c r="AU298" s="26" t="s">
        <v>35</v>
      </c>
      <c r="AV298" s="26" t="s">
        <v>35</v>
      </c>
      <c r="AW298" s="26" t="s">
        <v>35</v>
      </c>
      <c r="AX298" s="34" t="s">
        <v>35</v>
      </c>
      <c r="AY298" s="41" t="s">
        <v>35</v>
      </c>
      <c r="AZ298" s="26" t="s">
        <v>35</v>
      </c>
      <c r="BA298" s="26" t="s">
        <v>35</v>
      </c>
      <c r="BB298" s="26" t="s">
        <v>35</v>
      </c>
      <c r="BC298" s="34" t="s">
        <v>35</v>
      </c>
      <c r="BD298" s="41" t="s">
        <v>35</v>
      </c>
      <c r="BE298" s="26" t="s">
        <v>35</v>
      </c>
      <c r="BF298" s="26" t="s">
        <v>35</v>
      </c>
      <c r="BG298" s="26" t="s">
        <v>35</v>
      </c>
      <c r="BH298" s="34" t="s">
        <v>35</v>
      </c>
      <c r="BI298" s="41" t="s">
        <v>35</v>
      </c>
      <c r="BJ298" s="26" t="s">
        <v>35</v>
      </c>
      <c r="BK298" s="26" t="s">
        <v>35</v>
      </c>
      <c r="BL298" s="26" t="s">
        <v>35</v>
      </c>
      <c r="BM298" s="34" t="s">
        <v>35</v>
      </c>
      <c r="BN298" s="41">
        <f t="shared" si="70"/>
        <v>29</v>
      </c>
      <c r="BO298" s="41">
        <f t="shared" si="70"/>
        <v>41</v>
      </c>
      <c r="BP298" s="41">
        <f t="shared" si="70"/>
        <v>-12</v>
      </c>
      <c r="BQ298" s="42">
        <f t="shared" si="71"/>
        <v>-5.9405940594059405</v>
      </c>
      <c r="BR298" s="25"/>
    </row>
    <row r="299" spans="1:70" s="7" customFormat="1" ht="18" customHeight="1">
      <c r="A299" s="25"/>
      <c r="B299" s="35" t="s">
        <v>47</v>
      </c>
      <c r="C299" s="35">
        <v>431350</v>
      </c>
      <c r="D299" s="27" t="s">
        <v>339</v>
      </c>
      <c r="E299" s="26">
        <v>10255</v>
      </c>
      <c r="F299" s="41">
        <f t="shared" si="60"/>
        <v>10334</v>
      </c>
      <c r="G299" s="26">
        <v>471</v>
      </c>
      <c r="H299" s="26">
        <v>392</v>
      </c>
      <c r="I299" s="26">
        <v>79</v>
      </c>
      <c r="J299" s="42">
        <f t="shared" si="61"/>
        <v>0.77035592393954166</v>
      </c>
      <c r="K299" s="41">
        <f t="shared" si="62"/>
        <v>10301</v>
      </c>
      <c r="L299" s="26">
        <v>392</v>
      </c>
      <c r="M299" s="26">
        <v>425</v>
      </c>
      <c r="N299" s="26">
        <v>-33</v>
      </c>
      <c r="O299" s="42">
        <f t="shared" si="63"/>
        <v>-0.31933423650087089</v>
      </c>
      <c r="P299" s="41">
        <f t="shared" si="64"/>
        <v>10191</v>
      </c>
      <c r="Q299" s="26">
        <v>353</v>
      </c>
      <c r="R299" s="26">
        <v>463</v>
      </c>
      <c r="S299" s="26">
        <v>-110</v>
      </c>
      <c r="T299" s="42">
        <f t="shared" si="65"/>
        <v>-1.06785748956412</v>
      </c>
      <c r="U299" s="41">
        <f t="shared" si="66"/>
        <v>9816</v>
      </c>
      <c r="V299" s="26">
        <v>151</v>
      </c>
      <c r="W299" s="26">
        <v>526</v>
      </c>
      <c r="X299" s="26">
        <v>-375</v>
      </c>
      <c r="Y299" s="42">
        <f t="shared" si="67"/>
        <v>-3.6797173977038562</v>
      </c>
      <c r="Z299" s="41">
        <f t="shared" si="68"/>
        <v>9654</v>
      </c>
      <c r="AA299" s="26">
        <v>133</v>
      </c>
      <c r="AB299" s="26">
        <v>295</v>
      </c>
      <c r="AC299" s="26">
        <v>-162</v>
      </c>
      <c r="AD299" s="42">
        <f t="shared" si="69"/>
        <v>-1.6503667481662592</v>
      </c>
      <c r="AE299" s="41" t="s">
        <v>35</v>
      </c>
      <c r="AF299" s="26" t="s">
        <v>35</v>
      </c>
      <c r="AG299" s="26" t="s">
        <v>35</v>
      </c>
      <c r="AH299" s="26" t="s">
        <v>35</v>
      </c>
      <c r="AI299" s="34" t="s">
        <v>35</v>
      </c>
      <c r="AJ299" s="41" t="s">
        <v>35</v>
      </c>
      <c r="AK299" s="26" t="s">
        <v>35</v>
      </c>
      <c r="AL299" s="26" t="s">
        <v>35</v>
      </c>
      <c r="AM299" s="26" t="s">
        <v>35</v>
      </c>
      <c r="AN299" s="34" t="s">
        <v>35</v>
      </c>
      <c r="AO299" s="41" t="s">
        <v>35</v>
      </c>
      <c r="AP299" s="26" t="s">
        <v>35</v>
      </c>
      <c r="AQ299" s="26" t="s">
        <v>35</v>
      </c>
      <c r="AR299" s="26" t="s">
        <v>35</v>
      </c>
      <c r="AS299" s="34" t="s">
        <v>35</v>
      </c>
      <c r="AT299" s="41" t="s">
        <v>35</v>
      </c>
      <c r="AU299" s="26" t="s">
        <v>35</v>
      </c>
      <c r="AV299" s="26" t="s">
        <v>35</v>
      </c>
      <c r="AW299" s="26" t="s">
        <v>35</v>
      </c>
      <c r="AX299" s="34" t="s">
        <v>35</v>
      </c>
      <c r="AY299" s="41" t="s">
        <v>35</v>
      </c>
      <c r="AZ299" s="26" t="s">
        <v>35</v>
      </c>
      <c r="BA299" s="26" t="s">
        <v>35</v>
      </c>
      <c r="BB299" s="26" t="s">
        <v>35</v>
      </c>
      <c r="BC299" s="34" t="s">
        <v>35</v>
      </c>
      <c r="BD299" s="41" t="s">
        <v>35</v>
      </c>
      <c r="BE299" s="26" t="s">
        <v>35</v>
      </c>
      <c r="BF299" s="26" t="s">
        <v>35</v>
      </c>
      <c r="BG299" s="26" t="s">
        <v>35</v>
      </c>
      <c r="BH299" s="34" t="s">
        <v>35</v>
      </c>
      <c r="BI299" s="41" t="s">
        <v>35</v>
      </c>
      <c r="BJ299" s="26" t="s">
        <v>35</v>
      </c>
      <c r="BK299" s="26" t="s">
        <v>35</v>
      </c>
      <c r="BL299" s="26" t="s">
        <v>35</v>
      </c>
      <c r="BM299" s="34" t="s">
        <v>35</v>
      </c>
      <c r="BN299" s="41">
        <f t="shared" si="70"/>
        <v>1500</v>
      </c>
      <c r="BO299" s="41">
        <f t="shared" si="70"/>
        <v>2101</v>
      </c>
      <c r="BP299" s="41">
        <f t="shared" si="70"/>
        <v>-601</v>
      </c>
      <c r="BQ299" s="42">
        <f t="shared" si="71"/>
        <v>-5.8605558264261335</v>
      </c>
      <c r="BR299" s="25"/>
    </row>
    <row r="300" spans="1:70" s="7" customFormat="1" ht="18" customHeight="1">
      <c r="A300" s="25"/>
      <c r="B300" s="35" t="s">
        <v>47</v>
      </c>
      <c r="C300" s="35">
        <v>431360</v>
      </c>
      <c r="D300" s="27" t="s">
        <v>340</v>
      </c>
      <c r="E300" s="26">
        <v>370</v>
      </c>
      <c r="F300" s="41">
        <f t="shared" si="60"/>
        <v>378</v>
      </c>
      <c r="G300" s="26">
        <v>12</v>
      </c>
      <c r="H300" s="26">
        <v>4</v>
      </c>
      <c r="I300" s="26">
        <v>8</v>
      </c>
      <c r="J300" s="42">
        <f t="shared" si="61"/>
        <v>2.1621621621621623</v>
      </c>
      <c r="K300" s="41">
        <f t="shared" si="62"/>
        <v>385</v>
      </c>
      <c r="L300" s="26">
        <v>20</v>
      </c>
      <c r="M300" s="26">
        <v>13</v>
      </c>
      <c r="N300" s="26">
        <v>7</v>
      </c>
      <c r="O300" s="42">
        <f t="shared" si="63"/>
        <v>1.8518518518518516</v>
      </c>
      <c r="P300" s="41">
        <f t="shared" si="64"/>
        <v>390</v>
      </c>
      <c r="Q300" s="26">
        <v>14</v>
      </c>
      <c r="R300" s="26">
        <v>9</v>
      </c>
      <c r="S300" s="26">
        <v>5</v>
      </c>
      <c r="T300" s="42">
        <f t="shared" si="65"/>
        <v>1.2987012987012987</v>
      </c>
      <c r="U300" s="41">
        <f t="shared" si="66"/>
        <v>386</v>
      </c>
      <c r="V300" s="26">
        <v>3</v>
      </c>
      <c r="W300" s="26">
        <v>7</v>
      </c>
      <c r="X300" s="26">
        <v>-4</v>
      </c>
      <c r="Y300" s="42">
        <f t="shared" si="67"/>
        <v>-1.0256410256410255</v>
      </c>
      <c r="Z300" s="41">
        <f t="shared" si="68"/>
        <v>389</v>
      </c>
      <c r="AA300" s="26">
        <v>5</v>
      </c>
      <c r="AB300" s="26">
        <v>2</v>
      </c>
      <c r="AC300" s="26">
        <v>3</v>
      </c>
      <c r="AD300" s="42">
        <f t="shared" si="69"/>
        <v>0.77720207253886009</v>
      </c>
      <c r="AE300" s="41" t="s">
        <v>35</v>
      </c>
      <c r="AF300" s="26" t="s">
        <v>35</v>
      </c>
      <c r="AG300" s="26" t="s">
        <v>35</v>
      </c>
      <c r="AH300" s="26" t="s">
        <v>35</v>
      </c>
      <c r="AI300" s="34" t="s">
        <v>35</v>
      </c>
      <c r="AJ300" s="41" t="s">
        <v>35</v>
      </c>
      <c r="AK300" s="26" t="s">
        <v>35</v>
      </c>
      <c r="AL300" s="26" t="s">
        <v>35</v>
      </c>
      <c r="AM300" s="26" t="s">
        <v>35</v>
      </c>
      <c r="AN300" s="34" t="s">
        <v>35</v>
      </c>
      <c r="AO300" s="41" t="s">
        <v>35</v>
      </c>
      <c r="AP300" s="26" t="s">
        <v>35</v>
      </c>
      <c r="AQ300" s="26" t="s">
        <v>35</v>
      </c>
      <c r="AR300" s="26" t="s">
        <v>35</v>
      </c>
      <c r="AS300" s="34" t="s">
        <v>35</v>
      </c>
      <c r="AT300" s="41" t="s">
        <v>35</v>
      </c>
      <c r="AU300" s="26" t="s">
        <v>35</v>
      </c>
      <c r="AV300" s="26" t="s">
        <v>35</v>
      </c>
      <c r="AW300" s="26" t="s">
        <v>35</v>
      </c>
      <c r="AX300" s="34" t="s">
        <v>35</v>
      </c>
      <c r="AY300" s="41" t="s">
        <v>35</v>
      </c>
      <c r="AZ300" s="26" t="s">
        <v>35</v>
      </c>
      <c r="BA300" s="26" t="s">
        <v>35</v>
      </c>
      <c r="BB300" s="26" t="s">
        <v>35</v>
      </c>
      <c r="BC300" s="34" t="s">
        <v>35</v>
      </c>
      <c r="BD300" s="41" t="s">
        <v>35</v>
      </c>
      <c r="BE300" s="26" t="s">
        <v>35</v>
      </c>
      <c r="BF300" s="26" t="s">
        <v>35</v>
      </c>
      <c r="BG300" s="26" t="s">
        <v>35</v>
      </c>
      <c r="BH300" s="34" t="s">
        <v>35</v>
      </c>
      <c r="BI300" s="41" t="s">
        <v>35</v>
      </c>
      <c r="BJ300" s="26" t="s">
        <v>35</v>
      </c>
      <c r="BK300" s="26" t="s">
        <v>35</v>
      </c>
      <c r="BL300" s="26" t="s">
        <v>35</v>
      </c>
      <c r="BM300" s="34" t="s">
        <v>35</v>
      </c>
      <c r="BN300" s="41">
        <f t="shared" si="70"/>
        <v>54</v>
      </c>
      <c r="BO300" s="41">
        <f t="shared" si="70"/>
        <v>35</v>
      </c>
      <c r="BP300" s="41">
        <f t="shared" si="70"/>
        <v>19</v>
      </c>
      <c r="BQ300" s="42">
        <f t="shared" si="71"/>
        <v>5.1351351351351351</v>
      </c>
      <c r="BR300" s="25"/>
    </row>
    <row r="301" spans="1:70" s="7" customFormat="1" ht="18" customHeight="1">
      <c r="A301" s="25"/>
      <c r="B301" s="35" t="s">
        <v>47</v>
      </c>
      <c r="C301" s="35">
        <v>431365</v>
      </c>
      <c r="D301" s="27" t="s">
        <v>341</v>
      </c>
      <c r="E301" s="26">
        <v>1497</v>
      </c>
      <c r="F301" s="41">
        <f t="shared" si="60"/>
        <v>1529</v>
      </c>
      <c r="G301" s="26">
        <v>69</v>
      </c>
      <c r="H301" s="26">
        <v>37</v>
      </c>
      <c r="I301" s="26">
        <v>32</v>
      </c>
      <c r="J301" s="42">
        <f t="shared" si="61"/>
        <v>2.1376085504342019</v>
      </c>
      <c r="K301" s="41">
        <f t="shared" si="62"/>
        <v>1541</v>
      </c>
      <c r="L301" s="26">
        <v>64</v>
      </c>
      <c r="M301" s="26">
        <v>52</v>
      </c>
      <c r="N301" s="26">
        <v>12</v>
      </c>
      <c r="O301" s="42">
        <f t="shared" si="63"/>
        <v>0.78482668410725964</v>
      </c>
      <c r="P301" s="41">
        <f t="shared" si="64"/>
        <v>1538</v>
      </c>
      <c r="Q301" s="26">
        <v>44</v>
      </c>
      <c r="R301" s="26">
        <v>47</v>
      </c>
      <c r="S301" s="26">
        <v>-3</v>
      </c>
      <c r="T301" s="42">
        <f t="shared" si="65"/>
        <v>-0.19467878001297859</v>
      </c>
      <c r="U301" s="41">
        <f t="shared" si="66"/>
        <v>1529</v>
      </c>
      <c r="V301" s="26">
        <v>45</v>
      </c>
      <c r="W301" s="26">
        <v>54</v>
      </c>
      <c r="X301" s="26">
        <v>-9</v>
      </c>
      <c r="Y301" s="42">
        <f t="shared" si="67"/>
        <v>-0.58517555266579979</v>
      </c>
      <c r="Z301" s="41">
        <f t="shared" si="68"/>
        <v>1519</v>
      </c>
      <c r="AA301" s="26">
        <v>18</v>
      </c>
      <c r="AB301" s="26">
        <v>28</v>
      </c>
      <c r="AC301" s="26">
        <v>-10</v>
      </c>
      <c r="AD301" s="42">
        <f t="shared" si="69"/>
        <v>-0.65402223675604965</v>
      </c>
      <c r="AE301" s="41" t="s">
        <v>35</v>
      </c>
      <c r="AF301" s="26" t="s">
        <v>35</v>
      </c>
      <c r="AG301" s="26" t="s">
        <v>35</v>
      </c>
      <c r="AH301" s="26" t="s">
        <v>35</v>
      </c>
      <c r="AI301" s="34" t="s">
        <v>35</v>
      </c>
      <c r="AJ301" s="41" t="s">
        <v>35</v>
      </c>
      <c r="AK301" s="26" t="s">
        <v>35</v>
      </c>
      <c r="AL301" s="26" t="s">
        <v>35</v>
      </c>
      <c r="AM301" s="26" t="s">
        <v>35</v>
      </c>
      <c r="AN301" s="34" t="s">
        <v>35</v>
      </c>
      <c r="AO301" s="41" t="s">
        <v>35</v>
      </c>
      <c r="AP301" s="26" t="s">
        <v>35</v>
      </c>
      <c r="AQ301" s="26" t="s">
        <v>35</v>
      </c>
      <c r="AR301" s="26" t="s">
        <v>35</v>
      </c>
      <c r="AS301" s="34" t="s">
        <v>35</v>
      </c>
      <c r="AT301" s="41" t="s">
        <v>35</v>
      </c>
      <c r="AU301" s="26" t="s">
        <v>35</v>
      </c>
      <c r="AV301" s="26" t="s">
        <v>35</v>
      </c>
      <c r="AW301" s="26" t="s">
        <v>35</v>
      </c>
      <c r="AX301" s="34" t="s">
        <v>35</v>
      </c>
      <c r="AY301" s="41" t="s">
        <v>35</v>
      </c>
      <c r="AZ301" s="26" t="s">
        <v>35</v>
      </c>
      <c r="BA301" s="26" t="s">
        <v>35</v>
      </c>
      <c r="BB301" s="26" t="s">
        <v>35</v>
      </c>
      <c r="BC301" s="34" t="s">
        <v>35</v>
      </c>
      <c r="BD301" s="41" t="s">
        <v>35</v>
      </c>
      <c r="BE301" s="26" t="s">
        <v>35</v>
      </c>
      <c r="BF301" s="26" t="s">
        <v>35</v>
      </c>
      <c r="BG301" s="26" t="s">
        <v>35</v>
      </c>
      <c r="BH301" s="34" t="s">
        <v>35</v>
      </c>
      <c r="BI301" s="41" t="s">
        <v>35</v>
      </c>
      <c r="BJ301" s="26" t="s">
        <v>35</v>
      </c>
      <c r="BK301" s="26" t="s">
        <v>35</v>
      </c>
      <c r="BL301" s="26" t="s">
        <v>35</v>
      </c>
      <c r="BM301" s="34" t="s">
        <v>35</v>
      </c>
      <c r="BN301" s="41">
        <f t="shared" si="70"/>
        <v>240</v>
      </c>
      <c r="BO301" s="41">
        <f t="shared" si="70"/>
        <v>218</v>
      </c>
      <c r="BP301" s="41">
        <f t="shared" si="70"/>
        <v>22</v>
      </c>
      <c r="BQ301" s="42">
        <f t="shared" si="71"/>
        <v>1.4696058784235138</v>
      </c>
      <c r="BR301" s="25"/>
    </row>
    <row r="302" spans="1:70" s="7" customFormat="1" ht="18" customHeight="1">
      <c r="A302" s="25"/>
      <c r="B302" s="35" t="s">
        <v>47</v>
      </c>
      <c r="C302" s="35">
        <v>431370</v>
      </c>
      <c r="D302" s="27" t="s">
        <v>342</v>
      </c>
      <c r="E302" s="26">
        <v>5044</v>
      </c>
      <c r="F302" s="41">
        <f t="shared" si="60"/>
        <v>5054</v>
      </c>
      <c r="G302" s="26">
        <v>122</v>
      </c>
      <c r="H302" s="26">
        <v>112</v>
      </c>
      <c r="I302" s="26">
        <v>10</v>
      </c>
      <c r="J302" s="42">
        <f t="shared" si="61"/>
        <v>0.19825535289452814</v>
      </c>
      <c r="K302" s="41">
        <f t="shared" si="62"/>
        <v>5067</v>
      </c>
      <c r="L302" s="26">
        <v>143</v>
      </c>
      <c r="M302" s="26">
        <v>130</v>
      </c>
      <c r="N302" s="26">
        <v>13</v>
      </c>
      <c r="O302" s="42">
        <f t="shared" si="63"/>
        <v>0.25722200237435694</v>
      </c>
      <c r="P302" s="41">
        <f t="shared" si="64"/>
        <v>5102</v>
      </c>
      <c r="Q302" s="26">
        <v>170</v>
      </c>
      <c r="R302" s="26">
        <v>135</v>
      </c>
      <c r="S302" s="26">
        <v>35</v>
      </c>
      <c r="T302" s="42">
        <f t="shared" si="65"/>
        <v>0.69074402999802642</v>
      </c>
      <c r="U302" s="41">
        <f t="shared" si="66"/>
        <v>4982</v>
      </c>
      <c r="V302" s="26">
        <v>51</v>
      </c>
      <c r="W302" s="26">
        <v>171</v>
      </c>
      <c r="X302" s="26">
        <v>-120</v>
      </c>
      <c r="Y302" s="42">
        <f t="shared" si="67"/>
        <v>-2.3520188161505291</v>
      </c>
      <c r="Z302" s="41">
        <f t="shared" si="68"/>
        <v>4936</v>
      </c>
      <c r="AA302" s="26">
        <v>71</v>
      </c>
      <c r="AB302" s="26">
        <v>117</v>
      </c>
      <c r="AC302" s="26">
        <v>-46</v>
      </c>
      <c r="AD302" s="42">
        <f t="shared" si="69"/>
        <v>-0.92332396627860303</v>
      </c>
      <c r="AE302" s="41" t="s">
        <v>35</v>
      </c>
      <c r="AF302" s="26" t="s">
        <v>35</v>
      </c>
      <c r="AG302" s="26" t="s">
        <v>35</v>
      </c>
      <c r="AH302" s="26" t="s">
        <v>35</v>
      </c>
      <c r="AI302" s="34" t="s">
        <v>35</v>
      </c>
      <c r="AJ302" s="41" t="s">
        <v>35</v>
      </c>
      <c r="AK302" s="26" t="s">
        <v>35</v>
      </c>
      <c r="AL302" s="26" t="s">
        <v>35</v>
      </c>
      <c r="AM302" s="26" t="s">
        <v>35</v>
      </c>
      <c r="AN302" s="34" t="s">
        <v>35</v>
      </c>
      <c r="AO302" s="41" t="s">
        <v>35</v>
      </c>
      <c r="AP302" s="26" t="s">
        <v>35</v>
      </c>
      <c r="AQ302" s="26" t="s">
        <v>35</v>
      </c>
      <c r="AR302" s="26" t="s">
        <v>35</v>
      </c>
      <c r="AS302" s="34" t="s">
        <v>35</v>
      </c>
      <c r="AT302" s="41" t="s">
        <v>35</v>
      </c>
      <c r="AU302" s="26" t="s">
        <v>35</v>
      </c>
      <c r="AV302" s="26" t="s">
        <v>35</v>
      </c>
      <c r="AW302" s="26" t="s">
        <v>35</v>
      </c>
      <c r="AX302" s="34" t="s">
        <v>35</v>
      </c>
      <c r="AY302" s="41" t="s">
        <v>35</v>
      </c>
      <c r="AZ302" s="26" t="s">
        <v>35</v>
      </c>
      <c r="BA302" s="26" t="s">
        <v>35</v>
      </c>
      <c r="BB302" s="26" t="s">
        <v>35</v>
      </c>
      <c r="BC302" s="34" t="s">
        <v>35</v>
      </c>
      <c r="BD302" s="41" t="s">
        <v>35</v>
      </c>
      <c r="BE302" s="26" t="s">
        <v>35</v>
      </c>
      <c r="BF302" s="26" t="s">
        <v>35</v>
      </c>
      <c r="BG302" s="26" t="s">
        <v>35</v>
      </c>
      <c r="BH302" s="34" t="s">
        <v>35</v>
      </c>
      <c r="BI302" s="41" t="s">
        <v>35</v>
      </c>
      <c r="BJ302" s="26" t="s">
        <v>35</v>
      </c>
      <c r="BK302" s="26" t="s">
        <v>35</v>
      </c>
      <c r="BL302" s="26" t="s">
        <v>35</v>
      </c>
      <c r="BM302" s="34" t="s">
        <v>35</v>
      </c>
      <c r="BN302" s="41">
        <f t="shared" si="70"/>
        <v>557</v>
      </c>
      <c r="BO302" s="41">
        <f t="shared" si="70"/>
        <v>665</v>
      </c>
      <c r="BP302" s="41">
        <f t="shared" si="70"/>
        <v>-108</v>
      </c>
      <c r="BQ302" s="42">
        <f t="shared" si="71"/>
        <v>-2.141157811260904</v>
      </c>
      <c r="BR302" s="25"/>
    </row>
    <row r="303" spans="1:70" s="7" customFormat="1" ht="18" customHeight="1">
      <c r="A303" s="25"/>
      <c r="B303" s="35" t="s">
        <v>47</v>
      </c>
      <c r="C303" s="35">
        <v>431380</v>
      </c>
      <c r="D303" s="27" t="s">
        <v>343</v>
      </c>
      <c r="E303" s="26">
        <v>1154</v>
      </c>
      <c r="F303" s="41">
        <f t="shared" si="60"/>
        <v>1157</v>
      </c>
      <c r="G303" s="26">
        <v>53</v>
      </c>
      <c r="H303" s="26">
        <v>50</v>
      </c>
      <c r="I303" s="26">
        <v>3</v>
      </c>
      <c r="J303" s="42">
        <f t="shared" si="61"/>
        <v>0.25996533795493937</v>
      </c>
      <c r="K303" s="41">
        <f t="shared" si="62"/>
        <v>1152</v>
      </c>
      <c r="L303" s="26">
        <v>42</v>
      </c>
      <c r="M303" s="26">
        <v>47</v>
      </c>
      <c r="N303" s="26">
        <v>-5</v>
      </c>
      <c r="O303" s="42">
        <f t="shared" si="63"/>
        <v>-0.43215211754537602</v>
      </c>
      <c r="P303" s="41">
        <f t="shared" si="64"/>
        <v>1157</v>
      </c>
      <c r="Q303" s="26">
        <v>38</v>
      </c>
      <c r="R303" s="26">
        <v>33</v>
      </c>
      <c r="S303" s="26">
        <v>5</v>
      </c>
      <c r="T303" s="42">
        <f t="shared" si="65"/>
        <v>0.43402777777777779</v>
      </c>
      <c r="U303" s="41">
        <f t="shared" si="66"/>
        <v>1146</v>
      </c>
      <c r="V303" s="26">
        <v>21</v>
      </c>
      <c r="W303" s="26">
        <v>32</v>
      </c>
      <c r="X303" s="26">
        <v>-11</v>
      </c>
      <c r="Y303" s="42">
        <f t="shared" si="67"/>
        <v>-0.95073465859982709</v>
      </c>
      <c r="Z303" s="41">
        <f t="shared" si="68"/>
        <v>1123</v>
      </c>
      <c r="AA303" s="26">
        <v>7</v>
      </c>
      <c r="AB303" s="26">
        <v>30</v>
      </c>
      <c r="AC303" s="26">
        <v>-23</v>
      </c>
      <c r="AD303" s="42">
        <f t="shared" si="69"/>
        <v>-2.0069808027923211</v>
      </c>
      <c r="AE303" s="41" t="s">
        <v>35</v>
      </c>
      <c r="AF303" s="26" t="s">
        <v>35</v>
      </c>
      <c r="AG303" s="26" t="s">
        <v>35</v>
      </c>
      <c r="AH303" s="26" t="s">
        <v>35</v>
      </c>
      <c r="AI303" s="34" t="s">
        <v>35</v>
      </c>
      <c r="AJ303" s="41" t="s">
        <v>35</v>
      </c>
      <c r="AK303" s="26" t="s">
        <v>35</v>
      </c>
      <c r="AL303" s="26" t="s">
        <v>35</v>
      </c>
      <c r="AM303" s="26" t="s">
        <v>35</v>
      </c>
      <c r="AN303" s="34" t="s">
        <v>35</v>
      </c>
      <c r="AO303" s="41" t="s">
        <v>35</v>
      </c>
      <c r="AP303" s="26" t="s">
        <v>35</v>
      </c>
      <c r="AQ303" s="26" t="s">
        <v>35</v>
      </c>
      <c r="AR303" s="26" t="s">
        <v>35</v>
      </c>
      <c r="AS303" s="34" t="s">
        <v>35</v>
      </c>
      <c r="AT303" s="41" t="s">
        <v>35</v>
      </c>
      <c r="AU303" s="26" t="s">
        <v>35</v>
      </c>
      <c r="AV303" s="26" t="s">
        <v>35</v>
      </c>
      <c r="AW303" s="26" t="s">
        <v>35</v>
      </c>
      <c r="AX303" s="34" t="s">
        <v>35</v>
      </c>
      <c r="AY303" s="41" t="s">
        <v>35</v>
      </c>
      <c r="AZ303" s="26" t="s">
        <v>35</v>
      </c>
      <c r="BA303" s="26" t="s">
        <v>35</v>
      </c>
      <c r="BB303" s="26" t="s">
        <v>35</v>
      </c>
      <c r="BC303" s="34" t="s">
        <v>35</v>
      </c>
      <c r="BD303" s="41" t="s">
        <v>35</v>
      </c>
      <c r="BE303" s="26" t="s">
        <v>35</v>
      </c>
      <c r="BF303" s="26" t="s">
        <v>35</v>
      </c>
      <c r="BG303" s="26" t="s">
        <v>35</v>
      </c>
      <c r="BH303" s="34" t="s">
        <v>35</v>
      </c>
      <c r="BI303" s="41" t="s">
        <v>35</v>
      </c>
      <c r="BJ303" s="26" t="s">
        <v>35</v>
      </c>
      <c r="BK303" s="26" t="s">
        <v>35</v>
      </c>
      <c r="BL303" s="26" t="s">
        <v>35</v>
      </c>
      <c r="BM303" s="34" t="s">
        <v>35</v>
      </c>
      <c r="BN303" s="41">
        <f t="shared" si="70"/>
        <v>161</v>
      </c>
      <c r="BO303" s="41">
        <f t="shared" si="70"/>
        <v>192</v>
      </c>
      <c r="BP303" s="41">
        <f t="shared" si="70"/>
        <v>-31</v>
      </c>
      <c r="BQ303" s="42">
        <f t="shared" si="71"/>
        <v>-2.6863084922010398</v>
      </c>
      <c r="BR303" s="25"/>
    </row>
    <row r="304" spans="1:70" s="7" customFormat="1" ht="18" customHeight="1">
      <c r="A304" s="25"/>
      <c r="B304" s="35" t="s">
        <v>47</v>
      </c>
      <c r="C304" s="35">
        <v>431390</v>
      </c>
      <c r="D304" s="27" t="s">
        <v>344</v>
      </c>
      <c r="E304" s="26">
        <v>11834</v>
      </c>
      <c r="F304" s="41">
        <f t="shared" si="60"/>
        <v>12001</v>
      </c>
      <c r="G304" s="26">
        <v>520</v>
      </c>
      <c r="H304" s="26">
        <v>353</v>
      </c>
      <c r="I304" s="26">
        <v>167</v>
      </c>
      <c r="J304" s="42">
        <f t="shared" si="61"/>
        <v>1.411188102078756</v>
      </c>
      <c r="K304" s="41">
        <f t="shared" si="62"/>
        <v>12186</v>
      </c>
      <c r="L304" s="26">
        <v>524</v>
      </c>
      <c r="M304" s="26">
        <v>339</v>
      </c>
      <c r="N304" s="26">
        <v>185</v>
      </c>
      <c r="O304" s="42">
        <f t="shared" si="63"/>
        <v>1.541538205149571</v>
      </c>
      <c r="P304" s="41">
        <f t="shared" si="64"/>
        <v>12072</v>
      </c>
      <c r="Q304" s="26">
        <v>334</v>
      </c>
      <c r="R304" s="26">
        <v>448</v>
      </c>
      <c r="S304" s="26">
        <v>-114</v>
      </c>
      <c r="T304" s="42">
        <f t="shared" si="65"/>
        <v>-0.93549975381585426</v>
      </c>
      <c r="U304" s="41">
        <f t="shared" si="66"/>
        <v>11627</v>
      </c>
      <c r="V304" s="26">
        <v>72</v>
      </c>
      <c r="W304" s="26">
        <v>517</v>
      </c>
      <c r="X304" s="26">
        <v>-445</v>
      </c>
      <c r="Y304" s="42">
        <f t="shared" si="67"/>
        <v>-3.6862160371106691</v>
      </c>
      <c r="Z304" s="41">
        <f t="shared" si="68"/>
        <v>11422</v>
      </c>
      <c r="AA304" s="26">
        <v>114</v>
      </c>
      <c r="AB304" s="26">
        <v>319</v>
      </c>
      <c r="AC304" s="26">
        <v>-205</v>
      </c>
      <c r="AD304" s="42">
        <f t="shared" si="69"/>
        <v>-1.7631375247269285</v>
      </c>
      <c r="AE304" s="41" t="s">
        <v>35</v>
      </c>
      <c r="AF304" s="26" t="s">
        <v>35</v>
      </c>
      <c r="AG304" s="26" t="s">
        <v>35</v>
      </c>
      <c r="AH304" s="26" t="s">
        <v>35</v>
      </c>
      <c r="AI304" s="34" t="s">
        <v>35</v>
      </c>
      <c r="AJ304" s="41" t="s">
        <v>35</v>
      </c>
      <c r="AK304" s="26" t="s">
        <v>35</v>
      </c>
      <c r="AL304" s="26" t="s">
        <v>35</v>
      </c>
      <c r="AM304" s="26" t="s">
        <v>35</v>
      </c>
      <c r="AN304" s="34" t="s">
        <v>35</v>
      </c>
      <c r="AO304" s="41" t="s">
        <v>35</v>
      </c>
      <c r="AP304" s="26" t="s">
        <v>35</v>
      </c>
      <c r="AQ304" s="26" t="s">
        <v>35</v>
      </c>
      <c r="AR304" s="26" t="s">
        <v>35</v>
      </c>
      <c r="AS304" s="34" t="s">
        <v>35</v>
      </c>
      <c r="AT304" s="41" t="s">
        <v>35</v>
      </c>
      <c r="AU304" s="26" t="s">
        <v>35</v>
      </c>
      <c r="AV304" s="26" t="s">
        <v>35</v>
      </c>
      <c r="AW304" s="26" t="s">
        <v>35</v>
      </c>
      <c r="AX304" s="34" t="s">
        <v>35</v>
      </c>
      <c r="AY304" s="41" t="s">
        <v>35</v>
      </c>
      <c r="AZ304" s="26" t="s">
        <v>35</v>
      </c>
      <c r="BA304" s="26" t="s">
        <v>35</v>
      </c>
      <c r="BB304" s="26" t="s">
        <v>35</v>
      </c>
      <c r="BC304" s="34" t="s">
        <v>35</v>
      </c>
      <c r="BD304" s="41" t="s">
        <v>35</v>
      </c>
      <c r="BE304" s="26" t="s">
        <v>35</v>
      </c>
      <c r="BF304" s="26" t="s">
        <v>35</v>
      </c>
      <c r="BG304" s="26" t="s">
        <v>35</v>
      </c>
      <c r="BH304" s="34" t="s">
        <v>35</v>
      </c>
      <c r="BI304" s="41" t="s">
        <v>35</v>
      </c>
      <c r="BJ304" s="26" t="s">
        <v>35</v>
      </c>
      <c r="BK304" s="26" t="s">
        <v>35</v>
      </c>
      <c r="BL304" s="26" t="s">
        <v>35</v>
      </c>
      <c r="BM304" s="34" t="s">
        <v>35</v>
      </c>
      <c r="BN304" s="41">
        <f t="shared" si="70"/>
        <v>1564</v>
      </c>
      <c r="BO304" s="41">
        <f t="shared" si="70"/>
        <v>1976</v>
      </c>
      <c r="BP304" s="41">
        <f t="shared" si="70"/>
        <v>-412</v>
      </c>
      <c r="BQ304" s="42">
        <f t="shared" si="71"/>
        <v>-3.4814940003380093</v>
      </c>
      <c r="BR304" s="25"/>
    </row>
    <row r="305" spans="1:70" s="7" customFormat="1" ht="18" customHeight="1">
      <c r="A305" s="25"/>
      <c r="B305" s="35" t="s">
        <v>47</v>
      </c>
      <c r="C305" s="35">
        <v>431395</v>
      </c>
      <c r="D305" s="27" t="s">
        <v>345</v>
      </c>
      <c r="E305" s="26">
        <v>1956</v>
      </c>
      <c r="F305" s="41">
        <f t="shared" si="60"/>
        <v>1937</v>
      </c>
      <c r="G305" s="26">
        <v>48</v>
      </c>
      <c r="H305" s="26">
        <v>67</v>
      </c>
      <c r="I305" s="26">
        <v>-19</v>
      </c>
      <c r="J305" s="42">
        <f t="shared" si="61"/>
        <v>-0.97137014314928427</v>
      </c>
      <c r="K305" s="41">
        <f t="shared" si="62"/>
        <v>1962</v>
      </c>
      <c r="L305" s="26">
        <v>75</v>
      </c>
      <c r="M305" s="26">
        <v>50</v>
      </c>
      <c r="N305" s="26">
        <v>25</v>
      </c>
      <c r="O305" s="42">
        <f t="shared" si="63"/>
        <v>1.2906556530717606</v>
      </c>
      <c r="P305" s="41">
        <f t="shared" si="64"/>
        <v>1959</v>
      </c>
      <c r="Q305" s="26">
        <v>58</v>
      </c>
      <c r="R305" s="26">
        <v>61</v>
      </c>
      <c r="S305" s="26">
        <v>-3</v>
      </c>
      <c r="T305" s="42">
        <f t="shared" si="65"/>
        <v>-0.1529051987767584</v>
      </c>
      <c r="U305" s="41">
        <f t="shared" si="66"/>
        <v>1896</v>
      </c>
      <c r="V305" s="26">
        <v>22</v>
      </c>
      <c r="W305" s="26">
        <v>85</v>
      </c>
      <c r="X305" s="26">
        <v>-63</v>
      </c>
      <c r="Y305" s="42">
        <f t="shared" si="67"/>
        <v>-3.215926493108729</v>
      </c>
      <c r="Z305" s="41">
        <f t="shared" si="68"/>
        <v>1802</v>
      </c>
      <c r="AA305" s="26">
        <v>17</v>
      </c>
      <c r="AB305" s="26">
        <v>111</v>
      </c>
      <c r="AC305" s="26">
        <v>-94</v>
      </c>
      <c r="AD305" s="42">
        <f t="shared" si="69"/>
        <v>-4.9578059071729959</v>
      </c>
      <c r="AE305" s="41" t="s">
        <v>35</v>
      </c>
      <c r="AF305" s="26" t="s">
        <v>35</v>
      </c>
      <c r="AG305" s="26" t="s">
        <v>35</v>
      </c>
      <c r="AH305" s="26" t="s">
        <v>35</v>
      </c>
      <c r="AI305" s="34" t="s">
        <v>35</v>
      </c>
      <c r="AJ305" s="41" t="s">
        <v>35</v>
      </c>
      <c r="AK305" s="26" t="s">
        <v>35</v>
      </c>
      <c r="AL305" s="26" t="s">
        <v>35</v>
      </c>
      <c r="AM305" s="26" t="s">
        <v>35</v>
      </c>
      <c r="AN305" s="34" t="s">
        <v>35</v>
      </c>
      <c r="AO305" s="41" t="s">
        <v>35</v>
      </c>
      <c r="AP305" s="26" t="s">
        <v>35</v>
      </c>
      <c r="AQ305" s="26" t="s">
        <v>35</v>
      </c>
      <c r="AR305" s="26" t="s">
        <v>35</v>
      </c>
      <c r="AS305" s="34" t="s">
        <v>35</v>
      </c>
      <c r="AT305" s="41" t="s">
        <v>35</v>
      </c>
      <c r="AU305" s="26" t="s">
        <v>35</v>
      </c>
      <c r="AV305" s="26" t="s">
        <v>35</v>
      </c>
      <c r="AW305" s="26" t="s">
        <v>35</v>
      </c>
      <c r="AX305" s="34" t="s">
        <v>35</v>
      </c>
      <c r="AY305" s="41" t="s">
        <v>35</v>
      </c>
      <c r="AZ305" s="26" t="s">
        <v>35</v>
      </c>
      <c r="BA305" s="26" t="s">
        <v>35</v>
      </c>
      <c r="BB305" s="26" t="s">
        <v>35</v>
      </c>
      <c r="BC305" s="34" t="s">
        <v>35</v>
      </c>
      <c r="BD305" s="41" t="s">
        <v>35</v>
      </c>
      <c r="BE305" s="26" t="s">
        <v>35</v>
      </c>
      <c r="BF305" s="26" t="s">
        <v>35</v>
      </c>
      <c r="BG305" s="26" t="s">
        <v>35</v>
      </c>
      <c r="BH305" s="34" t="s">
        <v>35</v>
      </c>
      <c r="BI305" s="41" t="s">
        <v>35</v>
      </c>
      <c r="BJ305" s="26" t="s">
        <v>35</v>
      </c>
      <c r="BK305" s="26" t="s">
        <v>35</v>
      </c>
      <c r="BL305" s="26" t="s">
        <v>35</v>
      </c>
      <c r="BM305" s="34" t="s">
        <v>35</v>
      </c>
      <c r="BN305" s="41">
        <f t="shared" si="70"/>
        <v>220</v>
      </c>
      <c r="BO305" s="41">
        <f t="shared" si="70"/>
        <v>374</v>
      </c>
      <c r="BP305" s="41">
        <f t="shared" si="70"/>
        <v>-154</v>
      </c>
      <c r="BQ305" s="42">
        <f t="shared" si="71"/>
        <v>-7.8732106339468295</v>
      </c>
      <c r="BR305" s="25"/>
    </row>
    <row r="306" spans="1:70" s="7" customFormat="1" ht="18" customHeight="1">
      <c r="A306" s="25"/>
      <c r="B306" s="35" t="s">
        <v>47</v>
      </c>
      <c r="C306" s="35">
        <v>431400</v>
      </c>
      <c r="D306" s="27" t="s">
        <v>346</v>
      </c>
      <c r="E306" s="26">
        <v>2226</v>
      </c>
      <c r="F306" s="41">
        <f t="shared" si="60"/>
        <v>2255</v>
      </c>
      <c r="G306" s="26">
        <v>87</v>
      </c>
      <c r="H306" s="26">
        <v>58</v>
      </c>
      <c r="I306" s="26">
        <v>29</v>
      </c>
      <c r="J306" s="42">
        <f t="shared" si="61"/>
        <v>1.3027852650494161</v>
      </c>
      <c r="K306" s="41">
        <f t="shared" si="62"/>
        <v>2255</v>
      </c>
      <c r="L306" s="26">
        <v>75</v>
      </c>
      <c r="M306" s="26">
        <v>75</v>
      </c>
      <c r="N306" s="26">
        <v>0</v>
      </c>
      <c r="O306" s="42">
        <f t="shared" si="63"/>
        <v>0</v>
      </c>
      <c r="P306" s="41">
        <f t="shared" si="64"/>
        <v>2281</v>
      </c>
      <c r="Q306" s="26">
        <v>89</v>
      </c>
      <c r="R306" s="26">
        <v>63</v>
      </c>
      <c r="S306" s="26">
        <v>26</v>
      </c>
      <c r="T306" s="42">
        <f t="shared" si="65"/>
        <v>1.1529933481152994</v>
      </c>
      <c r="U306" s="41">
        <f t="shared" si="66"/>
        <v>2208</v>
      </c>
      <c r="V306" s="26">
        <v>34</v>
      </c>
      <c r="W306" s="26">
        <v>107</v>
      </c>
      <c r="X306" s="26">
        <v>-73</v>
      </c>
      <c r="Y306" s="42">
        <f t="shared" si="67"/>
        <v>-3.2003507233669444</v>
      </c>
      <c r="Z306" s="41">
        <f t="shared" si="68"/>
        <v>2193</v>
      </c>
      <c r="AA306" s="26">
        <v>39</v>
      </c>
      <c r="AB306" s="26">
        <v>54</v>
      </c>
      <c r="AC306" s="26">
        <v>-15</v>
      </c>
      <c r="AD306" s="42">
        <f t="shared" si="69"/>
        <v>-0.67934782608695654</v>
      </c>
      <c r="AE306" s="41" t="s">
        <v>35</v>
      </c>
      <c r="AF306" s="26" t="s">
        <v>35</v>
      </c>
      <c r="AG306" s="26" t="s">
        <v>35</v>
      </c>
      <c r="AH306" s="26" t="s">
        <v>35</v>
      </c>
      <c r="AI306" s="34" t="s">
        <v>35</v>
      </c>
      <c r="AJ306" s="41" t="s">
        <v>35</v>
      </c>
      <c r="AK306" s="26" t="s">
        <v>35</v>
      </c>
      <c r="AL306" s="26" t="s">
        <v>35</v>
      </c>
      <c r="AM306" s="26" t="s">
        <v>35</v>
      </c>
      <c r="AN306" s="34" t="s">
        <v>35</v>
      </c>
      <c r="AO306" s="41" t="s">
        <v>35</v>
      </c>
      <c r="AP306" s="26" t="s">
        <v>35</v>
      </c>
      <c r="AQ306" s="26" t="s">
        <v>35</v>
      </c>
      <c r="AR306" s="26" t="s">
        <v>35</v>
      </c>
      <c r="AS306" s="34" t="s">
        <v>35</v>
      </c>
      <c r="AT306" s="41" t="s">
        <v>35</v>
      </c>
      <c r="AU306" s="26" t="s">
        <v>35</v>
      </c>
      <c r="AV306" s="26" t="s">
        <v>35</v>
      </c>
      <c r="AW306" s="26" t="s">
        <v>35</v>
      </c>
      <c r="AX306" s="34" t="s">
        <v>35</v>
      </c>
      <c r="AY306" s="41" t="s">
        <v>35</v>
      </c>
      <c r="AZ306" s="26" t="s">
        <v>35</v>
      </c>
      <c r="BA306" s="26" t="s">
        <v>35</v>
      </c>
      <c r="BB306" s="26" t="s">
        <v>35</v>
      </c>
      <c r="BC306" s="34" t="s">
        <v>35</v>
      </c>
      <c r="BD306" s="41" t="s">
        <v>35</v>
      </c>
      <c r="BE306" s="26" t="s">
        <v>35</v>
      </c>
      <c r="BF306" s="26" t="s">
        <v>35</v>
      </c>
      <c r="BG306" s="26" t="s">
        <v>35</v>
      </c>
      <c r="BH306" s="34" t="s">
        <v>35</v>
      </c>
      <c r="BI306" s="41" t="s">
        <v>35</v>
      </c>
      <c r="BJ306" s="26" t="s">
        <v>35</v>
      </c>
      <c r="BK306" s="26" t="s">
        <v>35</v>
      </c>
      <c r="BL306" s="26" t="s">
        <v>35</v>
      </c>
      <c r="BM306" s="34" t="s">
        <v>35</v>
      </c>
      <c r="BN306" s="41">
        <f t="shared" si="70"/>
        <v>324</v>
      </c>
      <c r="BO306" s="41">
        <f t="shared" si="70"/>
        <v>357</v>
      </c>
      <c r="BP306" s="41">
        <f t="shared" si="70"/>
        <v>-33</v>
      </c>
      <c r="BQ306" s="42">
        <f t="shared" si="71"/>
        <v>-1.4824797843665769</v>
      </c>
      <c r="BR306" s="25"/>
    </row>
    <row r="307" spans="1:70" s="7" customFormat="1" ht="18" customHeight="1">
      <c r="A307" s="25"/>
      <c r="B307" s="35" t="s">
        <v>47</v>
      </c>
      <c r="C307" s="35">
        <v>431402</v>
      </c>
      <c r="D307" s="27" t="s">
        <v>347</v>
      </c>
      <c r="E307" s="26">
        <v>424</v>
      </c>
      <c r="F307" s="41">
        <f t="shared" si="60"/>
        <v>424</v>
      </c>
      <c r="G307" s="26">
        <v>9</v>
      </c>
      <c r="H307" s="26">
        <v>9</v>
      </c>
      <c r="I307" s="26">
        <v>0</v>
      </c>
      <c r="J307" s="42">
        <f t="shared" si="61"/>
        <v>0</v>
      </c>
      <c r="K307" s="41">
        <f t="shared" si="62"/>
        <v>423</v>
      </c>
      <c r="L307" s="26">
        <v>11</v>
      </c>
      <c r="M307" s="26">
        <v>12</v>
      </c>
      <c r="N307" s="26">
        <v>-1</v>
      </c>
      <c r="O307" s="42">
        <f t="shared" si="63"/>
        <v>-0.23584905660377359</v>
      </c>
      <c r="P307" s="41">
        <f t="shared" si="64"/>
        <v>421</v>
      </c>
      <c r="Q307" s="26">
        <v>9</v>
      </c>
      <c r="R307" s="26">
        <v>11</v>
      </c>
      <c r="S307" s="26">
        <v>-2</v>
      </c>
      <c r="T307" s="42">
        <f t="shared" si="65"/>
        <v>-0.4728132387706856</v>
      </c>
      <c r="U307" s="41">
        <f t="shared" si="66"/>
        <v>415</v>
      </c>
      <c r="V307" s="26">
        <v>7</v>
      </c>
      <c r="W307" s="26">
        <v>13</v>
      </c>
      <c r="X307" s="26">
        <v>-6</v>
      </c>
      <c r="Y307" s="42">
        <f t="shared" si="67"/>
        <v>-1.4251781472684086</v>
      </c>
      <c r="Z307" s="41">
        <f t="shared" si="68"/>
        <v>412</v>
      </c>
      <c r="AA307" s="26">
        <v>7</v>
      </c>
      <c r="AB307" s="26">
        <v>10</v>
      </c>
      <c r="AC307" s="26">
        <v>-3</v>
      </c>
      <c r="AD307" s="42">
        <f t="shared" si="69"/>
        <v>-0.72289156626506024</v>
      </c>
      <c r="AE307" s="41" t="s">
        <v>35</v>
      </c>
      <c r="AF307" s="26" t="s">
        <v>35</v>
      </c>
      <c r="AG307" s="26" t="s">
        <v>35</v>
      </c>
      <c r="AH307" s="26" t="s">
        <v>35</v>
      </c>
      <c r="AI307" s="34" t="s">
        <v>35</v>
      </c>
      <c r="AJ307" s="41" t="s">
        <v>35</v>
      </c>
      <c r="AK307" s="26" t="s">
        <v>35</v>
      </c>
      <c r="AL307" s="26" t="s">
        <v>35</v>
      </c>
      <c r="AM307" s="26" t="s">
        <v>35</v>
      </c>
      <c r="AN307" s="34" t="s">
        <v>35</v>
      </c>
      <c r="AO307" s="41" t="s">
        <v>35</v>
      </c>
      <c r="AP307" s="26" t="s">
        <v>35</v>
      </c>
      <c r="AQ307" s="26" t="s">
        <v>35</v>
      </c>
      <c r="AR307" s="26" t="s">
        <v>35</v>
      </c>
      <c r="AS307" s="34" t="s">
        <v>35</v>
      </c>
      <c r="AT307" s="41" t="s">
        <v>35</v>
      </c>
      <c r="AU307" s="26" t="s">
        <v>35</v>
      </c>
      <c r="AV307" s="26" t="s">
        <v>35</v>
      </c>
      <c r="AW307" s="26" t="s">
        <v>35</v>
      </c>
      <c r="AX307" s="34" t="s">
        <v>35</v>
      </c>
      <c r="AY307" s="41" t="s">
        <v>35</v>
      </c>
      <c r="AZ307" s="26" t="s">
        <v>35</v>
      </c>
      <c r="BA307" s="26" t="s">
        <v>35</v>
      </c>
      <c r="BB307" s="26" t="s">
        <v>35</v>
      </c>
      <c r="BC307" s="34" t="s">
        <v>35</v>
      </c>
      <c r="BD307" s="41" t="s">
        <v>35</v>
      </c>
      <c r="BE307" s="26" t="s">
        <v>35</v>
      </c>
      <c r="BF307" s="26" t="s">
        <v>35</v>
      </c>
      <c r="BG307" s="26" t="s">
        <v>35</v>
      </c>
      <c r="BH307" s="34" t="s">
        <v>35</v>
      </c>
      <c r="BI307" s="41" t="s">
        <v>35</v>
      </c>
      <c r="BJ307" s="26" t="s">
        <v>35</v>
      </c>
      <c r="BK307" s="26" t="s">
        <v>35</v>
      </c>
      <c r="BL307" s="26" t="s">
        <v>35</v>
      </c>
      <c r="BM307" s="34" t="s">
        <v>35</v>
      </c>
      <c r="BN307" s="41">
        <f t="shared" si="70"/>
        <v>43</v>
      </c>
      <c r="BO307" s="41">
        <f t="shared" si="70"/>
        <v>55</v>
      </c>
      <c r="BP307" s="41">
        <f t="shared" si="70"/>
        <v>-12</v>
      </c>
      <c r="BQ307" s="42">
        <f t="shared" si="71"/>
        <v>-2.8301886792452833</v>
      </c>
      <c r="BR307" s="25"/>
    </row>
    <row r="308" spans="1:70" s="7" customFormat="1" ht="18" customHeight="1">
      <c r="A308" s="25"/>
      <c r="B308" s="35" t="s">
        <v>47</v>
      </c>
      <c r="C308" s="35">
        <v>431403</v>
      </c>
      <c r="D308" s="27" t="s">
        <v>348</v>
      </c>
      <c r="E308" s="26">
        <v>639</v>
      </c>
      <c r="F308" s="41">
        <f t="shared" si="60"/>
        <v>634</v>
      </c>
      <c r="G308" s="26">
        <v>28</v>
      </c>
      <c r="H308" s="26">
        <v>33</v>
      </c>
      <c r="I308" s="26">
        <v>-5</v>
      </c>
      <c r="J308" s="42">
        <f t="shared" si="61"/>
        <v>-0.78247261345852892</v>
      </c>
      <c r="K308" s="41">
        <f t="shared" si="62"/>
        <v>639</v>
      </c>
      <c r="L308" s="26">
        <v>27</v>
      </c>
      <c r="M308" s="26">
        <v>22</v>
      </c>
      <c r="N308" s="26">
        <v>5</v>
      </c>
      <c r="O308" s="42">
        <f t="shared" si="63"/>
        <v>0.78864353312302837</v>
      </c>
      <c r="P308" s="41">
        <f t="shared" si="64"/>
        <v>639</v>
      </c>
      <c r="Q308" s="26">
        <v>26</v>
      </c>
      <c r="R308" s="26">
        <v>26</v>
      </c>
      <c r="S308" s="26">
        <v>0</v>
      </c>
      <c r="T308" s="42">
        <f t="shared" si="65"/>
        <v>0</v>
      </c>
      <c r="U308" s="41">
        <f t="shared" si="66"/>
        <v>617</v>
      </c>
      <c r="V308" s="26">
        <v>10</v>
      </c>
      <c r="W308" s="26">
        <v>32</v>
      </c>
      <c r="X308" s="26">
        <v>-22</v>
      </c>
      <c r="Y308" s="42">
        <f t="shared" si="67"/>
        <v>-3.4428794992175273</v>
      </c>
      <c r="Z308" s="41">
        <f t="shared" si="68"/>
        <v>611</v>
      </c>
      <c r="AA308" s="26">
        <v>8</v>
      </c>
      <c r="AB308" s="26">
        <v>14</v>
      </c>
      <c r="AC308" s="26">
        <v>-6</v>
      </c>
      <c r="AD308" s="42">
        <f t="shared" si="69"/>
        <v>-0.97244732576985426</v>
      </c>
      <c r="AE308" s="41" t="s">
        <v>35</v>
      </c>
      <c r="AF308" s="26" t="s">
        <v>35</v>
      </c>
      <c r="AG308" s="26" t="s">
        <v>35</v>
      </c>
      <c r="AH308" s="26" t="s">
        <v>35</v>
      </c>
      <c r="AI308" s="34" t="s">
        <v>35</v>
      </c>
      <c r="AJ308" s="41" t="s">
        <v>35</v>
      </c>
      <c r="AK308" s="26" t="s">
        <v>35</v>
      </c>
      <c r="AL308" s="26" t="s">
        <v>35</v>
      </c>
      <c r="AM308" s="26" t="s">
        <v>35</v>
      </c>
      <c r="AN308" s="34" t="s">
        <v>35</v>
      </c>
      <c r="AO308" s="41" t="s">
        <v>35</v>
      </c>
      <c r="AP308" s="26" t="s">
        <v>35</v>
      </c>
      <c r="AQ308" s="26" t="s">
        <v>35</v>
      </c>
      <c r="AR308" s="26" t="s">
        <v>35</v>
      </c>
      <c r="AS308" s="34" t="s">
        <v>35</v>
      </c>
      <c r="AT308" s="41" t="s">
        <v>35</v>
      </c>
      <c r="AU308" s="26" t="s">
        <v>35</v>
      </c>
      <c r="AV308" s="26" t="s">
        <v>35</v>
      </c>
      <c r="AW308" s="26" t="s">
        <v>35</v>
      </c>
      <c r="AX308" s="34" t="s">
        <v>35</v>
      </c>
      <c r="AY308" s="41" t="s">
        <v>35</v>
      </c>
      <c r="AZ308" s="26" t="s">
        <v>35</v>
      </c>
      <c r="BA308" s="26" t="s">
        <v>35</v>
      </c>
      <c r="BB308" s="26" t="s">
        <v>35</v>
      </c>
      <c r="BC308" s="34" t="s">
        <v>35</v>
      </c>
      <c r="BD308" s="41" t="s">
        <v>35</v>
      </c>
      <c r="BE308" s="26" t="s">
        <v>35</v>
      </c>
      <c r="BF308" s="26" t="s">
        <v>35</v>
      </c>
      <c r="BG308" s="26" t="s">
        <v>35</v>
      </c>
      <c r="BH308" s="34" t="s">
        <v>35</v>
      </c>
      <c r="BI308" s="41" t="s">
        <v>35</v>
      </c>
      <c r="BJ308" s="26" t="s">
        <v>35</v>
      </c>
      <c r="BK308" s="26" t="s">
        <v>35</v>
      </c>
      <c r="BL308" s="26" t="s">
        <v>35</v>
      </c>
      <c r="BM308" s="34" t="s">
        <v>35</v>
      </c>
      <c r="BN308" s="41">
        <f t="shared" si="70"/>
        <v>99</v>
      </c>
      <c r="BO308" s="41">
        <f t="shared" si="70"/>
        <v>127</v>
      </c>
      <c r="BP308" s="41">
        <f t="shared" si="70"/>
        <v>-28</v>
      </c>
      <c r="BQ308" s="42">
        <f t="shared" si="71"/>
        <v>-4.3818466353677623</v>
      </c>
      <c r="BR308" s="25"/>
    </row>
    <row r="309" spans="1:70" s="7" customFormat="1" ht="18" customHeight="1">
      <c r="A309" s="25"/>
      <c r="B309" s="35" t="s">
        <v>47</v>
      </c>
      <c r="C309" s="35">
        <v>431405</v>
      </c>
      <c r="D309" s="27" t="s">
        <v>349</v>
      </c>
      <c r="E309" s="26">
        <v>11939</v>
      </c>
      <c r="F309" s="41">
        <f t="shared" si="60"/>
        <v>12187</v>
      </c>
      <c r="G309" s="26">
        <v>620</v>
      </c>
      <c r="H309" s="26">
        <v>372</v>
      </c>
      <c r="I309" s="26">
        <v>248</v>
      </c>
      <c r="J309" s="42">
        <f t="shared" si="61"/>
        <v>2.077225898316442</v>
      </c>
      <c r="K309" s="41">
        <f t="shared" si="62"/>
        <v>12435</v>
      </c>
      <c r="L309" s="26">
        <v>796</v>
      </c>
      <c r="M309" s="26">
        <v>548</v>
      </c>
      <c r="N309" s="26">
        <v>248</v>
      </c>
      <c r="O309" s="42">
        <f t="shared" si="63"/>
        <v>2.0349552802166242</v>
      </c>
      <c r="P309" s="41">
        <f t="shared" si="64"/>
        <v>12216</v>
      </c>
      <c r="Q309" s="26">
        <v>629</v>
      </c>
      <c r="R309" s="26">
        <v>848</v>
      </c>
      <c r="S309" s="26">
        <v>-219</v>
      </c>
      <c r="T309" s="42">
        <f t="shared" si="65"/>
        <v>-1.761158021712907</v>
      </c>
      <c r="U309" s="41">
        <f t="shared" si="66"/>
        <v>11495</v>
      </c>
      <c r="V309" s="26">
        <v>114</v>
      </c>
      <c r="W309" s="26">
        <v>835</v>
      </c>
      <c r="X309" s="26">
        <v>-721</v>
      </c>
      <c r="Y309" s="42">
        <f t="shared" si="67"/>
        <v>-5.9020956123117223</v>
      </c>
      <c r="Z309" s="41">
        <f t="shared" si="68"/>
        <v>11256</v>
      </c>
      <c r="AA309" s="26">
        <v>178</v>
      </c>
      <c r="AB309" s="26">
        <v>417</v>
      </c>
      <c r="AC309" s="26">
        <v>-239</v>
      </c>
      <c r="AD309" s="42">
        <f t="shared" si="69"/>
        <v>-2.0791648542844716</v>
      </c>
      <c r="AE309" s="41" t="s">
        <v>35</v>
      </c>
      <c r="AF309" s="26" t="s">
        <v>35</v>
      </c>
      <c r="AG309" s="26" t="s">
        <v>35</v>
      </c>
      <c r="AH309" s="26" t="s">
        <v>35</v>
      </c>
      <c r="AI309" s="34" t="s">
        <v>35</v>
      </c>
      <c r="AJ309" s="41" t="s">
        <v>35</v>
      </c>
      <c r="AK309" s="26" t="s">
        <v>35</v>
      </c>
      <c r="AL309" s="26" t="s">
        <v>35</v>
      </c>
      <c r="AM309" s="26" t="s">
        <v>35</v>
      </c>
      <c r="AN309" s="34" t="s">
        <v>35</v>
      </c>
      <c r="AO309" s="41" t="s">
        <v>35</v>
      </c>
      <c r="AP309" s="26" t="s">
        <v>35</v>
      </c>
      <c r="AQ309" s="26" t="s">
        <v>35</v>
      </c>
      <c r="AR309" s="26" t="s">
        <v>35</v>
      </c>
      <c r="AS309" s="34" t="s">
        <v>35</v>
      </c>
      <c r="AT309" s="41" t="s">
        <v>35</v>
      </c>
      <c r="AU309" s="26" t="s">
        <v>35</v>
      </c>
      <c r="AV309" s="26" t="s">
        <v>35</v>
      </c>
      <c r="AW309" s="26" t="s">
        <v>35</v>
      </c>
      <c r="AX309" s="34" t="s">
        <v>35</v>
      </c>
      <c r="AY309" s="41" t="s">
        <v>35</v>
      </c>
      <c r="AZ309" s="26" t="s">
        <v>35</v>
      </c>
      <c r="BA309" s="26" t="s">
        <v>35</v>
      </c>
      <c r="BB309" s="26" t="s">
        <v>35</v>
      </c>
      <c r="BC309" s="34" t="s">
        <v>35</v>
      </c>
      <c r="BD309" s="41" t="s">
        <v>35</v>
      </c>
      <c r="BE309" s="26" t="s">
        <v>35</v>
      </c>
      <c r="BF309" s="26" t="s">
        <v>35</v>
      </c>
      <c r="BG309" s="26" t="s">
        <v>35</v>
      </c>
      <c r="BH309" s="34" t="s">
        <v>35</v>
      </c>
      <c r="BI309" s="41" t="s">
        <v>35</v>
      </c>
      <c r="BJ309" s="26" t="s">
        <v>35</v>
      </c>
      <c r="BK309" s="26" t="s">
        <v>35</v>
      </c>
      <c r="BL309" s="26" t="s">
        <v>35</v>
      </c>
      <c r="BM309" s="34" t="s">
        <v>35</v>
      </c>
      <c r="BN309" s="41">
        <f t="shared" si="70"/>
        <v>2337</v>
      </c>
      <c r="BO309" s="41">
        <f t="shared" si="70"/>
        <v>3020</v>
      </c>
      <c r="BP309" s="41">
        <f t="shared" si="70"/>
        <v>-683</v>
      </c>
      <c r="BQ309" s="42">
        <f t="shared" si="71"/>
        <v>-5.7207471312505236</v>
      </c>
      <c r="BR309" s="25"/>
    </row>
    <row r="310" spans="1:70" s="7" customFormat="1" ht="18" customHeight="1">
      <c r="A310" s="25"/>
      <c r="B310" s="35" t="s">
        <v>47</v>
      </c>
      <c r="C310" s="35">
        <v>431406</v>
      </c>
      <c r="D310" s="27" t="s">
        <v>350</v>
      </c>
      <c r="E310" s="26">
        <v>84</v>
      </c>
      <c r="F310" s="41">
        <f t="shared" si="60"/>
        <v>84</v>
      </c>
      <c r="G310" s="26">
        <v>3</v>
      </c>
      <c r="H310" s="26">
        <v>3</v>
      </c>
      <c r="I310" s="26">
        <v>0</v>
      </c>
      <c r="J310" s="42">
        <f t="shared" si="61"/>
        <v>0</v>
      </c>
      <c r="K310" s="41">
        <f t="shared" si="62"/>
        <v>83</v>
      </c>
      <c r="L310" s="26">
        <v>0</v>
      </c>
      <c r="M310" s="26">
        <v>1</v>
      </c>
      <c r="N310" s="26">
        <v>-1</v>
      </c>
      <c r="O310" s="42">
        <f t="shared" si="63"/>
        <v>-1.1904761904761905</v>
      </c>
      <c r="P310" s="41">
        <f t="shared" si="64"/>
        <v>79</v>
      </c>
      <c r="Q310" s="26">
        <v>2</v>
      </c>
      <c r="R310" s="26">
        <v>6</v>
      </c>
      <c r="S310" s="26">
        <v>-4</v>
      </c>
      <c r="T310" s="42">
        <f t="shared" si="65"/>
        <v>-4.8192771084337354</v>
      </c>
      <c r="U310" s="41">
        <f t="shared" si="66"/>
        <v>83</v>
      </c>
      <c r="V310" s="26">
        <v>5</v>
      </c>
      <c r="W310" s="26">
        <v>1</v>
      </c>
      <c r="X310" s="26">
        <v>4</v>
      </c>
      <c r="Y310" s="42">
        <f t="shared" si="67"/>
        <v>5.0632911392405067</v>
      </c>
      <c r="Z310" s="41">
        <f t="shared" si="68"/>
        <v>82</v>
      </c>
      <c r="AA310" s="26">
        <v>0</v>
      </c>
      <c r="AB310" s="26">
        <v>1</v>
      </c>
      <c r="AC310" s="26">
        <v>-1</v>
      </c>
      <c r="AD310" s="42">
        <f t="shared" si="69"/>
        <v>-1.2048192771084338</v>
      </c>
      <c r="AE310" s="41" t="s">
        <v>35</v>
      </c>
      <c r="AF310" s="26" t="s">
        <v>35</v>
      </c>
      <c r="AG310" s="26" t="s">
        <v>35</v>
      </c>
      <c r="AH310" s="26" t="s">
        <v>35</v>
      </c>
      <c r="AI310" s="34" t="s">
        <v>35</v>
      </c>
      <c r="AJ310" s="41" t="s">
        <v>35</v>
      </c>
      <c r="AK310" s="26" t="s">
        <v>35</v>
      </c>
      <c r="AL310" s="26" t="s">
        <v>35</v>
      </c>
      <c r="AM310" s="26" t="s">
        <v>35</v>
      </c>
      <c r="AN310" s="34" t="s">
        <v>35</v>
      </c>
      <c r="AO310" s="41" t="s">
        <v>35</v>
      </c>
      <c r="AP310" s="26" t="s">
        <v>35</v>
      </c>
      <c r="AQ310" s="26" t="s">
        <v>35</v>
      </c>
      <c r="AR310" s="26" t="s">
        <v>35</v>
      </c>
      <c r="AS310" s="34" t="s">
        <v>35</v>
      </c>
      <c r="AT310" s="41" t="s">
        <v>35</v>
      </c>
      <c r="AU310" s="26" t="s">
        <v>35</v>
      </c>
      <c r="AV310" s="26" t="s">
        <v>35</v>
      </c>
      <c r="AW310" s="26" t="s">
        <v>35</v>
      </c>
      <c r="AX310" s="34" t="s">
        <v>35</v>
      </c>
      <c r="AY310" s="41" t="s">
        <v>35</v>
      </c>
      <c r="AZ310" s="26" t="s">
        <v>35</v>
      </c>
      <c r="BA310" s="26" t="s">
        <v>35</v>
      </c>
      <c r="BB310" s="26" t="s">
        <v>35</v>
      </c>
      <c r="BC310" s="34" t="s">
        <v>35</v>
      </c>
      <c r="BD310" s="41" t="s">
        <v>35</v>
      </c>
      <c r="BE310" s="26" t="s">
        <v>35</v>
      </c>
      <c r="BF310" s="26" t="s">
        <v>35</v>
      </c>
      <c r="BG310" s="26" t="s">
        <v>35</v>
      </c>
      <c r="BH310" s="34" t="s">
        <v>35</v>
      </c>
      <c r="BI310" s="41" t="s">
        <v>35</v>
      </c>
      <c r="BJ310" s="26" t="s">
        <v>35</v>
      </c>
      <c r="BK310" s="26" t="s">
        <v>35</v>
      </c>
      <c r="BL310" s="26" t="s">
        <v>35</v>
      </c>
      <c r="BM310" s="34" t="s">
        <v>35</v>
      </c>
      <c r="BN310" s="41">
        <f t="shared" si="70"/>
        <v>10</v>
      </c>
      <c r="BO310" s="41">
        <f t="shared" si="70"/>
        <v>12</v>
      </c>
      <c r="BP310" s="41">
        <f t="shared" si="70"/>
        <v>-2</v>
      </c>
      <c r="BQ310" s="42">
        <f t="shared" si="71"/>
        <v>-2.3809523809523809</v>
      </c>
      <c r="BR310" s="25"/>
    </row>
    <row r="311" spans="1:70" s="7" customFormat="1" ht="18" customHeight="1">
      <c r="A311" s="25"/>
      <c r="B311" s="35" t="s">
        <v>47</v>
      </c>
      <c r="C311" s="35">
        <v>431407</v>
      </c>
      <c r="D311" s="27" t="s">
        <v>351</v>
      </c>
      <c r="E311" s="26">
        <v>576</v>
      </c>
      <c r="F311" s="41">
        <f t="shared" si="60"/>
        <v>564</v>
      </c>
      <c r="G311" s="26">
        <v>19</v>
      </c>
      <c r="H311" s="26">
        <v>31</v>
      </c>
      <c r="I311" s="26">
        <v>-12</v>
      </c>
      <c r="J311" s="42">
        <f t="shared" si="61"/>
        <v>-2.083333333333333</v>
      </c>
      <c r="K311" s="41">
        <f t="shared" si="62"/>
        <v>568</v>
      </c>
      <c r="L311" s="26">
        <v>29</v>
      </c>
      <c r="M311" s="26">
        <v>25</v>
      </c>
      <c r="N311" s="26">
        <v>4</v>
      </c>
      <c r="O311" s="42">
        <f t="shared" si="63"/>
        <v>0.70921985815602839</v>
      </c>
      <c r="P311" s="41">
        <f t="shared" si="64"/>
        <v>570</v>
      </c>
      <c r="Q311" s="26">
        <v>15</v>
      </c>
      <c r="R311" s="26">
        <v>13</v>
      </c>
      <c r="S311" s="26">
        <v>2</v>
      </c>
      <c r="T311" s="42">
        <f t="shared" si="65"/>
        <v>0.35211267605633806</v>
      </c>
      <c r="U311" s="41">
        <f t="shared" si="66"/>
        <v>562</v>
      </c>
      <c r="V311" s="26">
        <v>20</v>
      </c>
      <c r="W311" s="26">
        <v>28</v>
      </c>
      <c r="X311" s="26">
        <v>-8</v>
      </c>
      <c r="Y311" s="42">
        <f t="shared" si="67"/>
        <v>-1.4035087719298245</v>
      </c>
      <c r="Z311" s="41">
        <f t="shared" si="68"/>
        <v>571</v>
      </c>
      <c r="AA311" s="26">
        <v>21</v>
      </c>
      <c r="AB311" s="26">
        <v>12</v>
      </c>
      <c r="AC311" s="26">
        <v>9</v>
      </c>
      <c r="AD311" s="42">
        <f t="shared" si="69"/>
        <v>1.6014234875444839</v>
      </c>
      <c r="AE311" s="41" t="s">
        <v>35</v>
      </c>
      <c r="AF311" s="26" t="s">
        <v>35</v>
      </c>
      <c r="AG311" s="26" t="s">
        <v>35</v>
      </c>
      <c r="AH311" s="26" t="s">
        <v>35</v>
      </c>
      <c r="AI311" s="34" t="s">
        <v>35</v>
      </c>
      <c r="AJ311" s="41" t="s">
        <v>35</v>
      </c>
      <c r="AK311" s="26" t="s">
        <v>35</v>
      </c>
      <c r="AL311" s="26" t="s">
        <v>35</v>
      </c>
      <c r="AM311" s="26" t="s">
        <v>35</v>
      </c>
      <c r="AN311" s="34" t="s">
        <v>35</v>
      </c>
      <c r="AO311" s="41" t="s">
        <v>35</v>
      </c>
      <c r="AP311" s="26" t="s">
        <v>35</v>
      </c>
      <c r="AQ311" s="26" t="s">
        <v>35</v>
      </c>
      <c r="AR311" s="26" t="s">
        <v>35</v>
      </c>
      <c r="AS311" s="34" t="s">
        <v>35</v>
      </c>
      <c r="AT311" s="41" t="s">
        <v>35</v>
      </c>
      <c r="AU311" s="26" t="s">
        <v>35</v>
      </c>
      <c r="AV311" s="26" t="s">
        <v>35</v>
      </c>
      <c r="AW311" s="26" t="s">
        <v>35</v>
      </c>
      <c r="AX311" s="34" t="s">
        <v>35</v>
      </c>
      <c r="AY311" s="41" t="s">
        <v>35</v>
      </c>
      <c r="AZ311" s="26" t="s">
        <v>35</v>
      </c>
      <c r="BA311" s="26" t="s">
        <v>35</v>
      </c>
      <c r="BB311" s="26" t="s">
        <v>35</v>
      </c>
      <c r="BC311" s="34" t="s">
        <v>35</v>
      </c>
      <c r="BD311" s="41" t="s">
        <v>35</v>
      </c>
      <c r="BE311" s="26" t="s">
        <v>35</v>
      </c>
      <c r="BF311" s="26" t="s">
        <v>35</v>
      </c>
      <c r="BG311" s="26" t="s">
        <v>35</v>
      </c>
      <c r="BH311" s="34" t="s">
        <v>35</v>
      </c>
      <c r="BI311" s="41" t="s">
        <v>35</v>
      </c>
      <c r="BJ311" s="26" t="s">
        <v>35</v>
      </c>
      <c r="BK311" s="26" t="s">
        <v>35</v>
      </c>
      <c r="BL311" s="26" t="s">
        <v>35</v>
      </c>
      <c r="BM311" s="34" t="s">
        <v>35</v>
      </c>
      <c r="BN311" s="41">
        <f t="shared" si="70"/>
        <v>104</v>
      </c>
      <c r="BO311" s="41">
        <f t="shared" si="70"/>
        <v>109</v>
      </c>
      <c r="BP311" s="41">
        <f t="shared" si="70"/>
        <v>-5</v>
      </c>
      <c r="BQ311" s="42">
        <f t="shared" si="71"/>
        <v>-0.86805555555555558</v>
      </c>
      <c r="BR311" s="25"/>
    </row>
    <row r="312" spans="1:70" s="7" customFormat="1" ht="18" customHeight="1">
      <c r="A312" s="25"/>
      <c r="B312" s="35" t="s">
        <v>47</v>
      </c>
      <c r="C312" s="35">
        <v>431410</v>
      </c>
      <c r="D312" s="27" t="s">
        <v>352</v>
      </c>
      <c r="E312" s="26">
        <v>58201</v>
      </c>
      <c r="F312" s="41">
        <f t="shared" si="60"/>
        <v>58488</v>
      </c>
      <c r="G312" s="26">
        <v>2432</v>
      </c>
      <c r="H312" s="26">
        <v>2145</v>
      </c>
      <c r="I312" s="26">
        <v>287</v>
      </c>
      <c r="J312" s="42">
        <f t="shared" si="61"/>
        <v>0.49311867493685679</v>
      </c>
      <c r="K312" s="41">
        <f t="shared" si="62"/>
        <v>59336</v>
      </c>
      <c r="L312" s="26">
        <v>2971</v>
      </c>
      <c r="M312" s="26">
        <v>2123</v>
      </c>
      <c r="N312" s="26">
        <v>848</v>
      </c>
      <c r="O312" s="42">
        <f t="shared" si="63"/>
        <v>1.4498700588154836</v>
      </c>
      <c r="P312" s="41">
        <f t="shared" si="64"/>
        <v>59269</v>
      </c>
      <c r="Q312" s="26">
        <v>3231</v>
      </c>
      <c r="R312" s="26">
        <v>3298</v>
      </c>
      <c r="S312" s="26">
        <v>-67</v>
      </c>
      <c r="T312" s="42">
        <f t="shared" si="65"/>
        <v>-0.11291627342591344</v>
      </c>
      <c r="U312" s="41">
        <f t="shared" si="66"/>
        <v>57478</v>
      </c>
      <c r="V312" s="26">
        <v>734</v>
      </c>
      <c r="W312" s="26">
        <v>2525</v>
      </c>
      <c r="X312" s="26">
        <v>-1791</v>
      </c>
      <c r="Y312" s="42">
        <f t="shared" si="67"/>
        <v>-3.0218157890296782</v>
      </c>
      <c r="Z312" s="41">
        <f t="shared" si="68"/>
        <v>56873</v>
      </c>
      <c r="AA312" s="26">
        <v>897</v>
      </c>
      <c r="AB312" s="26">
        <v>1502</v>
      </c>
      <c r="AC312" s="26">
        <v>-605</v>
      </c>
      <c r="AD312" s="42">
        <f t="shared" si="69"/>
        <v>-1.0525766380180241</v>
      </c>
      <c r="AE312" s="41" t="s">
        <v>35</v>
      </c>
      <c r="AF312" s="26" t="s">
        <v>35</v>
      </c>
      <c r="AG312" s="26" t="s">
        <v>35</v>
      </c>
      <c r="AH312" s="26" t="s">
        <v>35</v>
      </c>
      <c r="AI312" s="34" t="s">
        <v>35</v>
      </c>
      <c r="AJ312" s="41" t="s">
        <v>35</v>
      </c>
      <c r="AK312" s="26" t="s">
        <v>35</v>
      </c>
      <c r="AL312" s="26" t="s">
        <v>35</v>
      </c>
      <c r="AM312" s="26" t="s">
        <v>35</v>
      </c>
      <c r="AN312" s="34" t="s">
        <v>35</v>
      </c>
      <c r="AO312" s="41" t="s">
        <v>35</v>
      </c>
      <c r="AP312" s="26" t="s">
        <v>35</v>
      </c>
      <c r="AQ312" s="26" t="s">
        <v>35</v>
      </c>
      <c r="AR312" s="26" t="s">
        <v>35</v>
      </c>
      <c r="AS312" s="34" t="s">
        <v>35</v>
      </c>
      <c r="AT312" s="41" t="s">
        <v>35</v>
      </c>
      <c r="AU312" s="26" t="s">
        <v>35</v>
      </c>
      <c r="AV312" s="26" t="s">
        <v>35</v>
      </c>
      <c r="AW312" s="26" t="s">
        <v>35</v>
      </c>
      <c r="AX312" s="34" t="s">
        <v>35</v>
      </c>
      <c r="AY312" s="41" t="s">
        <v>35</v>
      </c>
      <c r="AZ312" s="26" t="s">
        <v>35</v>
      </c>
      <c r="BA312" s="26" t="s">
        <v>35</v>
      </c>
      <c r="BB312" s="26" t="s">
        <v>35</v>
      </c>
      <c r="BC312" s="34" t="s">
        <v>35</v>
      </c>
      <c r="BD312" s="41" t="s">
        <v>35</v>
      </c>
      <c r="BE312" s="26" t="s">
        <v>35</v>
      </c>
      <c r="BF312" s="26" t="s">
        <v>35</v>
      </c>
      <c r="BG312" s="26" t="s">
        <v>35</v>
      </c>
      <c r="BH312" s="34" t="s">
        <v>35</v>
      </c>
      <c r="BI312" s="41" t="s">
        <v>35</v>
      </c>
      <c r="BJ312" s="26" t="s">
        <v>35</v>
      </c>
      <c r="BK312" s="26" t="s">
        <v>35</v>
      </c>
      <c r="BL312" s="26" t="s">
        <v>35</v>
      </c>
      <c r="BM312" s="34" t="s">
        <v>35</v>
      </c>
      <c r="BN312" s="41">
        <f t="shared" si="70"/>
        <v>10265</v>
      </c>
      <c r="BO312" s="41">
        <f t="shared" si="70"/>
        <v>11593</v>
      </c>
      <c r="BP312" s="41">
        <f t="shared" si="70"/>
        <v>-1328</v>
      </c>
      <c r="BQ312" s="42">
        <f t="shared" si="71"/>
        <v>-2.2817477362931911</v>
      </c>
      <c r="BR312" s="25"/>
    </row>
    <row r="313" spans="1:70" s="7" customFormat="1" ht="18" customHeight="1">
      <c r="A313" s="25"/>
      <c r="B313" s="35" t="s">
        <v>47</v>
      </c>
      <c r="C313" s="35">
        <v>431413</v>
      </c>
      <c r="D313" s="27" t="s">
        <v>353</v>
      </c>
      <c r="E313" s="26">
        <v>384</v>
      </c>
      <c r="F313" s="41">
        <f t="shared" si="60"/>
        <v>377</v>
      </c>
      <c r="G313" s="26">
        <v>8</v>
      </c>
      <c r="H313" s="26">
        <v>15</v>
      </c>
      <c r="I313" s="26">
        <v>-7</v>
      </c>
      <c r="J313" s="42">
        <f t="shared" si="61"/>
        <v>-1.8229166666666667</v>
      </c>
      <c r="K313" s="41">
        <f t="shared" si="62"/>
        <v>374</v>
      </c>
      <c r="L313" s="26">
        <v>12</v>
      </c>
      <c r="M313" s="26">
        <v>15</v>
      </c>
      <c r="N313" s="26">
        <v>-3</v>
      </c>
      <c r="O313" s="42">
        <f t="shared" si="63"/>
        <v>-0.79575596816976124</v>
      </c>
      <c r="P313" s="41">
        <f t="shared" si="64"/>
        <v>377</v>
      </c>
      <c r="Q313" s="26">
        <v>15</v>
      </c>
      <c r="R313" s="26">
        <v>12</v>
      </c>
      <c r="S313" s="26">
        <v>3</v>
      </c>
      <c r="T313" s="42">
        <f t="shared" si="65"/>
        <v>0.80213903743315518</v>
      </c>
      <c r="U313" s="41">
        <f t="shared" si="66"/>
        <v>370</v>
      </c>
      <c r="V313" s="26">
        <v>9</v>
      </c>
      <c r="W313" s="26">
        <v>16</v>
      </c>
      <c r="X313" s="26">
        <v>-7</v>
      </c>
      <c r="Y313" s="42">
        <f t="shared" si="67"/>
        <v>-1.8567639257294428</v>
      </c>
      <c r="Z313" s="41">
        <f t="shared" si="68"/>
        <v>369</v>
      </c>
      <c r="AA313" s="26">
        <v>8</v>
      </c>
      <c r="AB313" s="26">
        <v>9</v>
      </c>
      <c r="AC313" s="26">
        <v>-1</v>
      </c>
      <c r="AD313" s="42">
        <f t="shared" si="69"/>
        <v>-0.27027027027027029</v>
      </c>
      <c r="AE313" s="41" t="s">
        <v>35</v>
      </c>
      <c r="AF313" s="26" t="s">
        <v>35</v>
      </c>
      <c r="AG313" s="26" t="s">
        <v>35</v>
      </c>
      <c r="AH313" s="26" t="s">
        <v>35</v>
      </c>
      <c r="AI313" s="34" t="s">
        <v>35</v>
      </c>
      <c r="AJ313" s="41" t="s">
        <v>35</v>
      </c>
      <c r="AK313" s="26" t="s">
        <v>35</v>
      </c>
      <c r="AL313" s="26" t="s">
        <v>35</v>
      </c>
      <c r="AM313" s="26" t="s">
        <v>35</v>
      </c>
      <c r="AN313" s="34" t="s">
        <v>35</v>
      </c>
      <c r="AO313" s="41" t="s">
        <v>35</v>
      </c>
      <c r="AP313" s="26" t="s">
        <v>35</v>
      </c>
      <c r="AQ313" s="26" t="s">
        <v>35</v>
      </c>
      <c r="AR313" s="26" t="s">
        <v>35</v>
      </c>
      <c r="AS313" s="34" t="s">
        <v>35</v>
      </c>
      <c r="AT313" s="41" t="s">
        <v>35</v>
      </c>
      <c r="AU313" s="26" t="s">
        <v>35</v>
      </c>
      <c r="AV313" s="26" t="s">
        <v>35</v>
      </c>
      <c r="AW313" s="26" t="s">
        <v>35</v>
      </c>
      <c r="AX313" s="34" t="s">
        <v>35</v>
      </c>
      <c r="AY313" s="41" t="s">
        <v>35</v>
      </c>
      <c r="AZ313" s="26" t="s">
        <v>35</v>
      </c>
      <c r="BA313" s="26" t="s">
        <v>35</v>
      </c>
      <c r="BB313" s="26" t="s">
        <v>35</v>
      </c>
      <c r="BC313" s="34" t="s">
        <v>35</v>
      </c>
      <c r="BD313" s="41" t="s">
        <v>35</v>
      </c>
      <c r="BE313" s="26" t="s">
        <v>35</v>
      </c>
      <c r="BF313" s="26" t="s">
        <v>35</v>
      </c>
      <c r="BG313" s="26" t="s">
        <v>35</v>
      </c>
      <c r="BH313" s="34" t="s">
        <v>35</v>
      </c>
      <c r="BI313" s="41" t="s">
        <v>35</v>
      </c>
      <c r="BJ313" s="26" t="s">
        <v>35</v>
      </c>
      <c r="BK313" s="26" t="s">
        <v>35</v>
      </c>
      <c r="BL313" s="26" t="s">
        <v>35</v>
      </c>
      <c r="BM313" s="34" t="s">
        <v>35</v>
      </c>
      <c r="BN313" s="41">
        <f t="shared" si="70"/>
        <v>52</v>
      </c>
      <c r="BO313" s="41">
        <f t="shared" si="70"/>
        <v>67</v>
      </c>
      <c r="BP313" s="41">
        <f t="shared" si="70"/>
        <v>-15</v>
      </c>
      <c r="BQ313" s="42">
        <f t="shared" si="71"/>
        <v>-3.90625</v>
      </c>
      <c r="BR313" s="25"/>
    </row>
    <row r="314" spans="1:70" s="7" customFormat="1" ht="18" customHeight="1">
      <c r="A314" s="25"/>
      <c r="B314" s="35" t="s">
        <v>47</v>
      </c>
      <c r="C314" s="35">
        <v>431415</v>
      </c>
      <c r="D314" s="27" t="s">
        <v>354</v>
      </c>
      <c r="E314" s="26">
        <v>1068</v>
      </c>
      <c r="F314" s="41">
        <f t="shared" si="60"/>
        <v>1115</v>
      </c>
      <c r="G314" s="26">
        <v>75</v>
      </c>
      <c r="H314" s="26">
        <v>28</v>
      </c>
      <c r="I314" s="26">
        <v>47</v>
      </c>
      <c r="J314" s="42">
        <f t="shared" si="61"/>
        <v>4.4007490636704123</v>
      </c>
      <c r="K314" s="41">
        <f t="shared" si="62"/>
        <v>1149</v>
      </c>
      <c r="L314" s="26">
        <v>74</v>
      </c>
      <c r="M314" s="26">
        <v>40</v>
      </c>
      <c r="N314" s="26">
        <v>34</v>
      </c>
      <c r="O314" s="42">
        <f t="shared" si="63"/>
        <v>3.0493273542600896</v>
      </c>
      <c r="P314" s="41">
        <f t="shared" si="64"/>
        <v>1165</v>
      </c>
      <c r="Q314" s="26">
        <v>66</v>
      </c>
      <c r="R314" s="26">
        <v>50</v>
      </c>
      <c r="S314" s="26">
        <v>16</v>
      </c>
      <c r="T314" s="42">
        <f t="shared" si="65"/>
        <v>1.392515230635335</v>
      </c>
      <c r="U314" s="41">
        <f t="shared" si="66"/>
        <v>1109</v>
      </c>
      <c r="V314" s="26">
        <v>10</v>
      </c>
      <c r="W314" s="26">
        <v>66</v>
      </c>
      <c r="X314" s="26">
        <v>-56</v>
      </c>
      <c r="Y314" s="42">
        <f t="shared" si="67"/>
        <v>-4.8068669527896999</v>
      </c>
      <c r="Z314" s="41">
        <f t="shared" si="68"/>
        <v>1054</v>
      </c>
      <c r="AA314" s="26">
        <v>12</v>
      </c>
      <c r="AB314" s="26">
        <v>67</v>
      </c>
      <c r="AC314" s="26">
        <v>-55</v>
      </c>
      <c r="AD314" s="42">
        <f t="shared" si="69"/>
        <v>-4.9594229035166819</v>
      </c>
      <c r="AE314" s="41" t="s">
        <v>35</v>
      </c>
      <c r="AF314" s="26" t="s">
        <v>35</v>
      </c>
      <c r="AG314" s="26" t="s">
        <v>35</v>
      </c>
      <c r="AH314" s="26" t="s">
        <v>35</v>
      </c>
      <c r="AI314" s="34" t="s">
        <v>35</v>
      </c>
      <c r="AJ314" s="41" t="s">
        <v>35</v>
      </c>
      <c r="AK314" s="26" t="s">
        <v>35</v>
      </c>
      <c r="AL314" s="26" t="s">
        <v>35</v>
      </c>
      <c r="AM314" s="26" t="s">
        <v>35</v>
      </c>
      <c r="AN314" s="34" t="s">
        <v>35</v>
      </c>
      <c r="AO314" s="41" t="s">
        <v>35</v>
      </c>
      <c r="AP314" s="26" t="s">
        <v>35</v>
      </c>
      <c r="AQ314" s="26" t="s">
        <v>35</v>
      </c>
      <c r="AR314" s="26" t="s">
        <v>35</v>
      </c>
      <c r="AS314" s="34" t="s">
        <v>35</v>
      </c>
      <c r="AT314" s="41" t="s">
        <v>35</v>
      </c>
      <c r="AU314" s="26" t="s">
        <v>35</v>
      </c>
      <c r="AV314" s="26" t="s">
        <v>35</v>
      </c>
      <c r="AW314" s="26" t="s">
        <v>35</v>
      </c>
      <c r="AX314" s="34" t="s">
        <v>35</v>
      </c>
      <c r="AY314" s="41" t="s">
        <v>35</v>
      </c>
      <c r="AZ314" s="26" t="s">
        <v>35</v>
      </c>
      <c r="BA314" s="26" t="s">
        <v>35</v>
      </c>
      <c r="BB314" s="26" t="s">
        <v>35</v>
      </c>
      <c r="BC314" s="34" t="s">
        <v>35</v>
      </c>
      <c r="BD314" s="41" t="s">
        <v>35</v>
      </c>
      <c r="BE314" s="26" t="s">
        <v>35</v>
      </c>
      <c r="BF314" s="26" t="s">
        <v>35</v>
      </c>
      <c r="BG314" s="26" t="s">
        <v>35</v>
      </c>
      <c r="BH314" s="34" t="s">
        <v>35</v>
      </c>
      <c r="BI314" s="41" t="s">
        <v>35</v>
      </c>
      <c r="BJ314" s="26" t="s">
        <v>35</v>
      </c>
      <c r="BK314" s="26" t="s">
        <v>35</v>
      </c>
      <c r="BL314" s="26" t="s">
        <v>35</v>
      </c>
      <c r="BM314" s="34" t="s">
        <v>35</v>
      </c>
      <c r="BN314" s="41">
        <f t="shared" si="70"/>
        <v>237</v>
      </c>
      <c r="BO314" s="41">
        <f t="shared" si="70"/>
        <v>251</v>
      </c>
      <c r="BP314" s="41">
        <f t="shared" si="70"/>
        <v>-14</v>
      </c>
      <c r="BQ314" s="42">
        <f t="shared" si="71"/>
        <v>-1.3108614232209739</v>
      </c>
      <c r="BR314" s="25"/>
    </row>
    <row r="315" spans="1:70" s="7" customFormat="1" ht="18" customHeight="1">
      <c r="A315" s="25"/>
      <c r="B315" s="35" t="s">
        <v>47</v>
      </c>
      <c r="C315" s="35">
        <v>431417</v>
      </c>
      <c r="D315" s="27" t="s">
        <v>355</v>
      </c>
      <c r="E315" s="26">
        <v>162</v>
      </c>
      <c r="F315" s="41">
        <f t="shared" si="60"/>
        <v>162</v>
      </c>
      <c r="G315" s="26">
        <v>1</v>
      </c>
      <c r="H315" s="26">
        <v>1</v>
      </c>
      <c r="I315" s="26">
        <v>0</v>
      </c>
      <c r="J315" s="42">
        <f t="shared" si="61"/>
        <v>0</v>
      </c>
      <c r="K315" s="41">
        <f t="shared" si="62"/>
        <v>164</v>
      </c>
      <c r="L315" s="26">
        <v>3</v>
      </c>
      <c r="M315" s="26">
        <v>1</v>
      </c>
      <c r="N315" s="26">
        <v>2</v>
      </c>
      <c r="O315" s="42">
        <f t="shared" si="63"/>
        <v>1.2345679012345678</v>
      </c>
      <c r="P315" s="41">
        <f t="shared" si="64"/>
        <v>168</v>
      </c>
      <c r="Q315" s="26">
        <v>7</v>
      </c>
      <c r="R315" s="26">
        <v>3</v>
      </c>
      <c r="S315" s="26">
        <v>4</v>
      </c>
      <c r="T315" s="42">
        <f t="shared" si="65"/>
        <v>2.4390243902439024</v>
      </c>
      <c r="U315" s="41">
        <f t="shared" si="66"/>
        <v>173</v>
      </c>
      <c r="V315" s="26">
        <v>7</v>
      </c>
      <c r="W315" s="26">
        <v>2</v>
      </c>
      <c r="X315" s="26">
        <v>5</v>
      </c>
      <c r="Y315" s="42">
        <f t="shared" si="67"/>
        <v>2.9761904761904758</v>
      </c>
      <c r="Z315" s="41">
        <f t="shared" si="68"/>
        <v>170</v>
      </c>
      <c r="AA315" s="26">
        <v>4</v>
      </c>
      <c r="AB315" s="26">
        <v>7</v>
      </c>
      <c r="AC315" s="26">
        <v>-3</v>
      </c>
      <c r="AD315" s="42">
        <f t="shared" si="69"/>
        <v>-1.7341040462427744</v>
      </c>
      <c r="AE315" s="41" t="s">
        <v>35</v>
      </c>
      <c r="AF315" s="26" t="s">
        <v>35</v>
      </c>
      <c r="AG315" s="26" t="s">
        <v>35</v>
      </c>
      <c r="AH315" s="26" t="s">
        <v>35</v>
      </c>
      <c r="AI315" s="34" t="s">
        <v>35</v>
      </c>
      <c r="AJ315" s="41" t="s">
        <v>35</v>
      </c>
      <c r="AK315" s="26" t="s">
        <v>35</v>
      </c>
      <c r="AL315" s="26" t="s">
        <v>35</v>
      </c>
      <c r="AM315" s="26" t="s">
        <v>35</v>
      </c>
      <c r="AN315" s="34" t="s">
        <v>35</v>
      </c>
      <c r="AO315" s="41" t="s">
        <v>35</v>
      </c>
      <c r="AP315" s="26" t="s">
        <v>35</v>
      </c>
      <c r="AQ315" s="26" t="s">
        <v>35</v>
      </c>
      <c r="AR315" s="26" t="s">
        <v>35</v>
      </c>
      <c r="AS315" s="34" t="s">
        <v>35</v>
      </c>
      <c r="AT315" s="41" t="s">
        <v>35</v>
      </c>
      <c r="AU315" s="26" t="s">
        <v>35</v>
      </c>
      <c r="AV315" s="26" t="s">
        <v>35</v>
      </c>
      <c r="AW315" s="26" t="s">
        <v>35</v>
      </c>
      <c r="AX315" s="34" t="s">
        <v>35</v>
      </c>
      <c r="AY315" s="41" t="s">
        <v>35</v>
      </c>
      <c r="AZ315" s="26" t="s">
        <v>35</v>
      </c>
      <c r="BA315" s="26" t="s">
        <v>35</v>
      </c>
      <c r="BB315" s="26" t="s">
        <v>35</v>
      </c>
      <c r="BC315" s="34" t="s">
        <v>35</v>
      </c>
      <c r="BD315" s="41" t="s">
        <v>35</v>
      </c>
      <c r="BE315" s="26" t="s">
        <v>35</v>
      </c>
      <c r="BF315" s="26" t="s">
        <v>35</v>
      </c>
      <c r="BG315" s="26" t="s">
        <v>35</v>
      </c>
      <c r="BH315" s="34" t="s">
        <v>35</v>
      </c>
      <c r="BI315" s="41" t="s">
        <v>35</v>
      </c>
      <c r="BJ315" s="26" t="s">
        <v>35</v>
      </c>
      <c r="BK315" s="26" t="s">
        <v>35</v>
      </c>
      <c r="BL315" s="26" t="s">
        <v>35</v>
      </c>
      <c r="BM315" s="34" t="s">
        <v>35</v>
      </c>
      <c r="BN315" s="41">
        <f t="shared" si="70"/>
        <v>22</v>
      </c>
      <c r="BO315" s="41">
        <f t="shared" si="70"/>
        <v>14</v>
      </c>
      <c r="BP315" s="41">
        <f t="shared" si="70"/>
        <v>8</v>
      </c>
      <c r="BQ315" s="42">
        <f t="shared" si="71"/>
        <v>4.9382716049382713</v>
      </c>
      <c r="BR315" s="25"/>
    </row>
    <row r="316" spans="1:70" s="7" customFormat="1" ht="18" customHeight="1">
      <c r="A316" s="25"/>
      <c r="B316" s="35" t="s">
        <v>47</v>
      </c>
      <c r="C316" s="35">
        <v>431420</v>
      </c>
      <c r="D316" s="27" t="s">
        <v>356</v>
      </c>
      <c r="E316" s="26">
        <v>919</v>
      </c>
      <c r="F316" s="41">
        <f t="shared" si="60"/>
        <v>932</v>
      </c>
      <c r="G316" s="26">
        <v>32</v>
      </c>
      <c r="H316" s="26">
        <v>19</v>
      </c>
      <c r="I316" s="26">
        <v>13</v>
      </c>
      <c r="J316" s="42">
        <f t="shared" si="61"/>
        <v>1.4145810663764962</v>
      </c>
      <c r="K316" s="41">
        <f t="shared" si="62"/>
        <v>931</v>
      </c>
      <c r="L316" s="26">
        <v>29</v>
      </c>
      <c r="M316" s="26">
        <v>30</v>
      </c>
      <c r="N316" s="26">
        <v>-1</v>
      </c>
      <c r="O316" s="42">
        <f t="shared" si="63"/>
        <v>-0.1072961373390558</v>
      </c>
      <c r="P316" s="41">
        <f t="shared" si="64"/>
        <v>920</v>
      </c>
      <c r="Q316" s="26">
        <v>39</v>
      </c>
      <c r="R316" s="26">
        <v>50</v>
      </c>
      <c r="S316" s="26">
        <v>-11</v>
      </c>
      <c r="T316" s="42">
        <f t="shared" si="65"/>
        <v>-1.1815252416756177</v>
      </c>
      <c r="U316" s="41">
        <f t="shared" si="66"/>
        <v>911</v>
      </c>
      <c r="V316" s="26">
        <v>11</v>
      </c>
      <c r="W316" s="26">
        <v>20</v>
      </c>
      <c r="X316" s="26">
        <v>-9</v>
      </c>
      <c r="Y316" s="42">
        <f t="shared" si="67"/>
        <v>-0.97826086956521752</v>
      </c>
      <c r="Z316" s="41">
        <f t="shared" si="68"/>
        <v>905</v>
      </c>
      <c r="AA316" s="26">
        <v>17</v>
      </c>
      <c r="AB316" s="26">
        <v>23</v>
      </c>
      <c r="AC316" s="26">
        <v>-6</v>
      </c>
      <c r="AD316" s="42">
        <f t="shared" si="69"/>
        <v>-0.65861690450054877</v>
      </c>
      <c r="AE316" s="41" t="s">
        <v>35</v>
      </c>
      <c r="AF316" s="26" t="s">
        <v>35</v>
      </c>
      <c r="AG316" s="26" t="s">
        <v>35</v>
      </c>
      <c r="AH316" s="26" t="s">
        <v>35</v>
      </c>
      <c r="AI316" s="34" t="s">
        <v>35</v>
      </c>
      <c r="AJ316" s="41" t="s">
        <v>35</v>
      </c>
      <c r="AK316" s="26" t="s">
        <v>35</v>
      </c>
      <c r="AL316" s="26" t="s">
        <v>35</v>
      </c>
      <c r="AM316" s="26" t="s">
        <v>35</v>
      </c>
      <c r="AN316" s="34" t="s">
        <v>35</v>
      </c>
      <c r="AO316" s="41" t="s">
        <v>35</v>
      </c>
      <c r="AP316" s="26" t="s">
        <v>35</v>
      </c>
      <c r="AQ316" s="26" t="s">
        <v>35</v>
      </c>
      <c r="AR316" s="26" t="s">
        <v>35</v>
      </c>
      <c r="AS316" s="34" t="s">
        <v>35</v>
      </c>
      <c r="AT316" s="41" t="s">
        <v>35</v>
      </c>
      <c r="AU316" s="26" t="s">
        <v>35</v>
      </c>
      <c r="AV316" s="26" t="s">
        <v>35</v>
      </c>
      <c r="AW316" s="26" t="s">
        <v>35</v>
      </c>
      <c r="AX316" s="34" t="s">
        <v>35</v>
      </c>
      <c r="AY316" s="41" t="s">
        <v>35</v>
      </c>
      <c r="AZ316" s="26" t="s">
        <v>35</v>
      </c>
      <c r="BA316" s="26" t="s">
        <v>35</v>
      </c>
      <c r="BB316" s="26" t="s">
        <v>35</v>
      </c>
      <c r="BC316" s="34" t="s">
        <v>35</v>
      </c>
      <c r="BD316" s="41" t="s">
        <v>35</v>
      </c>
      <c r="BE316" s="26" t="s">
        <v>35</v>
      </c>
      <c r="BF316" s="26" t="s">
        <v>35</v>
      </c>
      <c r="BG316" s="26" t="s">
        <v>35</v>
      </c>
      <c r="BH316" s="34" t="s">
        <v>35</v>
      </c>
      <c r="BI316" s="41" t="s">
        <v>35</v>
      </c>
      <c r="BJ316" s="26" t="s">
        <v>35</v>
      </c>
      <c r="BK316" s="26" t="s">
        <v>35</v>
      </c>
      <c r="BL316" s="26" t="s">
        <v>35</v>
      </c>
      <c r="BM316" s="34" t="s">
        <v>35</v>
      </c>
      <c r="BN316" s="41">
        <f t="shared" si="70"/>
        <v>128</v>
      </c>
      <c r="BO316" s="41">
        <f t="shared" si="70"/>
        <v>142</v>
      </c>
      <c r="BP316" s="41">
        <f t="shared" si="70"/>
        <v>-14</v>
      </c>
      <c r="BQ316" s="42">
        <f t="shared" si="71"/>
        <v>-1.5233949945593037</v>
      </c>
      <c r="BR316" s="25"/>
    </row>
    <row r="317" spans="1:70" s="7" customFormat="1" ht="18" customHeight="1">
      <c r="A317" s="25"/>
      <c r="B317" s="35" t="s">
        <v>47</v>
      </c>
      <c r="C317" s="35">
        <v>431430</v>
      </c>
      <c r="D317" s="27" t="s">
        <v>357</v>
      </c>
      <c r="E317" s="26">
        <v>467</v>
      </c>
      <c r="F317" s="41">
        <f t="shared" si="60"/>
        <v>462</v>
      </c>
      <c r="G317" s="26">
        <v>3</v>
      </c>
      <c r="H317" s="26">
        <v>8</v>
      </c>
      <c r="I317" s="26">
        <v>-5</v>
      </c>
      <c r="J317" s="42">
        <f t="shared" si="61"/>
        <v>-1.070663811563169</v>
      </c>
      <c r="K317" s="41">
        <f t="shared" si="62"/>
        <v>476</v>
      </c>
      <c r="L317" s="26">
        <v>21</v>
      </c>
      <c r="M317" s="26">
        <v>7</v>
      </c>
      <c r="N317" s="26">
        <v>14</v>
      </c>
      <c r="O317" s="42">
        <f t="shared" si="63"/>
        <v>3.0303030303030303</v>
      </c>
      <c r="P317" s="41">
        <f t="shared" si="64"/>
        <v>481</v>
      </c>
      <c r="Q317" s="26">
        <v>12</v>
      </c>
      <c r="R317" s="26">
        <v>7</v>
      </c>
      <c r="S317" s="26">
        <v>5</v>
      </c>
      <c r="T317" s="42">
        <f t="shared" si="65"/>
        <v>1.0504201680672269</v>
      </c>
      <c r="U317" s="41">
        <f t="shared" si="66"/>
        <v>466</v>
      </c>
      <c r="V317" s="26">
        <v>0</v>
      </c>
      <c r="W317" s="26">
        <v>15</v>
      </c>
      <c r="X317" s="26">
        <v>-15</v>
      </c>
      <c r="Y317" s="42">
        <f t="shared" si="67"/>
        <v>-3.1185031185031189</v>
      </c>
      <c r="Z317" s="41">
        <f t="shared" si="68"/>
        <v>461</v>
      </c>
      <c r="AA317" s="26">
        <v>1</v>
      </c>
      <c r="AB317" s="26">
        <v>6</v>
      </c>
      <c r="AC317" s="26">
        <v>-5</v>
      </c>
      <c r="AD317" s="42">
        <f t="shared" si="69"/>
        <v>-1.0729613733905579</v>
      </c>
      <c r="AE317" s="41" t="s">
        <v>35</v>
      </c>
      <c r="AF317" s="26" t="s">
        <v>35</v>
      </c>
      <c r="AG317" s="26" t="s">
        <v>35</v>
      </c>
      <c r="AH317" s="26" t="s">
        <v>35</v>
      </c>
      <c r="AI317" s="34" t="s">
        <v>35</v>
      </c>
      <c r="AJ317" s="41" t="s">
        <v>35</v>
      </c>
      <c r="AK317" s="26" t="s">
        <v>35</v>
      </c>
      <c r="AL317" s="26" t="s">
        <v>35</v>
      </c>
      <c r="AM317" s="26" t="s">
        <v>35</v>
      </c>
      <c r="AN317" s="34" t="s">
        <v>35</v>
      </c>
      <c r="AO317" s="41" t="s">
        <v>35</v>
      </c>
      <c r="AP317" s="26" t="s">
        <v>35</v>
      </c>
      <c r="AQ317" s="26" t="s">
        <v>35</v>
      </c>
      <c r="AR317" s="26" t="s">
        <v>35</v>
      </c>
      <c r="AS317" s="34" t="s">
        <v>35</v>
      </c>
      <c r="AT317" s="41" t="s">
        <v>35</v>
      </c>
      <c r="AU317" s="26" t="s">
        <v>35</v>
      </c>
      <c r="AV317" s="26" t="s">
        <v>35</v>
      </c>
      <c r="AW317" s="26" t="s">
        <v>35</v>
      </c>
      <c r="AX317" s="34" t="s">
        <v>35</v>
      </c>
      <c r="AY317" s="41" t="s">
        <v>35</v>
      </c>
      <c r="AZ317" s="26" t="s">
        <v>35</v>
      </c>
      <c r="BA317" s="26" t="s">
        <v>35</v>
      </c>
      <c r="BB317" s="26" t="s">
        <v>35</v>
      </c>
      <c r="BC317" s="34" t="s">
        <v>35</v>
      </c>
      <c r="BD317" s="41" t="s">
        <v>35</v>
      </c>
      <c r="BE317" s="26" t="s">
        <v>35</v>
      </c>
      <c r="BF317" s="26" t="s">
        <v>35</v>
      </c>
      <c r="BG317" s="26" t="s">
        <v>35</v>
      </c>
      <c r="BH317" s="34" t="s">
        <v>35</v>
      </c>
      <c r="BI317" s="41" t="s">
        <v>35</v>
      </c>
      <c r="BJ317" s="26" t="s">
        <v>35</v>
      </c>
      <c r="BK317" s="26" t="s">
        <v>35</v>
      </c>
      <c r="BL317" s="26" t="s">
        <v>35</v>
      </c>
      <c r="BM317" s="34" t="s">
        <v>35</v>
      </c>
      <c r="BN317" s="41">
        <f t="shared" si="70"/>
        <v>37</v>
      </c>
      <c r="BO317" s="41">
        <f t="shared" si="70"/>
        <v>43</v>
      </c>
      <c r="BP317" s="41">
        <f t="shared" si="70"/>
        <v>-6</v>
      </c>
      <c r="BQ317" s="42">
        <f t="shared" si="71"/>
        <v>-1.2847965738758029</v>
      </c>
      <c r="BR317" s="25"/>
    </row>
    <row r="318" spans="1:70" s="7" customFormat="1" ht="18" customHeight="1">
      <c r="A318" s="25"/>
      <c r="B318" s="35" t="s">
        <v>47</v>
      </c>
      <c r="C318" s="35">
        <v>431440</v>
      </c>
      <c r="D318" s="27" t="s">
        <v>358</v>
      </c>
      <c r="E318" s="26">
        <v>61185</v>
      </c>
      <c r="F318" s="41">
        <f t="shared" si="60"/>
        <v>60438</v>
      </c>
      <c r="G318" s="26">
        <v>1924</v>
      </c>
      <c r="H318" s="26">
        <v>2671</v>
      </c>
      <c r="I318" s="26">
        <v>-747</v>
      </c>
      <c r="J318" s="42">
        <f t="shared" si="61"/>
        <v>-1.2208874724197107</v>
      </c>
      <c r="K318" s="41">
        <f t="shared" si="62"/>
        <v>60576</v>
      </c>
      <c r="L318" s="26">
        <v>2088</v>
      </c>
      <c r="M318" s="26">
        <v>1950</v>
      </c>
      <c r="N318" s="26">
        <v>138</v>
      </c>
      <c r="O318" s="42">
        <f t="shared" si="63"/>
        <v>0.22833316787451602</v>
      </c>
      <c r="P318" s="41">
        <f t="shared" si="64"/>
        <v>60333</v>
      </c>
      <c r="Q318" s="26">
        <v>2097</v>
      </c>
      <c r="R318" s="26">
        <v>2340</v>
      </c>
      <c r="S318" s="26">
        <v>-243</v>
      </c>
      <c r="T318" s="42">
        <f t="shared" si="65"/>
        <v>-0.40114896988906495</v>
      </c>
      <c r="U318" s="41">
        <f t="shared" si="66"/>
        <v>58936</v>
      </c>
      <c r="V318" s="26">
        <v>884</v>
      </c>
      <c r="W318" s="26">
        <v>2281</v>
      </c>
      <c r="X318" s="26">
        <v>-1397</v>
      </c>
      <c r="Y318" s="42">
        <f t="shared" si="67"/>
        <v>-2.3154824059801435</v>
      </c>
      <c r="Z318" s="41">
        <f t="shared" si="68"/>
        <v>58266</v>
      </c>
      <c r="AA318" s="26">
        <v>872</v>
      </c>
      <c r="AB318" s="26">
        <v>1542</v>
      </c>
      <c r="AC318" s="26">
        <v>-670</v>
      </c>
      <c r="AD318" s="42">
        <f t="shared" si="69"/>
        <v>-1.1368263879462468</v>
      </c>
      <c r="AE318" s="41" t="s">
        <v>35</v>
      </c>
      <c r="AF318" s="26" t="s">
        <v>35</v>
      </c>
      <c r="AG318" s="26" t="s">
        <v>35</v>
      </c>
      <c r="AH318" s="26" t="s">
        <v>35</v>
      </c>
      <c r="AI318" s="34" t="s">
        <v>35</v>
      </c>
      <c r="AJ318" s="41" t="s">
        <v>35</v>
      </c>
      <c r="AK318" s="26" t="s">
        <v>35</v>
      </c>
      <c r="AL318" s="26" t="s">
        <v>35</v>
      </c>
      <c r="AM318" s="26" t="s">
        <v>35</v>
      </c>
      <c r="AN318" s="34" t="s">
        <v>35</v>
      </c>
      <c r="AO318" s="41" t="s">
        <v>35</v>
      </c>
      <c r="AP318" s="26" t="s">
        <v>35</v>
      </c>
      <c r="AQ318" s="26" t="s">
        <v>35</v>
      </c>
      <c r="AR318" s="26" t="s">
        <v>35</v>
      </c>
      <c r="AS318" s="34" t="s">
        <v>35</v>
      </c>
      <c r="AT318" s="41" t="s">
        <v>35</v>
      </c>
      <c r="AU318" s="26" t="s">
        <v>35</v>
      </c>
      <c r="AV318" s="26" t="s">
        <v>35</v>
      </c>
      <c r="AW318" s="26" t="s">
        <v>35</v>
      </c>
      <c r="AX318" s="34" t="s">
        <v>35</v>
      </c>
      <c r="AY318" s="41" t="s">
        <v>35</v>
      </c>
      <c r="AZ318" s="26" t="s">
        <v>35</v>
      </c>
      <c r="BA318" s="26" t="s">
        <v>35</v>
      </c>
      <c r="BB318" s="26" t="s">
        <v>35</v>
      </c>
      <c r="BC318" s="34" t="s">
        <v>35</v>
      </c>
      <c r="BD318" s="41" t="s">
        <v>35</v>
      </c>
      <c r="BE318" s="26" t="s">
        <v>35</v>
      </c>
      <c r="BF318" s="26" t="s">
        <v>35</v>
      </c>
      <c r="BG318" s="26" t="s">
        <v>35</v>
      </c>
      <c r="BH318" s="34" t="s">
        <v>35</v>
      </c>
      <c r="BI318" s="41" t="s">
        <v>35</v>
      </c>
      <c r="BJ318" s="26" t="s">
        <v>35</v>
      </c>
      <c r="BK318" s="26" t="s">
        <v>35</v>
      </c>
      <c r="BL318" s="26" t="s">
        <v>35</v>
      </c>
      <c r="BM318" s="34" t="s">
        <v>35</v>
      </c>
      <c r="BN318" s="41">
        <f t="shared" si="70"/>
        <v>7865</v>
      </c>
      <c r="BO318" s="41">
        <f t="shared" si="70"/>
        <v>10784</v>
      </c>
      <c r="BP318" s="41">
        <f t="shared" si="70"/>
        <v>-2919</v>
      </c>
      <c r="BQ318" s="42">
        <f t="shared" si="71"/>
        <v>-4.770777151262565</v>
      </c>
      <c r="BR318" s="25"/>
    </row>
    <row r="319" spans="1:70" s="7" customFormat="1" ht="18" customHeight="1">
      <c r="A319" s="25"/>
      <c r="B319" s="35" t="s">
        <v>47</v>
      </c>
      <c r="C319" s="35">
        <v>431442</v>
      </c>
      <c r="D319" s="27" t="s">
        <v>359</v>
      </c>
      <c r="E319" s="26">
        <v>2505</v>
      </c>
      <c r="F319" s="41">
        <f t="shared" si="60"/>
        <v>2585</v>
      </c>
      <c r="G319" s="26">
        <v>169</v>
      </c>
      <c r="H319" s="26">
        <v>89</v>
      </c>
      <c r="I319" s="26">
        <v>80</v>
      </c>
      <c r="J319" s="42">
        <f t="shared" si="61"/>
        <v>3.1936127744510974</v>
      </c>
      <c r="K319" s="41">
        <f t="shared" si="62"/>
        <v>2645</v>
      </c>
      <c r="L319" s="26">
        <v>162</v>
      </c>
      <c r="M319" s="26">
        <v>102</v>
      </c>
      <c r="N319" s="26">
        <v>60</v>
      </c>
      <c r="O319" s="42">
        <f t="shared" si="63"/>
        <v>2.3210831721470022</v>
      </c>
      <c r="P319" s="41">
        <f t="shared" si="64"/>
        <v>2599</v>
      </c>
      <c r="Q319" s="26">
        <v>120</v>
      </c>
      <c r="R319" s="26">
        <v>166</v>
      </c>
      <c r="S319" s="26">
        <v>-46</v>
      </c>
      <c r="T319" s="42">
        <f t="shared" si="65"/>
        <v>-1.7391304347826086</v>
      </c>
      <c r="U319" s="41">
        <f t="shared" si="66"/>
        <v>2345</v>
      </c>
      <c r="V319" s="26">
        <v>2</v>
      </c>
      <c r="W319" s="26">
        <v>256</v>
      </c>
      <c r="X319" s="26">
        <v>-254</v>
      </c>
      <c r="Y319" s="42">
        <f t="shared" si="67"/>
        <v>-9.7729896113889971</v>
      </c>
      <c r="Z319" s="41">
        <f t="shared" si="68"/>
        <v>2285</v>
      </c>
      <c r="AA319" s="26">
        <v>14</v>
      </c>
      <c r="AB319" s="26">
        <v>74</v>
      </c>
      <c r="AC319" s="26">
        <v>-60</v>
      </c>
      <c r="AD319" s="42">
        <f t="shared" si="69"/>
        <v>-2.5586353944562901</v>
      </c>
      <c r="AE319" s="41" t="s">
        <v>35</v>
      </c>
      <c r="AF319" s="26" t="s">
        <v>35</v>
      </c>
      <c r="AG319" s="26" t="s">
        <v>35</v>
      </c>
      <c r="AH319" s="26" t="s">
        <v>35</v>
      </c>
      <c r="AI319" s="34" t="s">
        <v>35</v>
      </c>
      <c r="AJ319" s="41" t="s">
        <v>35</v>
      </c>
      <c r="AK319" s="26" t="s">
        <v>35</v>
      </c>
      <c r="AL319" s="26" t="s">
        <v>35</v>
      </c>
      <c r="AM319" s="26" t="s">
        <v>35</v>
      </c>
      <c r="AN319" s="34" t="s">
        <v>35</v>
      </c>
      <c r="AO319" s="41" t="s">
        <v>35</v>
      </c>
      <c r="AP319" s="26" t="s">
        <v>35</v>
      </c>
      <c r="AQ319" s="26" t="s">
        <v>35</v>
      </c>
      <c r="AR319" s="26" t="s">
        <v>35</v>
      </c>
      <c r="AS319" s="34" t="s">
        <v>35</v>
      </c>
      <c r="AT319" s="41" t="s">
        <v>35</v>
      </c>
      <c r="AU319" s="26" t="s">
        <v>35</v>
      </c>
      <c r="AV319" s="26" t="s">
        <v>35</v>
      </c>
      <c r="AW319" s="26" t="s">
        <v>35</v>
      </c>
      <c r="AX319" s="34" t="s">
        <v>35</v>
      </c>
      <c r="AY319" s="41" t="s">
        <v>35</v>
      </c>
      <c r="AZ319" s="26" t="s">
        <v>35</v>
      </c>
      <c r="BA319" s="26" t="s">
        <v>35</v>
      </c>
      <c r="BB319" s="26" t="s">
        <v>35</v>
      </c>
      <c r="BC319" s="34" t="s">
        <v>35</v>
      </c>
      <c r="BD319" s="41" t="s">
        <v>35</v>
      </c>
      <c r="BE319" s="26" t="s">
        <v>35</v>
      </c>
      <c r="BF319" s="26" t="s">
        <v>35</v>
      </c>
      <c r="BG319" s="26" t="s">
        <v>35</v>
      </c>
      <c r="BH319" s="34" t="s">
        <v>35</v>
      </c>
      <c r="BI319" s="41" t="s">
        <v>35</v>
      </c>
      <c r="BJ319" s="26" t="s">
        <v>35</v>
      </c>
      <c r="BK319" s="26" t="s">
        <v>35</v>
      </c>
      <c r="BL319" s="26" t="s">
        <v>35</v>
      </c>
      <c r="BM319" s="34" t="s">
        <v>35</v>
      </c>
      <c r="BN319" s="41">
        <f t="shared" si="70"/>
        <v>467</v>
      </c>
      <c r="BO319" s="41">
        <f t="shared" si="70"/>
        <v>687</v>
      </c>
      <c r="BP319" s="41">
        <f t="shared" si="70"/>
        <v>-220</v>
      </c>
      <c r="BQ319" s="42">
        <f t="shared" si="71"/>
        <v>-8.7824351297405201</v>
      </c>
      <c r="BR319" s="25"/>
    </row>
    <row r="320" spans="1:70" s="7" customFormat="1" ht="18" customHeight="1">
      <c r="A320" s="25"/>
      <c r="B320" s="35" t="s">
        <v>47</v>
      </c>
      <c r="C320" s="35">
        <v>431445</v>
      </c>
      <c r="D320" s="27" t="s">
        <v>360</v>
      </c>
      <c r="E320" s="26">
        <v>674</v>
      </c>
      <c r="F320" s="41">
        <f t="shared" si="60"/>
        <v>669</v>
      </c>
      <c r="G320" s="26">
        <v>12</v>
      </c>
      <c r="H320" s="26">
        <v>17</v>
      </c>
      <c r="I320" s="26">
        <v>-5</v>
      </c>
      <c r="J320" s="42">
        <f t="shared" si="61"/>
        <v>-0.74183976261127604</v>
      </c>
      <c r="K320" s="41">
        <f t="shared" si="62"/>
        <v>681</v>
      </c>
      <c r="L320" s="26">
        <v>21</v>
      </c>
      <c r="M320" s="26">
        <v>9</v>
      </c>
      <c r="N320" s="26">
        <v>12</v>
      </c>
      <c r="O320" s="42">
        <f t="shared" si="63"/>
        <v>1.7937219730941705</v>
      </c>
      <c r="P320" s="41">
        <f t="shared" si="64"/>
        <v>684</v>
      </c>
      <c r="Q320" s="26">
        <v>15</v>
      </c>
      <c r="R320" s="26">
        <v>12</v>
      </c>
      <c r="S320" s="26">
        <v>3</v>
      </c>
      <c r="T320" s="42">
        <f t="shared" si="65"/>
        <v>0.44052863436123352</v>
      </c>
      <c r="U320" s="41">
        <f t="shared" si="66"/>
        <v>658</v>
      </c>
      <c r="V320" s="26">
        <v>2</v>
      </c>
      <c r="W320" s="26">
        <v>28</v>
      </c>
      <c r="X320" s="26">
        <v>-26</v>
      </c>
      <c r="Y320" s="42">
        <f t="shared" si="67"/>
        <v>-3.8011695906432745</v>
      </c>
      <c r="Z320" s="41">
        <f t="shared" si="68"/>
        <v>664</v>
      </c>
      <c r="AA320" s="26">
        <v>12</v>
      </c>
      <c r="AB320" s="26">
        <v>6</v>
      </c>
      <c r="AC320" s="26">
        <v>6</v>
      </c>
      <c r="AD320" s="42">
        <f t="shared" si="69"/>
        <v>0.91185410334346495</v>
      </c>
      <c r="AE320" s="41" t="s">
        <v>35</v>
      </c>
      <c r="AF320" s="26" t="s">
        <v>35</v>
      </c>
      <c r="AG320" s="26" t="s">
        <v>35</v>
      </c>
      <c r="AH320" s="26" t="s">
        <v>35</v>
      </c>
      <c r="AI320" s="34" t="s">
        <v>35</v>
      </c>
      <c r="AJ320" s="41" t="s">
        <v>35</v>
      </c>
      <c r="AK320" s="26" t="s">
        <v>35</v>
      </c>
      <c r="AL320" s="26" t="s">
        <v>35</v>
      </c>
      <c r="AM320" s="26" t="s">
        <v>35</v>
      </c>
      <c r="AN320" s="34" t="s">
        <v>35</v>
      </c>
      <c r="AO320" s="41" t="s">
        <v>35</v>
      </c>
      <c r="AP320" s="26" t="s">
        <v>35</v>
      </c>
      <c r="AQ320" s="26" t="s">
        <v>35</v>
      </c>
      <c r="AR320" s="26" t="s">
        <v>35</v>
      </c>
      <c r="AS320" s="34" t="s">
        <v>35</v>
      </c>
      <c r="AT320" s="41" t="s">
        <v>35</v>
      </c>
      <c r="AU320" s="26" t="s">
        <v>35</v>
      </c>
      <c r="AV320" s="26" t="s">
        <v>35</v>
      </c>
      <c r="AW320" s="26" t="s">
        <v>35</v>
      </c>
      <c r="AX320" s="34" t="s">
        <v>35</v>
      </c>
      <c r="AY320" s="41" t="s">
        <v>35</v>
      </c>
      <c r="AZ320" s="26" t="s">
        <v>35</v>
      </c>
      <c r="BA320" s="26" t="s">
        <v>35</v>
      </c>
      <c r="BB320" s="26" t="s">
        <v>35</v>
      </c>
      <c r="BC320" s="34" t="s">
        <v>35</v>
      </c>
      <c r="BD320" s="41" t="s">
        <v>35</v>
      </c>
      <c r="BE320" s="26" t="s">
        <v>35</v>
      </c>
      <c r="BF320" s="26" t="s">
        <v>35</v>
      </c>
      <c r="BG320" s="26" t="s">
        <v>35</v>
      </c>
      <c r="BH320" s="34" t="s">
        <v>35</v>
      </c>
      <c r="BI320" s="41" t="s">
        <v>35</v>
      </c>
      <c r="BJ320" s="26" t="s">
        <v>35</v>
      </c>
      <c r="BK320" s="26" t="s">
        <v>35</v>
      </c>
      <c r="BL320" s="26" t="s">
        <v>35</v>
      </c>
      <c r="BM320" s="34" t="s">
        <v>35</v>
      </c>
      <c r="BN320" s="41">
        <f t="shared" si="70"/>
        <v>62</v>
      </c>
      <c r="BO320" s="41">
        <f t="shared" si="70"/>
        <v>72</v>
      </c>
      <c r="BP320" s="41">
        <f t="shared" si="70"/>
        <v>-10</v>
      </c>
      <c r="BQ320" s="42">
        <f t="shared" si="71"/>
        <v>-1.4836795252225521</v>
      </c>
      <c r="BR320" s="25"/>
    </row>
    <row r="321" spans="1:70" s="7" customFormat="1" ht="18" customHeight="1">
      <c r="A321" s="25"/>
      <c r="B321" s="35" t="s">
        <v>47</v>
      </c>
      <c r="C321" s="35">
        <v>431446</v>
      </c>
      <c r="D321" s="27" t="s">
        <v>361</v>
      </c>
      <c r="E321" s="26">
        <v>120</v>
      </c>
      <c r="F321" s="41">
        <f t="shared" si="60"/>
        <v>119</v>
      </c>
      <c r="G321" s="26">
        <v>1</v>
      </c>
      <c r="H321" s="26">
        <v>2</v>
      </c>
      <c r="I321" s="26">
        <v>-1</v>
      </c>
      <c r="J321" s="42">
        <f t="shared" si="61"/>
        <v>-0.83333333333333337</v>
      </c>
      <c r="K321" s="41">
        <f t="shared" si="62"/>
        <v>128</v>
      </c>
      <c r="L321" s="26">
        <v>11</v>
      </c>
      <c r="M321" s="26">
        <v>2</v>
      </c>
      <c r="N321" s="26">
        <v>9</v>
      </c>
      <c r="O321" s="42">
        <f t="shared" si="63"/>
        <v>7.5630252100840334</v>
      </c>
      <c r="P321" s="41">
        <f t="shared" si="64"/>
        <v>128</v>
      </c>
      <c r="Q321" s="26">
        <v>2</v>
      </c>
      <c r="R321" s="26">
        <v>2</v>
      </c>
      <c r="S321" s="26">
        <v>0</v>
      </c>
      <c r="T321" s="42">
        <f t="shared" si="65"/>
        <v>0</v>
      </c>
      <c r="U321" s="41">
        <f t="shared" si="66"/>
        <v>127</v>
      </c>
      <c r="V321" s="26">
        <v>0</v>
      </c>
      <c r="W321" s="26">
        <v>1</v>
      </c>
      <c r="X321" s="26">
        <v>-1</v>
      </c>
      <c r="Y321" s="42">
        <f t="shared" si="67"/>
        <v>-0.78125</v>
      </c>
      <c r="Z321" s="41">
        <f t="shared" si="68"/>
        <v>119</v>
      </c>
      <c r="AA321" s="26">
        <v>1</v>
      </c>
      <c r="AB321" s="26">
        <v>9</v>
      </c>
      <c r="AC321" s="26">
        <v>-8</v>
      </c>
      <c r="AD321" s="42">
        <f t="shared" si="69"/>
        <v>-6.2992125984251963</v>
      </c>
      <c r="AE321" s="41" t="s">
        <v>35</v>
      </c>
      <c r="AF321" s="26" t="s">
        <v>35</v>
      </c>
      <c r="AG321" s="26" t="s">
        <v>35</v>
      </c>
      <c r="AH321" s="26" t="s">
        <v>35</v>
      </c>
      <c r="AI321" s="34" t="s">
        <v>35</v>
      </c>
      <c r="AJ321" s="41" t="s">
        <v>35</v>
      </c>
      <c r="AK321" s="26" t="s">
        <v>35</v>
      </c>
      <c r="AL321" s="26" t="s">
        <v>35</v>
      </c>
      <c r="AM321" s="26" t="s">
        <v>35</v>
      </c>
      <c r="AN321" s="34" t="s">
        <v>35</v>
      </c>
      <c r="AO321" s="41" t="s">
        <v>35</v>
      </c>
      <c r="AP321" s="26" t="s">
        <v>35</v>
      </c>
      <c r="AQ321" s="26" t="s">
        <v>35</v>
      </c>
      <c r="AR321" s="26" t="s">
        <v>35</v>
      </c>
      <c r="AS321" s="34" t="s">
        <v>35</v>
      </c>
      <c r="AT321" s="41" t="s">
        <v>35</v>
      </c>
      <c r="AU321" s="26" t="s">
        <v>35</v>
      </c>
      <c r="AV321" s="26" t="s">
        <v>35</v>
      </c>
      <c r="AW321" s="26" t="s">
        <v>35</v>
      </c>
      <c r="AX321" s="34" t="s">
        <v>35</v>
      </c>
      <c r="AY321" s="41" t="s">
        <v>35</v>
      </c>
      <c r="AZ321" s="26" t="s">
        <v>35</v>
      </c>
      <c r="BA321" s="26" t="s">
        <v>35</v>
      </c>
      <c r="BB321" s="26" t="s">
        <v>35</v>
      </c>
      <c r="BC321" s="34" t="s">
        <v>35</v>
      </c>
      <c r="BD321" s="41" t="s">
        <v>35</v>
      </c>
      <c r="BE321" s="26" t="s">
        <v>35</v>
      </c>
      <c r="BF321" s="26" t="s">
        <v>35</v>
      </c>
      <c r="BG321" s="26" t="s">
        <v>35</v>
      </c>
      <c r="BH321" s="34" t="s">
        <v>35</v>
      </c>
      <c r="BI321" s="41" t="s">
        <v>35</v>
      </c>
      <c r="BJ321" s="26" t="s">
        <v>35</v>
      </c>
      <c r="BK321" s="26" t="s">
        <v>35</v>
      </c>
      <c r="BL321" s="26" t="s">
        <v>35</v>
      </c>
      <c r="BM321" s="34" t="s">
        <v>35</v>
      </c>
      <c r="BN321" s="41">
        <f t="shared" si="70"/>
        <v>15</v>
      </c>
      <c r="BO321" s="41">
        <f t="shared" si="70"/>
        <v>16</v>
      </c>
      <c r="BP321" s="41">
        <f t="shared" si="70"/>
        <v>-1</v>
      </c>
      <c r="BQ321" s="42">
        <f t="shared" si="71"/>
        <v>-0.83333333333333337</v>
      </c>
      <c r="BR321" s="25"/>
    </row>
    <row r="322" spans="1:70" s="7" customFormat="1" ht="18" customHeight="1">
      <c r="A322" s="25"/>
      <c r="B322" s="35" t="s">
        <v>47</v>
      </c>
      <c r="C322" s="35">
        <v>431447</v>
      </c>
      <c r="D322" s="27" t="s">
        <v>362</v>
      </c>
      <c r="E322" s="26">
        <v>215</v>
      </c>
      <c r="F322" s="41">
        <f t="shared" si="60"/>
        <v>215</v>
      </c>
      <c r="G322" s="26">
        <v>3</v>
      </c>
      <c r="H322" s="26">
        <v>3</v>
      </c>
      <c r="I322" s="26">
        <v>0</v>
      </c>
      <c r="J322" s="42">
        <f t="shared" si="61"/>
        <v>0</v>
      </c>
      <c r="K322" s="41">
        <f t="shared" si="62"/>
        <v>215</v>
      </c>
      <c r="L322" s="26">
        <v>5</v>
      </c>
      <c r="M322" s="26">
        <v>5</v>
      </c>
      <c r="N322" s="26">
        <v>0</v>
      </c>
      <c r="O322" s="42">
        <f t="shared" si="63"/>
        <v>0</v>
      </c>
      <c r="P322" s="41">
        <f t="shared" si="64"/>
        <v>222</v>
      </c>
      <c r="Q322" s="26">
        <v>12</v>
      </c>
      <c r="R322" s="26">
        <v>5</v>
      </c>
      <c r="S322" s="26">
        <v>7</v>
      </c>
      <c r="T322" s="42">
        <f t="shared" si="65"/>
        <v>3.2558139534883721</v>
      </c>
      <c r="U322" s="41">
        <f t="shared" si="66"/>
        <v>218</v>
      </c>
      <c r="V322" s="26">
        <v>3</v>
      </c>
      <c r="W322" s="26">
        <v>7</v>
      </c>
      <c r="X322" s="26">
        <v>-4</v>
      </c>
      <c r="Y322" s="42">
        <f t="shared" si="67"/>
        <v>-1.8018018018018018</v>
      </c>
      <c r="Z322" s="41">
        <f t="shared" si="68"/>
        <v>218</v>
      </c>
      <c r="AA322" s="26">
        <v>4</v>
      </c>
      <c r="AB322" s="26">
        <v>4</v>
      </c>
      <c r="AC322" s="26">
        <v>0</v>
      </c>
      <c r="AD322" s="42">
        <f t="shared" si="69"/>
        <v>0</v>
      </c>
      <c r="AE322" s="41" t="s">
        <v>35</v>
      </c>
      <c r="AF322" s="26" t="s">
        <v>35</v>
      </c>
      <c r="AG322" s="26" t="s">
        <v>35</v>
      </c>
      <c r="AH322" s="26" t="s">
        <v>35</v>
      </c>
      <c r="AI322" s="34" t="s">
        <v>35</v>
      </c>
      <c r="AJ322" s="41" t="s">
        <v>35</v>
      </c>
      <c r="AK322" s="26" t="s">
        <v>35</v>
      </c>
      <c r="AL322" s="26" t="s">
        <v>35</v>
      </c>
      <c r="AM322" s="26" t="s">
        <v>35</v>
      </c>
      <c r="AN322" s="34" t="s">
        <v>35</v>
      </c>
      <c r="AO322" s="41" t="s">
        <v>35</v>
      </c>
      <c r="AP322" s="26" t="s">
        <v>35</v>
      </c>
      <c r="AQ322" s="26" t="s">
        <v>35</v>
      </c>
      <c r="AR322" s="26" t="s">
        <v>35</v>
      </c>
      <c r="AS322" s="34" t="s">
        <v>35</v>
      </c>
      <c r="AT322" s="41" t="s">
        <v>35</v>
      </c>
      <c r="AU322" s="26" t="s">
        <v>35</v>
      </c>
      <c r="AV322" s="26" t="s">
        <v>35</v>
      </c>
      <c r="AW322" s="26" t="s">
        <v>35</v>
      </c>
      <c r="AX322" s="34" t="s">
        <v>35</v>
      </c>
      <c r="AY322" s="41" t="s">
        <v>35</v>
      </c>
      <c r="AZ322" s="26" t="s">
        <v>35</v>
      </c>
      <c r="BA322" s="26" t="s">
        <v>35</v>
      </c>
      <c r="BB322" s="26" t="s">
        <v>35</v>
      </c>
      <c r="BC322" s="34" t="s">
        <v>35</v>
      </c>
      <c r="BD322" s="41" t="s">
        <v>35</v>
      </c>
      <c r="BE322" s="26" t="s">
        <v>35</v>
      </c>
      <c r="BF322" s="26" t="s">
        <v>35</v>
      </c>
      <c r="BG322" s="26" t="s">
        <v>35</v>
      </c>
      <c r="BH322" s="34" t="s">
        <v>35</v>
      </c>
      <c r="BI322" s="41" t="s">
        <v>35</v>
      </c>
      <c r="BJ322" s="26" t="s">
        <v>35</v>
      </c>
      <c r="BK322" s="26" t="s">
        <v>35</v>
      </c>
      <c r="BL322" s="26" t="s">
        <v>35</v>
      </c>
      <c r="BM322" s="34" t="s">
        <v>35</v>
      </c>
      <c r="BN322" s="41">
        <f t="shared" si="70"/>
        <v>27</v>
      </c>
      <c r="BO322" s="41">
        <f t="shared" si="70"/>
        <v>24</v>
      </c>
      <c r="BP322" s="41">
        <f t="shared" si="70"/>
        <v>3</v>
      </c>
      <c r="BQ322" s="42">
        <f t="shared" si="71"/>
        <v>1.3953488372093024</v>
      </c>
      <c r="BR322" s="25"/>
    </row>
    <row r="323" spans="1:70" s="7" customFormat="1" ht="18" customHeight="1">
      <c r="A323" s="25"/>
      <c r="B323" s="35" t="s">
        <v>47</v>
      </c>
      <c r="C323" s="35">
        <v>431449</v>
      </c>
      <c r="D323" s="27" t="s">
        <v>363</v>
      </c>
      <c r="E323" s="26">
        <v>296</v>
      </c>
      <c r="F323" s="41">
        <f t="shared" si="60"/>
        <v>300</v>
      </c>
      <c r="G323" s="26">
        <v>7</v>
      </c>
      <c r="H323" s="26">
        <v>3</v>
      </c>
      <c r="I323" s="26">
        <v>4</v>
      </c>
      <c r="J323" s="42">
        <f t="shared" si="61"/>
        <v>1.3513513513513513</v>
      </c>
      <c r="K323" s="41">
        <f t="shared" si="62"/>
        <v>302</v>
      </c>
      <c r="L323" s="26">
        <v>7</v>
      </c>
      <c r="M323" s="26">
        <v>5</v>
      </c>
      <c r="N323" s="26">
        <v>2</v>
      </c>
      <c r="O323" s="42">
        <f t="shared" si="63"/>
        <v>0.66666666666666674</v>
      </c>
      <c r="P323" s="41">
        <f t="shared" si="64"/>
        <v>305</v>
      </c>
      <c r="Q323" s="26">
        <v>11</v>
      </c>
      <c r="R323" s="26">
        <v>8</v>
      </c>
      <c r="S323" s="26">
        <v>3</v>
      </c>
      <c r="T323" s="42">
        <f t="shared" si="65"/>
        <v>0.99337748344370869</v>
      </c>
      <c r="U323" s="41">
        <f t="shared" si="66"/>
        <v>305</v>
      </c>
      <c r="V323" s="26">
        <v>3</v>
      </c>
      <c r="W323" s="26">
        <v>3</v>
      </c>
      <c r="X323" s="26">
        <v>0</v>
      </c>
      <c r="Y323" s="42">
        <f t="shared" si="67"/>
        <v>0</v>
      </c>
      <c r="Z323" s="41">
        <f t="shared" si="68"/>
        <v>303</v>
      </c>
      <c r="AA323" s="26">
        <v>4</v>
      </c>
      <c r="AB323" s="26">
        <v>6</v>
      </c>
      <c r="AC323" s="26">
        <v>-2</v>
      </c>
      <c r="AD323" s="42">
        <f t="shared" si="69"/>
        <v>-0.65573770491803274</v>
      </c>
      <c r="AE323" s="41" t="s">
        <v>35</v>
      </c>
      <c r="AF323" s="26" t="s">
        <v>35</v>
      </c>
      <c r="AG323" s="26" t="s">
        <v>35</v>
      </c>
      <c r="AH323" s="26" t="s">
        <v>35</v>
      </c>
      <c r="AI323" s="34" t="s">
        <v>35</v>
      </c>
      <c r="AJ323" s="41" t="s">
        <v>35</v>
      </c>
      <c r="AK323" s="26" t="s">
        <v>35</v>
      </c>
      <c r="AL323" s="26" t="s">
        <v>35</v>
      </c>
      <c r="AM323" s="26" t="s">
        <v>35</v>
      </c>
      <c r="AN323" s="34" t="s">
        <v>35</v>
      </c>
      <c r="AO323" s="41" t="s">
        <v>35</v>
      </c>
      <c r="AP323" s="26" t="s">
        <v>35</v>
      </c>
      <c r="AQ323" s="26" t="s">
        <v>35</v>
      </c>
      <c r="AR323" s="26" t="s">
        <v>35</v>
      </c>
      <c r="AS323" s="34" t="s">
        <v>35</v>
      </c>
      <c r="AT323" s="41" t="s">
        <v>35</v>
      </c>
      <c r="AU323" s="26" t="s">
        <v>35</v>
      </c>
      <c r="AV323" s="26" t="s">
        <v>35</v>
      </c>
      <c r="AW323" s="26" t="s">
        <v>35</v>
      </c>
      <c r="AX323" s="34" t="s">
        <v>35</v>
      </c>
      <c r="AY323" s="41" t="s">
        <v>35</v>
      </c>
      <c r="AZ323" s="26" t="s">
        <v>35</v>
      </c>
      <c r="BA323" s="26" t="s">
        <v>35</v>
      </c>
      <c r="BB323" s="26" t="s">
        <v>35</v>
      </c>
      <c r="BC323" s="34" t="s">
        <v>35</v>
      </c>
      <c r="BD323" s="41" t="s">
        <v>35</v>
      </c>
      <c r="BE323" s="26" t="s">
        <v>35</v>
      </c>
      <c r="BF323" s="26" t="s">
        <v>35</v>
      </c>
      <c r="BG323" s="26" t="s">
        <v>35</v>
      </c>
      <c r="BH323" s="34" t="s">
        <v>35</v>
      </c>
      <c r="BI323" s="41" t="s">
        <v>35</v>
      </c>
      <c r="BJ323" s="26" t="s">
        <v>35</v>
      </c>
      <c r="BK323" s="26" t="s">
        <v>35</v>
      </c>
      <c r="BL323" s="26" t="s">
        <v>35</v>
      </c>
      <c r="BM323" s="34" t="s">
        <v>35</v>
      </c>
      <c r="BN323" s="41">
        <f t="shared" si="70"/>
        <v>32</v>
      </c>
      <c r="BO323" s="41">
        <f t="shared" si="70"/>
        <v>25</v>
      </c>
      <c r="BP323" s="41">
        <f t="shared" si="70"/>
        <v>7</v>
      </c>
      <c r="BQ323" s="42">
        <f t="shared" si="71"/>
        <v>2.3648648648648649</v>
      </c>
      <c r="BR323" s="25"/>
    </row>
    <row r="324" spans="1:70" s="7" customFormat="1" ht="18" customHeight="1">
      <c r="A324" s="25"/>
      <c r="B324" s="35" t="s">
        <v>47</v>
      </c>
      <c r="C324" s="35">
        <v>431450</v>
      </c>
      <c r="D324" s="27" t="s">
        <v>364</v>
      </c>
      <c r="E324" s="26">
        <v>935</v>
      </c>
      <c r="F324" s="41">
        <f t="shared" si="60"/>
        <v>939</v>
      </c>
      <c r="G324" s="26">
        <v>18</v>
      </c>
      <c r="H324" s="26">
        <v>14</v>
      </c>
      <c r="I324" s="26">
        <v>4</v>
      </c>
      <c r="J324" s="42">
        <f t="shared" si="61"/>
        <v>0.42780748663101603</v>
      </c>
      <c r="K324" s="41">
        <f t="shared" si="62"/>
        <v>927</v>
      </c>
      <c r="L324" s="26">
        <v>15</v>
      </c>
      <c r="M324" s="26">
        <v>27</v>
      </c>
      <c r="N324" s="26">
        <v>-12</v>
      </c>
      <c r="O324" s="42">
        <f t="shared" si="63"/>
        <v>-1.2779552715654952</v>
      </c>
      <c r="P324" s="41">
        <f t="shared" si="64"/>
        <v>928</v>
      </c>
      <c r="Q324" s="26">
        <v>20</v>
      </c>
      <c r="R324" s="26">
        <v>19</v>
      </c>
      <c r="S324" s="26">
        <v>1</v>
      </c>
      <c r="T324" s="42">
        <f t="shared" si="65"/>
        <v>0.10787486515641855</v>
      </c>
      <c r="U324" s="41">
        <f t="shared" si="66"/>
        <v>915</v>
      </c>
      <c r="V324" s="26">
        <v>2</v>
      </c>
      <c r="W324" s="26">
        <v>15</v>
      </c>
      <c r="X324" s="26">
        <v>-13</v>
      </c>
      <c r="Y324" s="42">
        <f t="shared" si="67"/>
        <v>-1.4008620689655173</v>
      </c>
      <c r="Z324" s="41">
        <f t="shared" si="68"/>
        <v>913</v>
      </c>
      <c r="AA324" s="26">
        <v>4</v>
      </c>
      <c r="AB324" s="26">
        <v>6</v>
      </c>
      <c r="AC324" s="26">
        <v>-2</v>
      </c>
      <c r="AD324" s="42">
        <f t="shared" si="69"/>
        <v>-0.21857923497267759</v>
      </c>
      <c r="AE324" s="41" t="s">
        <v>35</v>
      </c>
      <c r="AF324" s="26" t="s">
        <v>35</v>
      </c>
      <c r="AG324" s="26" t="s">
        <v>35</v>
      </c>
      <c r="AH324" s="26" t="s">
        <v>35</v>
      </c>
      <c r="AI324" s="34" t="s">
        <v>35</v>
      </c>
      <c r="AJ324" s="41" t="s">
        <v>35</v>
      </c>
      <c r="AK324" s="26" t="s">
        <v>35</v>
      </c>
      <c r="AL324" s="26" t="s">
        <v>35</v>
      </c>
      <c r="AM324" s="26" t="s">
        <v>35</v>
      </c>
      <c r="AN324" s="34" t="s">
        <v>35</v>
      </c>
      <c r="AO324" s="41" t="s">
        <v>35</v>
      </c>
      <c r="AP324" s="26" t="s">
        <v>35</v>
      </c>
      <c r="AQ324" s="26" t="s">
        <v>35</v>
      </c>
      <c r="AR324" s="26" t="s">
        <v>35</v>
      </c>
      <c r="AS324" s="34" t="s">
        <v>35</v>
      </c>
      <c r="AT324" s="41" t="s">
        <v>35</v>
      </c>
      <c r="AU324" s="26" t="s">
        <v>35</v>
      </c>
      <c r="AV324" s="26" t="s">
        <v>35</v>
      </c>
      <c r="AW324" s="26" t="s">
        <v>35</v>
      </c>
      <c r="AX324" s="34" t="s">
        <v>35</v>
      </c>
      <c r="AY324" s="41" t="s">
        <v>35</v>
      </c>
      <c r="AZ324" s="26" t="s">
        <v>35</v>
      </c>
      <c r="BA324" s="26" t="s">
        <v>35</v>
      </c>
      <c r="BB324" s="26" t="s">
        <v>35</v>
      </c>
      <c r="BC324" s="34" t="s">
        <v>35</v>
      </c>
      <c r="BD324" s="41" t="s">
        <v>35</v>
      </c>
      <c r="BE324" s="26" t="s">
        <v>35</v>
      </c>
      <c r="BF324" s="26" t="s">
        <v>35</v>
      </c>
      <c r="BG324" s="26" t="s">
        <v>35</v>
      </c>
      <c r="BH324" s="34" t="s">
        <v>35</v>
      </c>
      <c r="BI324" s="41" t="s">
        <v>35</v>
      </c>
      <c r="BJ324" s="26" t="s">
        <v>35</v>
      </c>
      <c r="BK324" s="26" t="s">
        <v>35</v>
      </c>
      <c r="BL324" s="26" t="s">
        <v>35</v>
      </c>
      <c r="BM324" s="34" t="s">
        <v>35</v>
      </c>
      <c r="BN324" s="41">
        <f t="shared" si="70"/>
        <v>59</v>
      </c>
      <c r="BO324" s="41">
        <f t="shared" si="70"/>
        <v>81</v>
      </c>
      <c r="BP324" s="41">
        <f t="shared" si="70"/>
        <v>-22</v>
      </c>
      <c r="BQ324" s="42">
        <f t="shared" si="71"/>
        <v>-2.3529411764705883</v>
      </c>
      <c r="BR324" s="25"/>
    </row>
    <row r="325" spans="1:70" s="7" customFormat="1" ht="18" customHeight="1">
      <c r="A325" s="25"/>
      <c r="B325" s="35" t="s">
        <v>47</v>
      </c>
      <c r="C325" s="35">
        <v>431453</v>
      </c>
      <c r="D325" s="27" t="s">
        <v>365</v>
      </c>
      <c r="E325" s="26">
        <v>0</v>
      </c>
      <c r="F325" s="41">
        <f t="shared" si="60"/>
        <v>0</v>
      </c>
      <c r="G325" s="26">
        <v>0</v>
      </c>
      <c r="H325" s="26">
        <v>0</v>
      </c>
      <c r="I325" s="26">
        <v>0</v>
      </c>
      <c r="J325" s="42" t="e">
        <f t="shared" si="61"/>
        <v>#DIV/0!</v>
      </c>
      <c r="K325" s="41">
        <f t="shared" si="62"/>
        <v>0</v>
      </c>
      <c r="L325" s="26">
        <v>0</v>
      </c>
      <c r="M325" s="26">
        <v>0</v>
      </c>
      <c r="N325" s="26">
        <v>0</v>
      </c>
      <c r="O325" s="42" t="e">
        <f t="shared" si="63"/>
        <v>#DIV/0!</v>
      </c>
      <c r="P325" s="41">
        <f t="shared" si="64"/>
        <v>0</v>
      </c>
      <c r="Q325" s="26">
        <v>0</v>
      </c>
      <c r="R325" s="26">
        <v>0</v>
      </c>
      <c r="S325" s="26">
        <v>0</v>
      </c>
      <c r="T325" s="42" t="e">
        <f t="shared" si="65"/>
        <v>#DIV/0!</v>
      </c>
      <c r="U325" s="41">
        <f t="shared" si="66"/>
        <v>0</v>
      </c>
      <c r="V325" s="26">
        <v>0</v>
      </c>
      <c r="W325" s="26">
        <v>0</v>
      </c>
      <c r="X325" s="26">
        <v>0</v>
      </c>
      <c r="Y325" s="42" t="e">
        <f t="shared" si="67"/>
        <v>#DIV/0!</v>
      </c>
      <c r="Z325" s="41">
        <f t="shared" si="68"/>
        <v>0</v>
      </c>
      <c r="AA325" s="26">
        <v>0</v>
      </c>
      <c r="AB325" s="26">
        <v>0</v>
      </c>
      <c r="AC325" s="26">
        <v>0</v>
      </c>
      <c r="AD325" s="42" t="e">
        <f t="shared" si="69"/>
        <v>#DIV/0!</v>
      </c>
      <c r="AE325" s="41" t="s">
        <v>35</v>
      </c>
      <c r="AF325" s="26" t="s">
        <v>35</v>
      </c>
      <c r="AG325" s="26" t="s">
        <v>35</v>
      </c>
      <c r="AH325" s="26" t="s">
        <v>35</v>
      </c>
      <c r="AI325" s="34" t="s">
        <v>35</v>
      </c>
      <c r="AJ325" s="41" t="s">
        <v>35</v>
      </c>
      <c r="AK325" s="26" t="s">
        <v>35</v>
      </c>
      <c r="AL325" s="26" t="s">
        <v>35</v>
      </c>
      <c r="AM325" s="26" t="s">
        <v>35</v>
      </c>
      <c r="AN325" s="34" t="s">
        <v>35</v>
      </c>
      <c r="AO325" s="41" t="s">
        <v>35</v>
      </c>
      <c r="AP325" s="26" t="s">
        <v>35</v>
      </c>
      <c r="AQ325" s="26" t="s">
        <v>35</v>
      </c>
      <c r="AR325" s="26" t="s">
        <v>35</v>
      </c>
      <c r="AS325" s="34" t="s">
        <v>35</v>
      </c>
      <c r="AT325" s="41" t="s">
        <v>35</v>
      </c>
      <c r="AU325" s="26" t="s">
        <v>35</v>
      </c>
      <c r="AV325" s="26" t="s">
        <v>35</v>
      </c>
      <c r="AW325" s="26" t="s">
        <v>35</v>
      </c>
      <c r="AX325" s="34" t="s">
        <v>35</v>
      </c>
      <c r="AY325" s="41" t="s">
        <v>35</v>
      </c>
      <c r="AZ325" s="26" t="s">
        <v>35</v>
      </c>
      <c r="BA325" s="26" t="s">
        <v>35</v>
      </c>
      <c r="BB325" s="26" t="s">
        <v>35</v>
      </c>
      <c r="BC325" s="34" t="s">
        <v>35</v>
      </c>
      <c r="BD325" s="41" t="s">
        <v>35</v>
      </c>
      <c r="BE325" s="26" t="s">
        <v>35</v>
      </c>
      <c r="BF325" s="26" t="s">
        <v>35</v>
      </c>
      <c r="BG325" s="26" t="s">
        <v>35</v>
      </c>
      <c r="BH325" s="34" t="s">
        <v>35</v>
      </c>
      <c r="BI325" s="41" t="s">
        <v>35</v>
      </c>
      <c r="BJ325" s="26" t="s">
        <v>35</v>
      </c>
      <c r="BK325" s="26" t="s">
        <v>35</v>
      </c>
      <c r="BL325" s="26" t="s">
        <v>35</v>
      </c>
      <c r="BM325" s="34" t="s">
        <v>35</v>
      </c>
      <c r="BN325" s="41">
        <f t="shared" si="70"/>
        <v>0</v>
      </c>
      <c r="BO325" s="41">
        <f t="shared" si="70"/>
        <v>0</v>
      </c>
      <c r="BP325" s="41">
        <f t="shared" si="70"/>
        <v>0</v>
      </c>
      <c r="BQ325" s="42" t="e">
        <f t="shared" si="71"/>
        <v>#DIV/0!</v>
      </c>
      <c r="BR325" s="25"/>
    </row>
    <row r="326" spans="1:70" s="7" customFormat="1" ht="18" customHeight="1">
      <c r="A326" s="25"/>
      <c r="B326" s="35" t="s">
        <v>47</v>
      </c>
      <c r="C326" s="35">
        <v>431454</v>
      </c>
      <c r="D326" s="27" t="s">
        <v>365</v>
      </c>
      <c r="E326" s="26">
        <v>323</v>
      </c>
      <c r="F326" s="41">
        <f t="shared" si="60"/>
        <v>310</v>
      </c>
      <c r="G326" s="26">
        <v>5</v>
      </c>
      <c r="H326" s="26">
        <v>18</v>
      </c>
      <c r="I326" s="26">
        <v>-13</v>
      </c>
      <c r="J326" s="42">
        <f t="shared" si="61"/>
        <v>-4.0247678018575854</v>
      </c>
      <c r="K326" s="41">
        <f t="shared" si="62"/>
        <v>312</v>
      </c>
      <c r="L326" s="26">
        <v>8</v>
      </c>
      <c r="M326" s="26">
        <v>6</v>
      </c>
      <c r="N326" s="26">
        <v>2</v>
      </c>
      <c r="O326" s="42">
        <f t="shared" si="63"/>
        <v>0.64516129032258063</v>
      </c>
      <c r="P326" s="41">
        <f t="shared" si="64"/>
        <v>304</v>
      </c>
      <c r="Q326" s="26">
        <v>2</v>
      </c>
      <c r="R326" s="26">
        <v>10</v>
      </c>
      <c r="S326" s="26">
        <v>-8</v>
      </c>
      <c r="T326" s="42">
        <f t="shared" si="65"/>
        <v>-2.5641025641025639</v>
      </c>
      <c r="U326" s="41">
        <f t="shared" si="66"/>
        <v>299</v>
      </c>
      <c r="V326" s="26">
        <v>7</v>
      </c>
      <c r="W326" s="26">
        <v>12</v>
      </c>
      <c r="X326" s="26">
        <v>-5</v>
      </c>
      <c r="Y326" s="42">
        <f t="shared" si="67"/>
        <v>-1.6447368421052631</v>
      </c>
      <c r="Z326" s="41">
        <f t="shared" si="68"/>
        <v>294</v>
      </c>
      <c r="AA326" s="26">
        <v>4</v>
      </c>
      <c r="AB326" s="26">
        <v>9</v>
      </c>
      <c r="AC326" s="26">
        <v>-5</v>
      </c>
      <c r="AD326" s="42">
        <f t="shared" si="69"/>
        <v>-1.6722408026755853</v>
      </c>
      <c r="AE326" s="41" t="s">
        <v>35</v>
      </c>
      <c r="AF326" s="26" t="s">
        <v>35</v>
      </c>
      <c r="AG326" s="26" t="s">
        <v>35</v>
      </c>
      <c r="AH326" s="26" t="s">
        <v>35</v>
      </c>
      <c r="AI326" s="34" t="s">
        <v>35</v>
      </c>
      <c r="AJ326" s="41" t="s">
        <v>35</v>
      </c>
      <c r="AK326" s="26" t="s">
        <v>35</v>
      </c>
      <c r="AL326" s="26" t="s">
        <v>35</v>
      </c>
      <c r="AM326" s="26" t="s">
        <v>35</v>
      </c>
      <c r="AN326" s="34" t="s">
        <v>35</v>
      </c>
      <c r="AO326" s="41" t="s">
        <v>35</v>
      </c>
      <c r="AP326" s="26" t="s">
        <v>35</v>
      </c>
      <c r="AQ326" s="26" t="s">
        <v>35</v>
      </c>
      <c r="AR326" s="26" t="s">
        <v>35</v>
      </c>
      <c r="AS326" s="34" t="s">
        <v>35</v>
      </c>
      <c r="AT326" s="41" t="s">
        <v>35</v>
      </c>
      <c r="AU326" s="26" t="s">
        <v>35</v>
      </c>
      <c r="AV326" s="26" t="s">
        <v>35</v>
      </c>
      <c r="AW326" s="26" t="s">
        <v>35</v>
      </c>
      <c r="AX326" s="34" t="s">
        <v>35</v>
      </c>
      <c r="AY326" s="41" t="s">
        <v>35</v>
      </c>
      <c r="AZ326" s="26" t="s">
        <v>35</v>
      </c>
      <c r="BA326" s="26" t="s">
        <v>35</v>
      </c>
      <c r="BB326" s="26" t="s">
        <v>35</v>
      </c>
      <c r="BC326" s="34" t="s">
        <v>35</v>
      </c>
      <c r="BD326" s="41" t="s">
        <v>35</v>
      </c>
      <c r="BE326" s="26" t="s">
        <v>35</v>
      </c>
      <c r="BF326" s="26" t="s">
        <v>35</v>
      </c>
      <c r="BG326" s="26" t="s">
        <v>35</v>
      </c>
      <c r="BH326" s="34" t="s">
        <v>35</v>
      </c>
      <c r="BI326" s="41" t="s">
        <v>35</v>
      </c>
      <c r="BJ326" s="26" t="s">
        <v>35</v>
      </c>
      <c r="BK326" s="26" t="s">
        <v>35</v>
      </c>
      <c r="BL326" s="26" t="s">
        <v>35</v>
      </c>
      <c r="BM326" s="34" t="s">
        <v>35</v>
      </c>
      <c r="BN326" s="41">
        <f t="shared" si="70"/>
        <v>26</v>
      </c>
      <c r="BO326" s="41">
        <f t="shared" si="70"/>
        <v>55</v>
      </c>
      <c r="BP326" s="41">
        <f t="shared" si="70"/>
        <v>-29</v>
      </c>
      <c r="BQ326" s="42">
        <f t="shared" si="71"/>
        <v>-8.9783281733746119</v>
      </c>
      <c r="BR326" s="25"/>
    </row>
    <row r="327" spans="1:70" s="7" customFormat="1" ht="18" customHeight="1">
      <c r="A327" s="25"/>
      <c r="B327" s="35" t="s">
        <v>47</v>
      </c>
      <c r="C327" s="35">
        <v>431455</v>
      </c>
      <c r="D327" s="27" t="s">
        <v>366</v>
      </c>
      <c r="E327" s="26">
        <v>81</v>
      </c>
      <c r="F327" s="41">
        <f t="shared" si="60"/>
        <v>81</v>
      </c>
      <c r="G327" s="26">
        <v>0</v>
      </c>
      <c r="H327" s="26">
        <v>0</v>
      </c>
      <c r="I327" s="26">
        <v>0</v>
      </c>
      <c r="J327" s="42">
        <f t="shared" si="61"/>
        <v>0</v>
      </c>
      <c r="K327" s="41">
        <f t="shared" si="62"/>
        <v>82</v>
      </c>
      <c r="L327" s="26">
        <v>1</v>
      </c>
      <c r="M327" s="26">
        <v>0</v>
      </c>
      <c r="N327" s="26">
        <v>1</v>
      </c>
      <c r="O327" s="42">
        <f t="shared" si="63"/>
        <v>1.2345679012345678</v>
      </c>
      <c r="P327" s="41">
        <f t="shared" si="64"/>
        <v>82</v>
      </c>
      <c r="Q327" s="26">
        <v>2</v>
      </c>
      <c r="R327" s="26">
        <v>2</v>
      </c>
      <c r="S327" s="26">
        <v>0</v>
      </c>
      <c r="T327" s="42">
        <f t="shared" si="65"/>
        <v>0</v>
      </c>
      <c r="U327" s="41">
        <f t="shared" si="66"/>
        <v>83</v>
      </c>
      <c r="V327" s="26">
        <v>1</v>
      </c>
      <c r="W327" s="26">
        <v>0</v>
      </c>
      <c r="X327" s="26">
        <v>1</v>
      </c>
      <c r="Y327" s="42">
        <f t="shared" si="67"/>
        <v>1.2195121951219512</v>
      </c>
      <c r="Z327" s="41">
        <f t="shared" si="68"/>
        <v>81</v>
      </c>
      <c r="AA327" s="26">
        <v>1</v>
      </c>
      <c r="AB327" s="26">
        <v>3</v>
      </c>
      <c r="AC327" s="26">
        <v>-2</v>
      </c>
      <c r="AD327" s="42">
        <f t="shared" si="69"/>
        <v>-2.4096385542168677</v>
      </c>
      <c r="AE327" s="41" t="s">
        <v>35</v>
      </c>
      <c r="AF327" s="26" t="s">
        <v>35</v>
      </c>
      <c r="AG327" s="26" t="s">
        <v>35</v>
      </c>
      <c r="AH327" s="26" t="s">
        <v>35</v>
      </c>
      <c r="AI327" s="34" t="s">
        <v>35</v>
      </c>
      <c r="AJ327" s="41" t="s">
        <v>35</v>
      </c>
      <c r="AK327" s="26" t="s">
        <v>35</v>
      </c>
      <c r="AL327" s="26" t="s">
        <v>35</v>
      </c>
      <c r="AM327" s="26" t="s">
        <v>35</v>
      </c>
      <c r="AN327" s="34" t="s">
        <v>35</v>
      </c>
      <c r="AO327" s="41" t="s">
        <v>35</v>
      </c>
      <c r="AP327" s="26" t="s">
        <v>35</v>
      </c>
      <c r="AQ327" s="26" t="s">
        <v>35</v>
      </c>
      <c r="AR327" s="26" t="s">
        <v>35</v>
      </c>
      <c r="AS327" s="34" t="s">
        <v>35</v>
      </c>
      <c r="AT327" s="41" t="s">
        <v>35</v>
      </c>
      <c r="AU327" s="26" t="s">
        <v>35</v>
      </c>
      <c r="AV327" s="26" t="s">
        <v>35</v>
      </c>
      <c r="AW327" s="26" t="s">
        <v>35</v>
      </c>
      <c r="AX327" s="34" t="s">
        <v>35</v>
      </c>
      <c r="AY327" s="41" t="s">
        <v>35</v>
      </c>
      <c r="AZ327" s="26" t="s">
        <v>35</v>
      </c>
      <c r="BA327" s="26" t="s">
        <v>35</v>
      </c>
      <c r="BB327" s="26" t="s">
        <v>35</v>
      </c>
      <c r="BC327" s="34" t="s">
        <v>35</v>
      </c>
      <c r="BD327" s="41" t="s">
        <v>35</v>
      </c>
      <c r="BE327" s="26" t="s">
        <v>35</v>
      </c>
      <c r="BF327" s="26" t="s">
        <v>35</v>
      </c>
      <c r="BG327" s="26" t="s">
        <v>35</v>
      </c>
      <c r="BH327" s="34" t="s">
        <v>35</v>
      </c>
      <c r="BI327" s="41" t="s">
        <v>35</v>
      </c>
      <c r="BJ327" s="26" t="s">
        <v>35</v>
      </c>
      <c r="BK327" s="26" t="s">
        <v>35</v>
      </c>
      <c r="BL327" s="26" t="s">
        <v>35</v>
      </c>
      <c r="BM327" s="34" t="s">
        <v>35</v>
      </c>
      <c r="BN327" s="41">
        <f t="shared" si="70"/>
        <v>5</v>
      </c>
      <c r="BO327" s="41">
        <f t="shared" si="70"/>
        <v>5</v>
      </c>
      <c r="BP327" s="41">
        <f t="shared" si="70"/>
        <v>0</v>
      </c>
      <c r="BQ327" s="42">
        <f t="shared" si="71"/>
        <v>0</v>
      </c>
      <c r="BR327" s="25"/>
    </row>
    <row r="328" spans="1:70" s="7" customFormat="1" ht="18" customHeight="1">
      <c r="A328" s="25"/>
      <c r="B328" s="35" t="s">
        <v>47</v>
      </c>
      <c r="C328" s="35">
        <v>431460</v>
      </c>
      <c r="D328" s="27" t="s">
        <v>367</v>
      </c>
      <c r="E328" s="26">
        <v>1989</v>
      </c>
      <c r="F328" s="41">
        <f t="shared" si="60"/>
        <v>2021</v>
      </c>
      <c r="G328" s="26">
        <v>76</v>
      </c>
      <c r="H328" s="26">
        <v>44</v>
      </c>
      <c r="I328" s="26">
        <v>32</v>
      </c>
      <c r="J328" s="42">
        <f t="shared" si="61"/>
        <v>1.6088486676721969</v>
      </c>
      <c r="K328" s="41">
        <f t="shared" si="62"/>
        <v>2022</v>
      </c>
      <c r="L328" s="26">
        <v>55</v>
      </c>
      <c r="M328" s="26">
        <v>54</v>
      </c>
      <c r="N328" s="26">
        <v>1</v>
      </c>
      <c r="O328" s="42">
        <f t="shared" si="63"/>
        <v>4.9480455220188027E-2</v>
      </c>
      <c r="P328" s="41">
        <f t="shared" si="64"/>
        <v>2027</v>
      </c>
      <c r="Q328" s="26">
        <v>67</v>
      </c>
      <c r="R328" s="26">
        <v>62</v>
      </c>
      <c r="S328" s="26">
        <v>5</v>
      </c>
      <c r="T328" s="42">
        <f t="shared" si="65"/>
        <v>0.2472799208704253</v>
      </c>
      <c r="U328" s="41">
        <f t="shared" si="66"/>
        <v>2054</v>
      </c>
      <c r="V328" s="26">
        <v>71</v>
      </c>
      <c r="W328" s="26">
        <v>44</v>
      </c>
      <c r="X328" s="26">
        <v>27</v>
      </c>
      <c r="Y328" s="42">
        <f t="shared" si="67"/>
        <v>1.3320177602368031</v>
      </c>
      <c r="Z328" s="41">
        <f t="shared" si="68"/>
        <v>2038</v>
      </c>
      <c r="AA328" s="26">
        <v>37</v>
      </c>
      <c r="AB328" s="26">
        <v>53</v>
      </c>
      <c r="AC328" s="26">
        <v>-16</v>
      </c>
      <c r="AD328" s="42">
        <f t="shared" si="69"/>
        <v>-0.77896786757546255</v>
      </c>
      <c r="AE328" s="41" t="s">
        <v>35</v>
      </c>
      <c r="AF328" s="26" t="s">
        <v>35</v>
      </c>
      <c r="AG328" s="26" t="s">
        <v>35</v>
      </c>
      <c r="AH328" s="26" t="s">
        <v>35</v>
      </c>
      <c r="AI328" s="34" t="s">
        <v>35</v>
      </c>
      <c r="AJ328" s="41" t="s">
        <v>35</v>
      </c>
      <c r="AK328" s="26" t="s">
        <v>35</v>
      </c>
      <c r="AL328" s="26" t="s">
        <v>35</v>
      </c>
      <c r="AM328" s="26" t="s">
        <v>35</v>
      </c>
      <c r="AN328" s="34" t="s">
        <v>35</v>
      </c>
      <c r="AO328" s="41" t="s">
        <v>35</v>
      </c>
      <c r="AP328" s="26" t="s">
        <v>35</v>
      </c>
      <c r="AQ328" s="26" t="s">
        <v>35</v>
      </c>
      <c r="AR328" s="26" t="s">
        <v>35</v>
      </c>
      <c r="AS328" s="34" t="s">
        <v>35</v>
      </c>
      <c r="AT328" s="41" t="s">
        <v>35</v>
      </c>
      <c r="AU328" s="26" t="s">
        <v>35</v>
      </c>
      <c r="AV328" s="26" t="s">
        <v>35</v>
      </c>
      <c r="AW328" s="26" t="s">
        <v>35</v>
      </c>
      <c r="AX328" s="34" t="s">
        <v>35</v>
      </c>
      <c r="AY328" s="41" t="s">
        <v>35</v>
      </c>
      <c r="AZ328" s="26" t="s">
        <v>35</v>
      </c>
      <c r="BA328" s="26" t="s">
        <v>35</v>
      </c>
      <c r="BB328" s="26" t="s">
        <v>35</v>
      </c>
      <c r="BC328" s="34" t="s">
        <v>35</v>
      </c>
      <c r="BD328" s="41" t="s">
        <v>35</v>
      </c>
      <c r="BE328" s="26" t="s">
        <v>35</v>
      </c>
      <c r="BF328" s="26" t="s">
        <v>35</v>
      </c>
      <c r="BG328" s="26" t="s">
        <v>35</v>
      </c>
      <c r="BH328" s="34" t="s">
        <v>35</v>
      </c>
      <c r="BI328" s="41" t="s">
        <v>35</v>
      </c>
      <c r="BJ328" s="26" t="s">
        <v>35</v>
      </c>
      <c r="BK328" s="26" t="s">
        <v>35</v>
      </c>
      <c r="BL328" s="26" t="s">
        <v>35</v>
      </c>
      <c r="BM328" s="34" t="s">
        <v>35</v>
      </c>
      <c r="BN328" s="41">
        <f t="shared" si="70"/>
        <v>306</v>
      </c>
      <c r="BO328" s="41">
        <f t="shared" si="70"/>
        <v>257</v>
      </c>
      <c r="BP328" s="41">
        <f t="shared" si="70"/>
        <v>49</v>
      </c>
      <c r="BQ328" s="42">
        <f t="shared" si="71"/>
        <v>2.4635495223730519</v>
      </c>
      <c r="BR328" s="25"/>
    </row>
    <row r="329" spans="1:70" s="7" customFormat="1" ht="18" customHeight="1">
      <c r="A329" s="25"/>
      <c r="B329" s="35" t="s">
        <v>47</v>
      </c>
      <c r="C329" s="35">
        <v>431470</v>
      </c>
      <c r="D329" s="27" t="s">
        <v>368</v>
      </c>
      <c r="E329" s="26">
        <v>1133</v>
      </c>
      <c r="F329" s="41">
        <f t="shared" si="60"/>
        <v>1118</v>
      </c>
      <c r="G329" s="26">
        <v>15</v>
      </c>
      <c r="H329" s="26">
        <v>30</v>
      </c>
      <c r="I329" s="26">
        <v>-15</v>
      </c>
      <c r="J329" s="42">
        <f t="shared" si="61"/>
        <v>-1.323918799646955</v>
      </c>
      <c r="K329" s="41">
        <f t="shared" si="62"/>
        <v>1135</v>
      </c>
      <c r="L329" s="26">
        <v>33</v>
      </c>
      <c r="M329" s="26">
        <v>16</v>
      </c>
      <c r="N329" s="26">
        <v>17</v>
      </c>
      <c r="O329" s="42">
        <f t="shared" si="63"/>
        <v>1.5205724508050089</v>
      </c>
      <c r="P329" s="41">
        <f t="shared" si="64"/>
        <v>1136</v>
      </c>
      <c r="Q329" s="26">
        <v>22</v>
      </c>
      <c r="R329" s="26">
        <v>21</v>
      </c>
      <c r="S329" s="26">
        <v>1</v>
      </c>
      <c r="T329" s="42">
        <f t="shared" si="65"/>
        <v>8.8105726872246701E-2</v>
      </c>
      <c r="U329" s="41">
        <f t="shared" si="66"/>
        <v>1129</v>
      </c>
      <c r="V329" s="26">
        <v>12</v>
      </c>
      <c r="W329" s="26">
        <v>19</v>
      </c>
      <c r="X329" s="26">
        <v>-7</v>
      </c>
      <c r="Y329" s="42">
        <f t="shared" si="67"/>
        <v>-0.61619718309859151</v>
      </c>
      <c r="Z329" s="41">
        <f t="shared" si="68"/>
        <v>1117</v>
      </c>
      <c r="AA329" s="26">
        <v>11</v>
      </c>
      <c r="AB329" s="26">
        <v>23</v>
      </c>
      <c r="AC329" s="26">
        <v>-12</v>
      </c>
      <c r="AD329" s="42">
        <f t="shared" si="69"/>
        <v>-1.0628875110717448</v>
      </c>
      <c r="AE329" s="41" t="s">
        <v>35</v>
      </c>
      <c r="AF329" s="26" t="s">
        <v>35</v>
      </c>
      <c r="AG329" s="26" t="s">
        <v>35</v>
      </c>
      <c r="AH329" s="26" t="s">
        <v>35</v>
      </c>
      <c r="AI329" s="34" t="s">
        <v>35</v>
      </c>
      <c r="AJ329" s="41" t="s">
        <v>35</v>
      </c>
      <c r="AK329" s="26" t="s">
        <v>35</v>
      </c>
      <c r="AL329" s="26" t="s">
        <v>35</v>
      </c>
      <c r="AM329" s="26" t="s">
        <v>35</v>
      </c>
      <c r="AN329" s="34" t="s">
        <v>35</v>
      </c>
      <c r="AO329" s="41" t="s">
        <v>35</v>
      </c>
      <c r="AP329" s="26" t="s">
        <v>35</v>
      </c>
      <c r="AQ329" s="26" t="s">
        <v>35</v>
      </c>
      <c r="AR329" s="26" t="s">
        <v>35</v>
      </c>
      <c r="AS329" s="34" t="s">
        <v>35</v>
      </c>
      <c r="AT329" s="41" t="s">
        <v>35</v>
      </c>
      <c r="AU329" s="26" t="s">
        <v>35</v>
      </c>
      <c r="AV329" s="26" t="s">
        <v>35</v>
      </c>
      <c r="AW329" s="26" t="s">
        <v>35</v>
      </c>
      <c r="AX329" s="34" t="s">
        <v>35</v>
      </c>
      <c r="AY329" s="41" t="s">
        <v>35</v>
      </c>
      <c r="AZ329" s="26" t="s">
        <v>35</v>
      </c>
      <c r="BA329" s="26" t="s">
        <v>35</v>
      </c>
      <c r="BB329" s="26" t="s">
        <v>35</v>
      </c>
      <c r="BC329" s="34" t="s">
        <v>35</v>
      </c>
      <c r="BD329" s="41" t="s">
        <v>35</v>
      </c>
      <c r="BE329" s="26" t="s">
        <v>35</v>
      </c>
      <c r="BF329" s="26" t="s">
        <v>35</v>
      </c>
      <c r="BG329" s="26" t="s">
        <v>35</v>
      </c>
      <c r="BH329" s="34" t="s">
        <v>35</v>
      </c>
      <c r="BI329" s="41" t="s">
        <v>35</v>
      </c>
      <c r="BJ329" s="26" t="s">
        <v>35</v>
      </c>
      <c r="BK329" s="26" t="s">
        <v>35</v>
      </c>
      <c r="BL329" s="26" t="s">
        <v>35</v>
      </c>
      <c r="BM329" s="34" t="s">
        <v>35</v>
      </c>
      <c r="BN329" s="41">
        <f t="shared" si="70"/>
        <v>93</v>
      </c>
      <c r="BO329" s="41">
        <f t="shared" si="70"/>
        <v>109</v>
      </c>
      <c r="BP329" s="41">
        <f t="shared" si="70"/>
        <v>-16</v>
      </c>
      <c r="BQ329" s="42">
        <f t="shared" si="71"/>
        <v>-1.4121800529567521</v>
      </c>
      <c r="BR329" s="25"/>
    </row>
    <row r="330" spans="1:70" s="7" customFormat="1" ht="18" customHeight="1">
      <c r="A330" s="25"/>
      <c r="B330" s="35" t="s">
        <v>47</v>
      </c>
      <c r="C330" s="35">
        <v>431475</v>
      </c>
      <c r="D330" s="27" t="s">
        <v>369</v>
      </c>
      <c r="E330" s="26">
        <v>885</v>
      </c>
      <c r="F330" s="41">
        <f t="shared" si="60"/>
        <v>856</v>
      </c>
      <c r="G330" s="26">
        <v>12</v>
      </c>
      <c r="H330" s="26">
        <v>41</v>
      </c>
      <c r="I330" s="26">
        <v>-29</v>
      </c>
      <c r="J330" s="42">
        <f t="shared" si="61"/>
        <v>-3.2768361581920904</v>
      </c>
      <c r="K330" s="41">
        <f t="shared" si="62"/>
        <v>877</v>
      </c>
      <c r="L330" s="26">
        <v>43</v>
      </c>
      <c r="M330" s="26">
        <v>22</v>
      </c>
      <c r="N330" s="26">
        <v>21</v>
      </c>
      <c r="O330" s="42">
        <f t="shared" si="63"/>
        <v>2.4532710280373831</v>
      </c>
      <c r="P330" s="41">
        <f t="shared" si="64"/>
        <v>872</v>
      </c>
      <c r="Q330" s="26">
        <v>25</v>
      </c>
      <c r="R330" s="26">
        <v>30</v>
      </c>
      <c r="S330" s="26">
        <v>-5</v>
      </c>
      <c r="T330" s="42">
        <f t="shared" si="65"/>
        <v>-0.5701254275940707</v>
      </c>
      <c r="U330" s="41">
        <f t="shared" si="66"/>
        <v>892</v>
      </c>
      <c r="V330" s="26">
        <v>39</v>
      </c>
      <c r="W330" s="26">
        <v>19</v>
      </c>
      <c r="X330" s="26">
        <v>20</v>
      </c>
      <c r="Y330" s="42">
        <f t="shared" si="67"/>
        <v>2.2935779816513762</v>
      </c>
      <c r="Z330" s="41">
        <f t="shared" si="68"/>
        <v>880</v>
      </c>
      <c r="AA330" s="26">
        <v>9</v>
      </c>
      <c r="AB330" s="26">
        <v>21</v>
      </c>
      <c r="AC330" s="26">
        <v>-12</v>
      </c>
      <c r="AD330" s="42">
        <f t="shared" si="69"/>
        <v>-1.3452914798206279</v>
      </c>
      <c r="AE330" s="41" t="s">
        <v>35</v>
      </c>
      <c r="AF330" s="26" t="s">
        <v>35</v>
      </c>
      <c r="AG330" s="26" t="s">
        <v>35</v>
      </c>
      <c r="AH330" s="26" t="s">
        <v>35</v>
      </c>
      <c r="AI330" s="34" t="s">
        <v>35</v>
      </c>
      <c r="AJ330" s="41" t="s">
        <v>35</v>
      </c>
      <c r="AK330" s="26" t="s">
        <v>35</v>
      </c>
      <c r="AL330" s="26" t="s">
        <v>35</v>
      </c>
      <c r="AM330" s="26" t="s">
        <v>35</v>
      </c>
      <c r="AN330" s="34" t="s">
        <v>35</v>
      </c>
      <c r="AO330" s="41" t="s">
        <v>35</v>
      </c>
      <c r="AP330" s="26" t="s">
        <v>35</v>
      </c>
      <c r="AQ330" s="26" t="s">
        <v>35</v>
      </c>
      <c r="AR330" s="26" t="s">
        <v>35</v>
      </c>
      <c r="AS330" s="34" t="s">
        <v>35</v>
      </c>
      <c r="AT330" s="41" t="s">
        <v>35</v>
      </c>
      <c r="AU330" s="26" t="s">
        <v>35</v>
      </c>
      <c r="AV330" s="26" t="s">
        <v>35</v>
      </c>
      <c r="AW330" s="26" t="s">
        <v>35</v>
      </c>
      <c r="AX330" s="34" t="s">
        <v>35</v>
      </c>
      <c r="AY330" s="41" t="s">
        <v>35</v>
      </c>
      <c r="AZ330" s="26" t="s">
        <v>35</v>
      </c>
      <c r="BA330" s="26" t="s">
        <v>35</v>
      </c>
      <c r="BB330" s="26" t="s">
        <v>35</v>
      </c>
      <c r="BC330" s="34" t="s">
        <v>35</v>
      </c>
      <c r="BD330" s="41" t="s">
        <v>35</v>
      </c>
      <c r="BE330" s="26" t="s">
        <v>35</v>
      </c>
      <c r="BF330" s="26" t="s">
        <v>35</v>
      </c>
      <c r="BG330" s="26" t="s">
        <v>35</v>
      </c>
      <c r="BH330" s="34" t="s">
        <v>35</v>
      </c>
      <c r="BI330" s="41" t="s">
        <v>35</v>
      </c>
      <c r="BJ330" s="26" t="s">
        <v>35</v>
      </c>
      <c r="BK330" s="26" t="s">
        <v>35</v>
      </c>
      <c r="BL330" s="26" t="s">
        <v>35</v>
      </c>
      <c r="BM330" s="34" t="s">
        <v>35</v>
      </c>
      <c r="BN330" s="41">
        <f t="shared" si="70"/>
        <v>128</v>
      </c>
      <c r="BO330" s="41">
        <f t="shared" si="70"/>
        <v>133</v>
      </c>
      <c r="BP330" s="41">
        <f t="shared" si="70"/>
        <v>-5</v>
      </c>
      <c r="BQ330" s="42">
        <f t="shared" si="71"/>
        <v>-0.56497175141242939</v>
      </c>
      <c r="BR330" s="25"/>
    </row>
    <row r="331" spans="1:70" s="7" customFormat="1" ht="18" customHeight="1">
      <c r="A331" s="25"/>
      <c r="B331" s="35" t="s">
        <v>47</v>
      </c>
      <c r="C331" s="35">
        <v>431477</v>
      </c>
      <c r="D331" s="27" t="s">
        <v>370</v>
      </c>
      <c r="E331" s="26">
        <v>307</v>
      </c>
      <c r="F331" s="41">
        <f t="shared" ref="F331:F394" si="72">E331+I331</f>
        <v>301</v>
      </c>
      <c r="G331" s="26">
        <v>0</v>
      </c>
      <c r="H331" s="26">
        <v>6</v>
      </c>
      <c r="I331" s="26">
        <v>-6</v>
      </c>
      <c r="J331" s="42">
        <f t="shared" ref="J331:J394" si="73">(I331/E331)*100</f>
        <v>-1.9543973941368076</v>
      </c>
      <c r="K331" s="41">
        <f t="shared" ref="K331:K394" si="74">N331+F331</f>
        <v>321</v>
      </c>
      <c r="L331" s="26">
        <v>21</v>
      </c>
      <c r="M331" s="26">
        <v>1</v>
      </c>
      <c r="N331" s="26">
        <v>20</v>
      </c>
      <c r="O331" s="42">
        <f t="shared" ref="O331:O394" si="75">(N331/F331)*100</f>
        <v>6.6445182724252501</v>
      </c>
      <c r="P331" s="41">
        <f t="shared" ref="P331:P394" si="76">S331+K331</f>
        <v>326</v>
      </c>
      <c r="Q331" s="26">
        <v>15</v>
      </c>
      <c r="R331" s="26">
        <v>10</v>
      </c>
      <c r="S331" s="26">
        <v>5</v>
      </c>
      <c r="T331" s="42">
        <f t="shared" ref="T331:T394" si="77">(S331/K331)*100</f>
        <v>1.557632398753894</v>
      </c>
      <c r="U331" s="41">
        <f t="shared" ref="U331:U394" si="78">X331+P331</f>
        <v>300</v>
      </c>
      <c r="V331" s="26">
        <v>4</v>
      </c>
      <c r="W331" s="26">
        <v>30</v>
      </c>
      <c r="X331" s="26">
        <v>-26</v>
      </c>
      <c r="Y331" s="42">
        <f t="shared" ref="Y331:Y394" si="79">(X331/P331)*100</f>
        <v>-7.9754601226993866</v>
      </c>
      <c r="Z331" s="41">
        <f t="shared" ref="Z331:Z394" si="80">AC331+U331</f>
        <v>299</v>
      </c>
      <c r="AA331" s="26">
        <v>4</v>
      </c>
      <c r="AB331" s="26">
        <v>5</v>
      </c>
      <c r="AC331" s="26">
        <v>-1</v>
      </c>
      <c r="AD331" s="42">
        <f t="shared" ref="AD331:AD394" si="81">(AC331/U331)*100</f>
        <v>-0.33333333333333337</v>
      </c>
      <c r="AE331" s="41" t="s">
        <v>35</v>
      </c>
      <c r="AF331" s="26" t="s">
        <v>35</v>
      </c>
      <c r="AG331" s="26" t="s">
        <v>35</v>
      </c>
      <c r="AH331" s="26" t="s">
        <v>35</v>
      </c>
      <c r="AI331" s="34" t="s">
        <v>35</v>
      </c>
      <c r="AJ331" s="41" t="s">
        <v>35</v>
      </c>
      <c r="AK331" s="26" t="s">
        <v>35</v>
      </c>
      <c r="AL331" s="26" t="s">
        <v>35</v>
      </c>
      <c r="AM331" s="26" t="s">
        <v>35</v>
      </c>
      <c r="AN331" s="34" t="s">
        <v>35</v>
      </c>
      <c r="AO331" s="41" t="s">
        <v>35</v>
      </c>
      <c r="AP331" s="26" t="s">
        <v>35</v>
      </c>
      <c r="AQ331" s="26" t="s">
        <v>35</v>
      </c>
      <c r="AR331" s="26" t="s">
        <v>35</v>
      </c>
      <c r="AS331" s="34" t="s">
        <v>35</v>
      </c>
      <c r="AT331" s="41" t="s">
        <v>35</v>
      </c>
      <c r="AU331" s="26" t="s">
        <v>35</v>
      </c>
      <c r="AV331" s="26" t="s">
        <v>35</v>
      </c>
      <c r="AW331" s="26" t="s">
        <v>35</v>
      </c>
      <c r="AX331" s="34" t="s">
        <v>35</v>
      </c>
      <c r="AY331" s="41" t="s">
        <v>35</v>
      </c>
      <c r="AZ331" s="26" t="s">
        <v>35</v>
      </c>
      <c r="BA331" s="26" t="s">
        <v>35</v>
      </c>
      <c r="BB331" s="26" t="s">
        <v>35</v>
      </c>
      <c r="BC331" s="34" t="s">
        <v>35</v>
      </c>
      <c r="BD331" s="41" t="s">
        <v>35</v>
      </c>
      <c r="BE331" s="26" t="s">
        <v>35</v>
      </c>
      <c r="BF331" s="26" t="s">
        <v>35</v>
      </c>
      <c r="BG331" s="26" t="s">
        <v>35</v>
      </c>
      <c r="BH331" s="34" t="s">
        <v>35</v>
      </c>
      <c r="BI331" s="41" t="s">
        <v>35</v>
      </c>
      <c r="BJ331" s="26" t="s">
        <v>35</v>
      </c>
      <c r="BK331" s="26" t="s">
        <v>35</v>
      </c>
      <c r="BL331" s="26" t="s">
        <v>35</v>
      </c>
      <c r="BM331" s="34" t="s">
        <v>35</v>
      </c>
      <c r="BN331" s="41">
        <f t="shared" ref="BN331:BP394" si="82">SUM(G331,L331,Q331,V331,AA331,AF331,AK331,AP331,AU331,AZ331,BE331,BJ331)</f>
        <v>44</v>
      </c>
      <c r="BO331" s="41">
        <f t="shared" si="82"/>
        <v>52</v>
      </c>
      <c r="BP331" s="41">
        <f t="shared" si="82"/>
        <v>-8</v>
      </c>
      <c r="BQ331" s="42">
        <f t="shared" ref="BQ331:BQ394" si="83">(BP331/E331)*100</f>
        <v>-2.6058631921824107</v>
      </c>
      <c r="BR331" s="25"/>
    </row>
    <row r="332" spans="1:70" s="7" customFormat="1" ht="18" customHeight="1">
      <c r="A332" s="25"/>
      <c r="B332" s="35" t="s">
        <v>47</v>
      </c>
      <c r="C332" s="35">
        <v>431478</v>
      </c>
      <c r="D332" s="27" t="s">
        <v>371</v>
      </c>
      <c r="E332" s="26">
        <v>105</v>
      </c>
      <c r="F332" s="41">
        <f t="shared" si="72"/>
        <v>99</v>
      </c>
      <c r="G332" s="26">
        <v>2</v>
      </c>
      <c r="H332" s="26">
        <v>8</v>
      </c>
      <c r="I332" s="26">
        <v>-6</v>
      </c>
      <c r="J332" s="42">
        <f t="shared" si="73"/>
        <v>-5.7142857142857144</v>
      </c>
      <c r="K332" s="41">
        <f t="shared" si="74"/>
        <v>102</v>
      </c>
      <c r="L332" s="26">
        <v>6</v>
      </c>
      <c r="M332" s="26">
        <v>3</v>
      </c>
      <c r="N332" s="26">
        <v>3</v>
      </c>
      <c r="O332" s="42">
        <f t="shared" si="75"/>
        <v>3.0303030303030303</v>
      </c>
      <c r="P332" s="41">
        <f t="shared" si="76"/>
        <v>105</v>
      </c>
      <c r="Q332" s="26">
        <v>4</v>
      </c>
      <c r="R332" s="26">
        <v>1</v>
      </c>
      <c r="S332" s="26">
        <v>3</v>
      </c>
      <c r="T332" s="42">
        <f t="shared" si="77"/>
        <v>2.9411764705882351</v>
      </c>
      <c r="U332" s="41">
        <f t="shared" si="78"/>
        <v>104</v>
      </c>
      <c r="V332" s="26">
        <v>1</v>
      </c>
      <c r="W332" s="26">
        <v>2</v>
      </c>
      <c r="X332" s="26">
        <v>-1</v>
      </c>
      <c r="Y332" s="42">
        <f t="shared" si="79"/>
        <v>-0.95238095238095244</v>
      </c>
      <c r="Z332" s="41">
        <f t="shared" si="80"/>
        <v>103</v>
      </c>
      <c r="AA332" s="26">
        <v>2</v>
      </c>
      <c r="AB332" s="26">
        <v>3</v>
      </c>
      <c r="AC332" s="26">
        <v>-1</v>
      </c>
      <c r="AD332" s="42">
        <f t="shared" si="81"/>
        <v>-0.96153846153846156</v>
      </c>
      <c r="AE332" s="41" t="s">
        <v>35</v>
      </c>
      <c r="AF332" s="26" t="s">
        <v>35</v>
      </c>
      <c r="AG332" s="26" t="s">
        <v>35</v>
      </c>
      <c r="AH332" s="26" t="s">
        <v>35</v>
      </c>
      <c r="AI332" s="34" t="s">
        <v>35</v>
      </c>
      <c r="AJ332" s="41" t="s">
        <v>35</v>
      </c>
      <c r="AK332" s="26" t="s">
        <v>35</v>
      </c>
      <c r="AL332" s="26" t="s">
        <v>35</v>
      </c>
      <c r="AM332" s="26" t="s">
        <v>35</v>
      </c>
      <c r="AN332" s="34" t="s">
        <v>35</v>
      </c>
      <c r="AO332" s="41" t="s">
        <v>35</v>
      </c>
      <c r="AP332" s="26" t="s">
        <v>35</v>
      </c>
      <c r="AQ332" s="26" t="s">
        <v>35</v>
      </c>
      <c r="AR332" s="26" t="s">
        <v>35</v>
      </c>
      <c r="AS332" s="34" t="s">
        <v>35</v>
      </c>
      <c r="AT332" s="41" t="s">
        <v>35</v>
      </c>
      <c r="AU332" s="26" t="s">
        <v>35</v>
      </c>
      <c r="AV332" s="26" t="s">
        <v>35</v>
      </c>
      <c r="AW332" s="26" t="s">
        <v>35</v>
      </c>
      <c r="AX332" s="34" t="s">
        <v>35</v>
      </c>
      <c r="AY332" s="41" t="s">
        <v>35</v>
      </c>
      <c r="AZ332" s="26" t="s">
        <v>35</v>
      </c>
      <c r="BA332" s="26" t="s">
        <v>35</v>
      </c>
      <c r="BB332" s="26" t="s">
        <v>35</v>
      </c>
      <c r="BC332" s="34" t="s">
        <v>35</v>
      </c>
      <c r="BD332" s="41" t="s">
        <v>35</v>
      </c>
      <c r="BE332" s="26" t="s">
        <v>35</v>
      </c>
      <c r="BF332" s="26" t="s">
        <v>35</v>
      </c>
      <c r="BG332" s="26" t="s">
        <v>35</v>
      </c>
      <c r="BH332" s="34" t="s">
        <v>35</v>
      </c>
      <c r="BI332" s="41" t="s">
        <v>35</v>
      </c>
      <c r="BJ332" s="26" t="s">
        <v>35</v>
      </c>
      <c r="BK332" s="26" t="s">
        <v>35</v>
      </c>
      <c r="BL332" s="26" t="s">
        <v>35</v>
      </c>
      <c r="BM332" s="34" t="s">
        <v>35</v>
      </c>
      <c r="BN332" s="41">
        <f t="shared" si="82"/>
        <v>15</v>
      </c>
      <c r="BO332" s="41">
        <f t="shared" si="82"/>
        <v>17</v>
      </c>
      <c r="BP332" s="41">
        <f t="shared" si="82"/>
        <v>-2</v>
      </c>
      <c r="BQ332" s="42">
        <f t="shared" si="83"/>
        <v>-1.9047619047619049</v>
      </c>
      <c r="BR332" s="25"/>
    </row>
    <row r="333" spans="1:70" s="7" customFormat="1" ht="18" customHeight="1">
      <c r="A333" s="25"/>
      <c r="B333" s="35" t="s">
        <v>47</v>
      </c>
      <c r="C333" s="35">
        <v>431480</v>
      </c>
      <c r="D333" s="27" t="s">
        <v>372</v>
      </c>
      <c r="E333" s="26">
        <v>8013</v>
      </c>
      <c r="F333" s="41">
        <f t="shared" si="72"/>
        <v>8071</v>
      </c>
      <c r="G333" s="26">
        <v>344</v>
      </c>
      <c r="H333" s="26">
        <v>286</v>
      </c>
      <c r="I333" s="26">
        <v>58</v>
      </c>
      <c r="J333" s="42">
        <f t="shared" si="73"/>
        <v>0.7238237863471858</v>
      </c>
      <c r="K333" s="41">
        <f t="shared" si="74"/>
        <v>8198</v>
      </c>
      <c r="L333" s="26">
        <v>396</v>
      </c>
      <c r="M333" s="26">
        <v>269</v>
      </c>
      <c r="N333" s="26">
        <v>127</v>
      </c>
      <c r="O333" s="42">
        <f t="shared" si="75"/>
        <v>1.5735348779581215</v>
      </c>
      <c r="P333" s="41">
        <f t="shared" si="76"/>
        <v>8270</v>
      </c>
      <c r="Q333" s="26">
        <v>422</v>
      </c>
      <c r="R333" s="26">
        <v>350</v>
      </c>
      <c r="S333" s="26">
        <v>72</v>
      </c>
      <c r="T333" s="42">
        <f t="shared" si="77"/>
        <v>0.87826299097340821</v>
      </c>
      <c r="U333" s="41">
        <f t="shared" si="78"/>
        <v>7912</v>
      </c>
      <c r="V333" s="26">
        <v>120</v>
      </c>
      <c r="W333" s="26">
        <v>478</v>
      </c>
      <c r="X333" s="26">
        <v>-358</v>
      </c>
      <c r="Y333" s="42">
        <f t="shared" si="79"/>
        <v>-4.3288996372430475</v>
      </c>
      <c r="Z333" s="41">
        <f t="shared" si="80"/>
        <v>7748</v>
      </c>
      <c r="AA333" s="26">
        <v>73</v>
      </c>
      <c r="AB333" s="26">
        <v>237</v>
      </c>
      <c r="AC333" s="26">
        <v>-164</v>
      </c>
      <c r="AD333" s="42">
        <f t="shared" si="81"/>
        <v>-2.0728008088978767</v>
      </c>
      <c r="AE333" s="41" t="s">
        <v>35</v>
      </c>
      <c r="AF333" s="26" t="s">
        <v>35</v>
      </c>
      <c r="AG333" s="26" t="s">
        <v>35</v>
      </c>
      <c r="AH333" s="26" t="s">
        <v>35</v>
      </c>
      <c r="AI333" s="34" t="s">
        <v>35</v>
      </c>
      <c r="AJ333" s="41" t="s">
        <v>35</v>
      </c>
      <c r="AK333" s="26" t="s">
        <v>35</v>
      </c>
      <c r="AL333" s="26" t="s">
        <v>35</v>
      </c>
      <c r="AM333" s="26" t="s">
        <v>35</v>
      </c>
      <c r="AN333" s="34" t="s">
        <v>35</v>
      </c>
      <c r="AO333" s="41" t="s">
        <v>35</v>
      </c>
      <c r="AP333" s="26" t="s">
        <v>35</v>
      </c>
      <c r="AQ333" s="26" t="s">
        <v>35</v>
      </c>
      <c r="AR333" s="26" t="s">
        <v>35</v>
      </c>
      <c r="AS333" s="34" t="s">
        <v>35</v>
      </c>
      <c r="AT333" s="41" t="s">
        <v>35</v>
      </c>
      <c r="AU333" s="26" t="s">
        <v>35</v>
      </c>
      <c r="AV333" s="26" t="s">
        <v>35</v>
      </c>
      <c r="AW333" s="26" t="s">
        <v>35</v>
      </c>
      <c r="AX333" s="34" t="s">
        <v>35</v>
      </c>
      <c r="AY333" s="41" t="s">
        <v>35</v>
      </c>
      <c r="AZ333" s="26" t="s">
        <v>35</v>
      </c>
      <c r="BA333" s="26" t="s">
        <v>35</v>
      </c>
      <c r="BB333" s="26" t="s">
        <v>35</v>
      </c>
      <c r="BC333" s="34" t="s">
        <v>35</v>
      </c>
      <c r="BD333" s="41" t="s">
        <v>35</v>
      </c>
      <c r="BE333" s="26" t="s">
        <v>35</v>
      </c>
      <c r="BF333" s="26" t="s">
        <v>35</v>
      </c>
      <c r="BG333" s="26" t="s">
        <v>35</v>
      </c>
      <c r="BH333" s="34" t="s">
        <v>35</v>
      </c>
      <c r="BI333" s="41" t="s">
        <v>35</v>
      </c>
      <c r="BJ333" s="26" t="s">
        <v>35</v>
      </c>
      <c r="BK333" s="26" t="s">
        <v>35</v>
      </c>
      <c r="BL333" s="26" t="s">
        <v>35</v>
      </c>
      <c r="BM333" s="34" t="s">
        <v>35</v>
      </c>
      <c r="BN333" s="41">
        <f t="shared" si="82"/>
        <v>1355</v>
      </c>
      <c r="BO333" s="41">
        <f t="shared" si="82"/>
        <v>1620</v>
      </c>
      <c r="BP333" s="41">
        <f t="shared" si="82"/>
        <v>-265</v>
      </c>
      <c r="BQ333" s="42">
        <f t="shared" si="83"/>
        <v>-3.3071259203793835</v>
      </c>
      <c r="BR333" s="25"/>
    </row>
    <row r="334" spans="1:70" s="7" customFormat="1" ht="18" customHeight="1">
      <c r="A334" s="25"/>
      <c r="B334" s="35" t="s">
        <v>47</v>
      </c>
      <c r="C334" s="35">
        <v>431490</v>
      </c>
      <c r="D334" s="27" t="s">
        <v>373</v>
      </c>
      <c r="E334" s="26">
        <v>545766</v>
      </c>
      <c r="F334" s="41">
        <f t="shared" si="72"/>
        <v>545316</v>
      </c>
      <c r="G334" s="26">
        <v>18759</v>
      </c>
      <c r="H334" s="26">
        <v>19209</v>
      </c>
      <c r="I334" s="26">
        <v>-450</v>
      </c>
      <c r="J334" s="42">
        <f t="shared" si="73"/>
        <v>-8.2452919383032286E-2</v>
      </c>
      <c r="K334" s="41">
        <f t="shared" si="74"/>
        <v>546740</v>
      </c>
      <c r="L334" s="26">
        <v>19700</v>
      </c>
      <c r="M334" s="26">
        <v>18276</v>
      </c>
      <c r="N334" s="26">
        <v>1424</v>
      </c>
      <c r="O334" s="42">
        <f t="shared" si="75"/>
        <v>0.26113299444725624</v>
      </c>
      <c r="P334" s="41">
        <f t="shared" si="76"/>
        <v>542475</v>
      </c>
      <c r="Q334" s="26">
        <v>19934</v>
      </c>
      <c r="R334" s="26">
        <v>24199</v>
      </c>
      <c r="S334" s="26">
        <v>-4265</v>
      </c>
      <c r="T334" s="42">
        <f t="shared" si="77"/>
        <v>-0.78007828218165853</v>
      </c>
      <c r="U334" s="41">
        <f t="shared" si="78"/>
        <v>529182</v>
      </c>
      <c r="V334" s="26">
        <v>8296</v>
      </c>
      <c r="W334" s="26">
        <v>21589</v>
      </c>
      <c r="X334" s="26">
        <v>-13293</v>
      </c>
      <c r="Y334" s="42">
        <f t="shared" si="79"/>
        <v>-2.4504355039402737</v>
      </c>
      <c r="Z334" s="41">
        <f t="shared" si="80"/>
        <v>524795</v>
      </c>
      <c r="AA334" s="26">
        <v>9331</v>
      </c>
      <c r="AB334" s="26">
        <v>13718</v>
      </c>
      <c r="AC334" s="26">
        <v>-4387</v>
      </c>
      <c r="AD334" s="42">
        <f t="shared" si="81"/>
        <v>-0.82901534821668166</v>
      </c>
      <c r="AE334" s="41" t="s">
        <v>35</v>
      </c>
      <c r="AF334" s="26" t="s">
        <v>35</v>
      </c>
      <c r="AG334" s="26" t="s">
        <v>35</v>
      </c>
      <c r="AH334" s="26" t="s">
        <v>35</v>
      </c>
      <c r="AI334" s="34" t="s">
        <v>35</v>
      </c>
      <c r="AJ334" s="41" t="s">
        <v>35</v>
      </c>
      <c r="AK334" s="26" t="s">
        <v>35</v>
      </c>
      <c r="AL334" s="26" t="s">
        <v>35</v>
      </c>
      <c r="AM334" s="26" t="s">
        <v>35</v>
      </c>
      <c r="AN334" s="34" t="s">
        <v>35</v>
      </c>
      <c r="AO334" s="41" t="s">
        <v>35</v>
      </c>
      <c r="AP334" s="26" t="s">
        <v>35</v>
      </c>
      <c r="AQ334" s="26" t="s">
        <v>35</v>
      </c>
      <c r="AR334" s="26" t="s">
        <v>35</v>
      </c>
      <c r="AS334" s="34" t="s">
        <v>35</v>
      </c>
      <c r="AT334" s="41" t="s">
        <v>35</v>
      </c>
      <c r="AU334" s="26" t="s">
        <v>35</v>
      </c>
      <c r="AV334" s="26" t="s">
        <v>35</v>
      </c>
      <c r="AW334" s="26" t="s">
        <v>35</v>
      </c>
      <c r="AX334" s="34" t="s">
        <v>35</v>
      </c>
      <c r="AY334" s="41" t="s">
        <v>35</v>
      </c>
      <c r="AZ334" s="26" t="s">
        <v>35</v>
      </c>
      <c r="BA334" s="26" t="s">
        <v>35</v>
      </c>
      <c r="BB334" s="26" t="s">
        <v>35</v>
      </c>
      <c r="BC334" s="34" t="s">
        <v>35</v>
      </c>
      <c r="BD334" s="41" t="s">
        <v>35</v>
      </c>
      <c r="BE334" s="26" t="s">
        <v>35</v>
      </c>
      <c r="BF334" s="26" t="s">
        <v>35</v>
      </c>
      <c r="BG334" s="26" t="s">
        <v>35</v>
      </c>
      <c r="BH334" s="34" t="s">
        <v>35</v>
      </c>
      <c r="BI334" s="41" t="s">
        <v>35</v>
      </c>
      <c r="BJ334" s="26" t="s">
        <v>35</v>
      </c>
      <c r="BK334" s="26" t="s">
        <v>35</v>
      </c>
      <c r="BL334" s="26" t="s">
        <v>35</v>
      </c>
      <c r="BM334" s="34" t="s">
        <v>35</v>
      </c>
      <c r="BN334" s="41">
        <f t="shared" si="82"/>
        <v>76020</v>
      </c>
      <c r="BO334" s="41">
        <f t="shared" si="82"/>
        <v>96991</v>
      </c>
      <c r="BP334" s="41">
        <f t="shared" si="82"/>
        <v>-20971</v>
      </c>
      <c r="BQ334" s="42">
        <f t="shared" si="83"/>
        <v>-3.8424892719590447</v>
      </c>
      <c r="BR334" s="25"/>
    </row>
    <row r="335" spans="1:70" s="7" customFormat="1" ht="18" customHeight="1">
      <c r="A335" s="25"/>
      <c r="B335" s="35" t="s">
        <v>47</v>
      </c>
      <c r="C335" s="35">
        <v>431500</v>
      </c>
      <c r="D335" s="27" t="s">
        <v>374</v>
      </c>
      <c r="E335" s="26">
        <v>303</v>
      </c>
      <c r="F335" s="41">
        <f t="shared" si="72"/>
        <v>305</v>
      </c>
      <c r="G335" s="26">
        <v>8</v>
      </c>
      <c r="H335" s="26">
        <v>6</v>
      </c>
      <c r="I335" s="26">
        <v>2</v>
      </c>
      <c r="J335" s="42">
        <f t="shared" si="73"/>
        <v>0.66006600660066006</v>
      </c>
      <c r="K335" s="41">
        <f t="shared" si="74"/>
        <v>310</v>
      </c>
      <c r="L335" s="26">
        <v>10</v>
      </c>
      <c r="M335" s="26">
        <v>5</v>
      </c>
      <c r="N335" s="26">
        <v>5</v>
      </c>
      <c r="O335" s="42">
        <f t="shared" si="75"/>
        <v>1.639344262295082</v>
      </c>
      <c r="P335" s="41">
        <f t="shared" si="76"/>
        <v>314</v>
      </c>
      <c r="Q335" s="26">
        <v>9</v>
      </c>
      <c r="R335" s="26">
        <v>5</v>
      </c>
      <c r="S335" s="26">
        <v>4</v>
      </c>
      <c r="T335" s="42">
        <f t="shared" si="77"/>
        <v>1.2903225806451613</v>
      </c>
      <c r="U335" s="41">
        <f t="shared" si="78"/>
        <v>304</v>
      </c>
      <c r="V335" s="26">
        <v>0</v>
      </c>
      <c r="W335" s="26">
        <v>10</v>
      </c>
      <c r="X335" s="26">
        <v>-10</v>
      </c>
      <c r="Y335" s="42">
        <f t="shared" si="79"/>
        <v>-3.1847133757961785</v>
      </c>
      <c r="Z335" s="41">
        <f t="shared" si="80"/>
        <v>309</v>
      </c>
      <c r="AA335" s="26">
        <v>8</v>
      </c>
      <c r="AB335" s="26">
        <v>3</v>
      </c>
      <c r="AC335" s="26">
        <v>5</v>
      </c>
      <c r="AD335" s="42">
        <f t="shared" si="81"/>
        <v>1.6447368421052631</v>
      </c>
      <c r="AE335" s="41" t="s">
        <v>35</v>
      </c>
      <c r="AF335" s="26" t="s">
        <v>35</v>
      </c>
      <c r="AG335" s="26" t="s">
        <v>35</v>
      </c>
      <c r="AH335" s="26" t="s">
        <v>35</v>
      </c>
      <c r="AI335" s="34" t="s">
        <v>35</v>
      </c>
      <c r="AJ335" s="41" t="s">
        <v>35</v>
      </c>
      <c r="AK335" s="26" t="s">
        <v>35</v>
      </c>
      <c r="AL335" s="26" t="s">
        <v>35</v>
      </c>
      <c r="AM335" s="26" t="s">
        <v>35</v>
      </c>
      <c r="AN335" s="34" t="s">
        <v>35</v>
      </c>
      <c r="AO335" s="41" t="s">
        <v>35</v>
      </c>
      <c r="AP335" s="26" t="s">
        <v>35</v>
      </c>
      <c r="AQ335" s="26" t="s">
        <v>35</v>
      </c>
      <c r="AR335" s="26" t="s">
        <v>35</v>
      </c>
      <c r="AS335" s="34" t="s">
        <v>35</v>
      </c>
      <c r="AT335" s="41" t="s">
        <v>35</v>
      </c>
      <c r="AU335" s="26" t="s">
        <v>35</v>
      </c>
      <c r="AV335" s="26" t="s">
        <v>35</v>
      </c>
      <c r="AW335" s="26" t="s">
        <v>35</v>
      </c>
      <c r="AX335" s="34" t="s">
        <v>35</v>
      </c>
      <c r="AY335" s="41" t="s">
        <v>35</v>
      </c>
      <c r="AZ335" s="26" t="s">
        <v>35</v>
      </c>
      <c r="BA335" s="26" t="s">
        <v>35</v>
      </c>
      <c r="BB335" s="26" t="s">
        <v>35</v>
      </c>
      <c r="BC335" s="34" t="s">
        <v>35</v>
      </c>
      <c r="BD335" s="41" t="s">
        <v>35</v>
      </c>
      <c r="BE335" s="26" t="s">
        <v>35</v>
      </c>
      <c r="BF335" s="26" t="s">
        <v>35</v>
      </c>
      <c r="BG335" s="26" t="s">
        <v>35</v>
      </c>
      <c r="BH335" s="34" t="s">
        <v>35</v>
      </c>
      <c r="BI335" s="41" t="s">
        <v>35</v>
      </c>
      <c r="BJ335" s="26" t="s">
        <v>35</v>
      </c>
      <c r="BK335" s="26" t="s">
        <v>35</v>
      </c>
      <c r="BL335" s="26" t="s">
        <v>35</v>
      </c>
      <c r="BM335" s="34" t="s">
        <v>35</v>
      </c>
      <c r="BN335" s="41">
        <f t="shared" si="82"/>
        <v>35</v>
      </c>
      <c r="BO335" s="41">
        <f t="shared" si="82"/>
        <v>29</v>
      </c>
      <c r="BP335" s="41">
        <f t="shared" si="82"/>
        <v>6</v>
      </c>
      <c r="BQ335" s="42">
        <f t="shared" si="83"/>
        <v>1.9801980198019802</v>
      </c>
      <c r="BR335" s="25"/>
    </row>
    <row r="336" spans="1:70" s="7" customFormat="1" ht="18" customHeight="1">
      <c r="A336" s="25"/>
      <c r="B336" s="35" t="s">
        <v>47</v>
      </c>
      <c r="C336" s="35">
        <v>431505</v>
      </c>
      <c r="D336" s="27" t="s">
        <v>375</v>
      </c>
      <c r="E336" s="26">
        <v>123</v>
      </c>
      <c r="F336" s="41">
        <f t="shared" si="72"/>
        <v>123</v>
      </c>
      <c r="G336" s="26">
        <v>6</v>
      </c>
      <c r="H336" s="26">
        <v>6</v>
      </c>
      <c r="I336" s="26">
        <v>0</v>
      </c>
      <c r="J336" s="42">
        <f t="shared" si="73"/>
        <v>0</v>
      </c>
      <c r="K336" s="41">
        <f t="shared" si="74"/>
        <v>121</v>
      </c>
      <c r="L336" s="26">
        <v>4</v>
      </c>
      <c r="M336" s="26">
        <v>6</v>
      </c>
      <c r="N336" s="26">
        <v>-2</v>
      </c>
      <c r="O336" s="42">
        <f t="shared" si="75"/>
        <v>-1.6260162601626018</v>
      </c>
      <c r="P336" s="41">
        <f t="shared" si="76"/>
        <v>120</v>
      </c>
      <c r="Q336" s="26">
        <v>3</v>
      </c>
      <c r="R336" s="26">
        <v>4</v>
      </c>
      <c r="S336" s="26">
        <v>-1</v>
      </c>
      <c r="T336" s="42">
        <f t="shared" si="77"/>
        <v>-0.82644628099173556</v>
      </c>
      <c r="U336" s="41">
        <f t="shared" si="78"/>
        <v>111</v>
      </c>
      <c r="V336" s="26">
        <v>0</v>
      </c>
      <c r="W336" s="26">
        <v>9</v>
      </c>
      <c r="X336" s="26">
        <v>-9</v>
      </c>
      <c r="Y336" s="42">
        <f t="shared" si="79"/>
        <v>-7.5</v>
      </c>
      <c r="Z336" s="41">
        <f t="shared" si="80"/>
        <v>110</v>
      </c>
      <c r="AA336" s="26">
        <v>2</v>
      </c>
      <c r="AB336" s="26">
        <v>3</v>
      </c>
      <c r="AC336" s="26">
        <v>-1</v>
      </c>
      <c r="AD336" s="42">
        <f t="shared" si="81"/>
        <v>-0.90090090090090091</v>
      </c>
      <c r="AE336" s="41" t="s">
        <v>35</v>
      </c>
      <c r="AF336" s="26" t="s">
        <v>35</v>
      </c>
      <c r="AG336" s="26" t="s">
        <v>35</v>
      </c>
      <c r="AH336" s="26" t="s">
        <v>35</v>
      </c>
      <c r="AI336" s="34" t="s">
        <v>35</v>
      </c>
      <c r="AJ336" s="41" t="s">
        <v>35</v>
      </c>
      <c r="AK336" s="26" t="s">
        <v>35</v>
      </c>
      <c r="AL336" s="26" t="s">
        <v>35</v>
      </c>
      <c r="AM336" s="26" t="s">
        <v>35</v>
      </c>
      <c r="AN336" s="34" t="s">
        <v>35</v>
      </c>
      <c r="AO336" s="41" t="s">
        <v>35</v>
      </c>
      <c r="AP336" s="26" t="s">
        <v>35</v>
      </c>
      <c r="AQ336" s="26" t="s">
        <v>35</v>
      </c>
      <c r="AR336" s="26" t="s">
        <v>35</v>
      </c>
      <c r="AS336" s="34" t="s">
        <v>35</v>
      </c>
      <c r="AT336" s="41" t="s">
        <v>35</v>
      </c>
      <c r="AU336" s="26" t="s">
        <v>35</v>
      </c>
      <c r="AV336" s="26" t="s">
        <v>35</v>
      </c>
      <c r="AW336" s="26" t="s">
        <v>35</v>
      </c>
      <c r="AX336" s="34" t="s">
        <v>35</v>
      </c>
      <c r="AY336" s="41" t="s">
        <v>35</v>
      </c>
      <c r="AZ336" s="26" t="s">
        <v>35</v>
      </c>
      <c r="BA336" s="26" t="s">
        <v>35</v>
      </c>
      <c r="BB336" s="26" t="s">
        <v>35</v>
      </c>
      <c r="BC336" s="34" t="s">
        <v>35</v>
      </c>
      <c r="BD336" s="41" t="s">
        <v>35</v>
      </c>
      <c r="BE336" s="26" t="s">
        <v>35</v>
      </c>
      <c r="BF336" s="26" t="s">
        <v>35</v>
      </c>
      <c r="BG336" s="26" t="s">
        <v>35</v>
      </c>
      <c r="BH336" s="34" t="s">
        <v>35</v>
      </c>
      <c r="BI336" s="41" t="s">
        <v>35</v>
      </c>
      <c r="BJ336" s="26" t="s">
        <v>35</v>
      </c>
      <c r="BK336" s="26" t="s">
        <v>35</v>
      </c>
      <c r="BL336" s="26" t="s">
        <v>35</v>
      </c>
      <c r="BM336" s="34" t="s">
        <v>35</v>
      </c>
      <c r="BN336" s="41">
        <f t="shared" si="82"/>
        <v>15</v>
      </c>
      <c r="BO336" s="41">
        <f t="shared" si="82"/>
        <v>28</v>
      </c>
      <c r="BP336" s="41">
        <f t="shared" si="82"/>
        <v>-13</v>
      </c>
      <c r="BQ336" s="42">
        <f t="shared" si="83"/>
        <v>-10.569105691056912</v>
      </c>
      <c r="BR336" s="25"/>
    </row>
    <row r="337" spans="1:70" s="7" customFormat="1" ht="18" customHeight="1">
      <c r="A337" s="25"/>
      <c r="B337" s="35" t="s">
        <v>47</v>
      </c>
      <c r="C337" s="35">
        <v>431507</v>
      </c>
      <c r="D337" s="27" t="s">
        <v>376</v>
      </c>
      <c r="E337" s="26">
        <v>48</v>
      </c>
      <c r="F337" s="41">
        <f t="shared" si="72"/>
        <v>49</v>
      </c>
      <c r="G337" s="26">
        <v>2</v>
      </c>
      <c r="H337" s="26">
        <v>1</v>
      </c>
      <c r="I337" s="26">
        <v>1</v>
      </c>
      <c r="J337" s="42">
        <f t="shared" si="73"/>
        <v>2.083333333333333</v>
      </c>
      <c r="K337" s="41">
        <f t="shared" si="74"/>
        <v>50</v>
      </c>
      <c r="L337" s="26">
        <v>1</v>
      </c>
      <c r="M337" s="26">
        <v>0</v>
      </c>
      <c r="N337" s="26">
        <v>1</v>
      </c>
      <c r="O337" s="42">
        <f t="shared" si="75"/>
        <v>2.0408163265306123</v>
      </c>
      <c r="P337" s="41">
        <f t="shared" si="76"/>
        <v>49</v>
      </c>
      <c r="Q337" s="26">
        <v>0</v>
      </c>
      <c r="R337" s="26">
        <v>1</v>
      </c>
      <c r="S337" s="26">
        <v>-1</v>
      </c>
      <c r="T337" s="42">
        <f t="shared" si="77"/>
        <v>-2</v>
      </c>
      <c r="U337" s="41">
        <f t="shared" si="78"/>
        <v>49</v>
      </c>
      <c r="V337" s="26">
        <v>0</v>
      </c>
      <c r="W337" s="26">
        <v>0</v>
      </c>
      <c r="X337" s="26">
        <v>0</v>
      </c>
      <c r="Y337" s="42">
        <f t="shared" si="79"/>
        <v>0</v>
      </c>
      <c r="Z337" s="41">
        <f t="shared" si="80"/>
        <v>50</v>
      </c>
      <c r="AA337" s="26">
        <v>1</v>
      </c>
      <c r="AB337" s="26">
        <v>0</v>
      </c>
      <c r="AC337" s="26">
        <v>1</v>
      </c>
      <c r="AD337" s="42">
        <f t="shared" si="81"/>
        <v>2.0408163265306123</v>
      </c>
      <c r="AE337" s="41" t="s">
        <v>35</v>
      </c>
      <c r="AF337" s="26" t="s">
        <v>35</v>
      </c>
      <c r="AG337" s="26" t="s">
        <v>35</v>
      </c>
      <c r="AH337" s="26" t="s">
        <v>35</v>
      </c>
      <c r="AI337" s="34" t="s">
        <v>35</v>
      </c>
      <c r="AJ337" s="41" t="s">
        <v>35</v>
      </c>
      <c r="AK337" s="26" t="s">
        <v>35</v>
      </c>
      <c r="AL337" s="26" t="s">
        <v>35</v>
      </c>
      <c r="AM337" s="26" t="s">
        <v>35</v>
      </c>
      <c r="AN337" s="34" t="s">
        <v>35</v>
      </c>
      <c r="AO337" s="41" t="s">
        <v>35</v>
      </c>
      <c r="AP337" s="26" t="s">
        <v>35</v>
      </c>
      <c r="AQ337" s="26" t="s">
        <v>35</v>
      </c>
      <c r="AR337" s="26" t="s">
        <v>35</v>
      </c>
      <c r="AS337" s="34" t="s">
        <v>35</v>
      </c>
      <c r="AT337" s="41" t="s">
        <v>35</v>
      </c>
      <c r="AU337" s="26" t="s">
        <v>35</v>
      </c>
      <c r="AV337" s="26" t="s">
        <v>35</v>
      </c>
      <c r="AW337" s="26" t="s">
        <v>35</v>
      </c>
      <c r="AX337" s="34" t="s">
        <v>35</v>
      </c>
      <c r="AY337" s="41" t="s">
        <v>35</v>
      </c>
      <c r="AZ337" s="26" t="s">
        <v>35</v>
      </c>
      <c r="BA337" s="26" t="s">
        <v>35</v>
      </c>
      <c r="BB337" s="26" t="s">
        <v>35</v>
      </c>
      <c r="BC337" s="34" t="s">
        <v>35</v>
      </c>
      <c r="BD337" s="41" t="s">
        <v>35</v>
      </c>
      <c r="BE337" s="26" t="s">
        <v>35</v>
      </c>
      <c r="BF337" s="26" t="s">
        <v>35</v>
      </c>
      <c r="BG337" s="26" t="s">
        <v>35</v>
      </c>
      <c r="BH337" s="34" t="s">
        <v>35</v>
      </c>
      <c r="BI337" s="41" t="s">
        <v>35</v>
      </c>
      <c r="BJ337" s="26" t="s">
        <v>35</v>
      </c>
      <c r="BK337" s="26" t="s">
        <v>35</v>
      </c>
      <c r="BL337" s="26" t="s">
        <v>35</v>
      </c>
      <c r="BM337" s="34" t="s">
        <v>35</v>
      </c>
      <c r="BN337" s="41">
        <f t="shared" si="82"/>
        <v>4</v>
      </c>
      <c r="BO337" s="41">
        <f t="shared" si="82"/>
        <v>2</v>
      </c>
      <c r="BP337" s="41">
        <f t="shared" si="82"/>
        <v>2</v>
      </c>
      <c r="BQ337" s="42">
        <f t="shared" si="83"/>
        <v>4.1666666666666661</v>
      </c>
      <c r="BR337" s="25"/>
    </row>
    <row r="338" spans="1:70" s="7" customFormat="1" ht="18" customHeight="1">
      <c r="A338" s="25"/>
      <c r="B338" s="35" t="s">
        <v>47</v>
      </c>
      <c r="C338" s="35">
        <v>431510</v>
      </c>
      <c r="D338" s="27" t="s">
        <v>377</v>
      </c>
      <c r="E338" s="26">
        <v>999</v>
      </c>
      <c r="F338" s="41">
        <f t="shared" si="72"/>
        <v>989</v>
      </c>
      <c r="G338" s="26">
        <v>28</v>
      </c>
      <c r="H338" s="26">
        <v>38</v>
      </c>
      <c r="I338" s="26">
        <v>-10</v>
      </c>
      <c r="J338" s="42">
        <f t="shared" si="73"/>
        <v>-1.0010010010010011</v>
      </c>
      <c r="K338" s="41">
        <f t="shared" si="74"/>
        <v>997</v>
      </c>
      <c r="L338" s="26">
        <v>35</v>
      </c>
      <c r="M338" s="26">
        <v>27</v>
      </c>
      <c r="N338" s="26">
        <v>8</v>
      </c>
      <c r="O338" s="42">
        <f t="shared" si="75"/>
        <v>0.80889787664307389</v>
      </c>
      <c r="P338" s="41">
        <f t="shared" si="76"/>
        <v>1085</v>
      </c>
      <c r="Q338" s="26">
        <v>122</v>
      </c>
      <c r="R338" s="26">
        <v>34</v>
      </c>
      <c r="S338" s="26">
        <v>88</v>
      </c>
      <c r="T338" s="42">
        <f t="shared" si="77"/>
        <v>8.8264794383149443</v>
      </c>
      <c r="U338" s="41">
        <f t="shared" si="78"/>
        <v>1134</v>
      </c>
      <c r="V338" s="26">
        <v>75</v>
      </c>
      <c r="W338" s="26">
        <v>26</v>
      </c>
      <c r="X338" s="26">
        <v>49</v>
      </c>
      <c r="Y338" s="42">
        <f t="shared" si="79"/>
        <v>4.5161290322580641</v>
      </c>
      <c r="Z338" s="41">
        <f t="shared" si="80"/>
        <v>1128</v>
      </c>
      <c r="AA338" s="26">
        <v>23</v>
      </c>
      <c r="AB338" s="26">
        <v>29</v>
      </c>
      <c r="AC338" s="26">
        <v>-6</v>
      </c>
      <c r="AD338" s="42">
        <f t="shared" si="81"/>
        <v>-0.52910052910052907</v>
      </c>
      <c r="AE338" s="41" t="s">
        <v>35</v>
      </c>
      <c r="AF338" s="26" t="s">
        <v>35</v>
      </c>
      <c r="AG338" s="26" t="s">
        <v>35</v>
      </c>
      <c r="AH338" s="26" t="s">
        <v>35</v>
      </c>
      <c r="AI338" s="34" t="s">
        <v>35</v>
      </c>
      <c r="AJ338" s="41" t="s">
        <v>35</v>
      </c>
      <c r="AK338" s="26" t="s">
        <v>35</v>
      </c>
      <c r="AL338" s="26" t="s">
        <v>35</v>
      </c>
      <c r="AM338" s="26" t="s">
        <v>35</v>
      </c>
      <c r="AN338" s="34" t="s">
        <v>35</v>
      </c>
      <c r="AO338" s="41" t="s">
        <v>35</v>
      </c>
      <c r="AP338" s="26" t="s">
        <v>35</v>
      </c>
      <c r="AQ338" s="26" t="s">
        <v>35</v>
      </c>
      <c r="AR338" s="26" t="s">
        <v>35</v>
      </c>
      <c r="AS338" s="34" t="s">
        <v>35</v>
      </c>
      <c r="AT338" s="41" t="s">
        <v>35</v>
      </c>
      <c r="AU338" s="26" t="s">
        <v>35</v>
      </c>
      <c r="AV338" s="26" t="s">
        <v>35</v>
      </c>
      <c r="AW338" s="26" t="s">
        <v>35</v>
      </c>
      <c r="AX338" s="34" t="s">
        <v>35</v>
      </c>
      <c r="AY338" s="41" t="s">
        <v>35</v>
      </c>
      <c r="AZ338" s="26" t="s">
        <v>35</v>
      </c>
      <c r="BA338" s="26" t="s">
        <v>35</v>
      </c>
      <c r="BB338" s="26" t="s">
        <v>35</v>
      </c>
      <c r="BC338" s="34" t="s">
        <v>35</v>
      </c>
      <c r="BD338" s="41" t="s">
        <v>35</v>
      </c>
      <c r="BE338" s="26" t="s">
        <v>35</v>
      </c>
      <c r="BF338" s="26" t="s">
        <v>35</v>
      </c>
      <c r="BG338" s="26" t="s">
        <v>35</v>
      </c>
      <c r="BH338" s="34" t="s">
        <v>35</v>
      </c>
      <c r="BI338" s="41" t="s">
        <v>35</v>
      </c>
      <c r="BJ338" s="26" t="s">
        <v>35</v>
      </c>
      <c r="BK338" s="26" t="s">
        <v>35</v>
      </c>
      <c r="BL338" s="26" t="s">
        <v>35</v>
      </c>
      <c r="BM338" s="34" t="s">
        <v>35</v>
      </c>
      <c r="BN338" s="41">
        <f t="shared" si="82"/>
        <v>283</v>
      </c>
      <c r="BO338" s="41">
        <f t="shared" si="82"/>
        <v>154</v>
      </c>
      <c r="BP338" s="41">
        <f t="shared" si="82"/>
        <v>129</v>
      </c>
      <c r="BQ338" s="42">
        <f t="shared" si="83"/>
        <v>12.912912912912914</v>
      </c>
      <c r="BR338" s="25"/>
    </row>
    <row r="339" spans="1:70" s="7" customFormat="1" ht="18" customHeight="1">
      <c r="A339" s="25"/>
      <c r="B339" s="35" t="s">
        <v>47</v>
      </c>
      <c r="C339" s="35">
        <v>431513</v>
      </c>
      <c r="D339" s="27" t="s">
        <v>378</v>
      </c>
      <c r="E339" s="26">
        <v>165</v>
      </c>
      <c r="F339" s="41">
        <f t="shared" si="72"/>
        <v>162</v>
      </c>
      <c r="G339" s="26">
        <v>1</v>
      </c>
      <c r="H339" s="26">
        <v>4</v>
      </c>
      <c r="I339" s="26">
        <v>-3</v>
      </c>
      <c r="J339" s="42">
        <f t="shared" si="73"/>
        <v>-1.8181818181818181</v>
      </c>
      <c r="K339" s="41">
        <f t="shared" si="74"/>
        <v>163</v>
      </c>
      <c r="L339" s="26">
        <v>2</v>
      </c>
      <c r="M339" s="26">
        <v>1</v>
      </c>
      <c r="N339" s="26">
        <v>1</v>
      </c>
      <c r="O339" s="42">
        <f t="shared" si="75"/>
        <v>0.61728395061728392</v>
      </c>
      <c r="P339" s="41">
        <f t="shared" si="76"/>
        <v>166</v>
      </c>
      <c r="Q339" s="26">
        <v>4</v>
      </c>
      <c r="R339" s="26">
        <v>1</v>
      </c>
      <c r="S339" s="26">
        <v>3</v>
      </c>
      <c r="T339" s="42">
        <f t="shared" si="77"/>
        <v>1.8404907975460123</v>
      </c>
      <c r="U339" s="41">
        <f t="shared" si="78"/>
        <v>163</v>
      </c>
      <c r="V339" s="26">
        <v>0</v>
      </c>
      <c r="W339" s="26">
        <v>3</v>
      </c>
      <c r="X339" s="26">
        <v>-3</v>
      </c>
      <c r="Y339" s="42">
        <f t="shared" si="79"/>
        <v>-1.8072289156626504</v>
      </c>
      <c r="Z339" s="41">
        <f t="shared" si="80"/>
        <v>162</v>
      </c>
      <c r="AA339" s="26">
        <v>1</v>
      </c>
      <c r="AB339" s="26">
        <v>2</v>
      </c>
      <c r="AC339" s="26">
        <v>-1</v>
      </c>
      <c r="AD339" s="42">
        <f t="shared" si="81"/>
        <v>-0.61349693251533743</v>
      </c>
      <c r="AE339" s="41" t="s">
        <v>35</v>
      </c>
      <c r="AF339" s="26" t="s">
        <v>35</v>
      </c>
      <c r="AG339" s="26" t="s">
        <v>35</v>
      </c>
      <c r="AH339" s="26" t="s">
        <v>35</v>
      </c>
      <c r="AI339" s="34" t="s">
        <v>35</v>
      </c>
      <c r="AJ339" s="41" t="s">
        <v>35</v>
      </c>
      <c r="AK339" s="26" t="s">
        <v>35</v>
      </c>
      <c r="AL339" s="26" t="s">
        <v>35</v>
      </c>
      <c r="AM339" s="26" t="s">
        <v>35</v>
      </c>
      <c r="AN339" s="34" t="s">
        <v>35</v>
      </c>
      <c r="AO339" s="41" t="s">
        <v>35</v>
      </c>
      <c r="AP339" s="26" t="s">
        <v>35</v>
      </c>
      <c r="AQ339" s="26" t="s">
        <v>35</v>
      </c>
      <c r="AR339" s="26" t="s">
        <v>35</v>
      </c>
      <c r="AS339" s="34" t="s">
        <v>35</v>
      </c>
      <c r="AT339" s="41" t="s">
        <v>35</v>
      </c>
      <c r="AU339" s="26" t="s">
        <v>35</v>
      </c>
      <c r="AV339" s="26" t="s">
        <v>35</v>
      </c>
      <c r="AW339" s="26" t="s">
        <v>35</v>
      </c>
      <c r="AX339" s="34" t="s">
        <v>35</v>
      </c>
      <c r="AY339" s="41" t="s">
        <v>35</v>
      </c>
      <c r="AZ339" s="26" t="s">
        <v>35</v>
      </c>
      <c r="BA339" s="26" t="s">
        <v>35</v>
      </c>
      <c r="BB339" s="26" t="s">
        <v>35</v>
      </c>
      <c r="BC339" s="34" t="s">
        <v>35</v>
      </c>
      <c r="BD339" s="41" t="s">
        <v>35</v>
      </c>
      <c r="BE339" s="26" t="s">
        <v>35</v>
      </c>
      <c r="BF339" s="26" t="s">
        <v>35</v>
      </c>
      <c r="BG339" s="26" t="s">
        <v>35</v>
      </c>
      <c r="BH339" s="34" t="s">
        <v>35</v>
      </c>
      <c r="BI339" s="41" t="s">
        <v>35</v>
      </c>
      <c r="BJ339" s="26" t="s">
        <v>35</v>
      </c>
      <c r="BK339" s="26" t="s">
        <v>35</v>
      </c>
      <c r="BL339" s="26" t="s">
        <v>35</v>
      </c>
      <c r="BM339" s="34" t="s">
        <v>35</v>
      </c>
      <c r="BN339" s="41">
        <f t="shared" si="82"/>
        <v>8</v>
      </c>
      <c r="BO339" s="41">
        <f t="shared" si="82"/>
        <v>11</v>
      </c>
      <c r="BP339" s="41">
        <f t="shared" si="82"/>
        <v>-3</v>
      </c>
      <c r="BQ339" s="42">
        <f t="shared" si="83"/>
        <v>-1.8181818181818181</v>
      </c>
      <c r="BR339" s="25"/>
    </row>
    <row r="340" spans="1:70" s="7" customFormat="1" ht="18" customHeight="1">
      <c r="A340" s="25"/>
      <c r="B340" s="35" t="s">
        <v>47</v>
      </c>
      <c r="C340" s="35">
        <v>431514</v>
      </c>
      <c r="D340" s="27" t="s">
        <v>379</v>
      </c>
      <c r="E340" s="26">
        <v>1685</v>
      </c>
      <c r="F340" s="41">
        <f t="shared" si="72"/>
        <v>1739</v>
      </c>
      <c r="G340" s="26">
        <v>129</v>
      </c>
      <c r="H340" s="26">
        <v>75</v>
      </c>
      <c r="I340" s="26">
        <v>54</v>
      </c>
      <c r="J340" s="42">
        <f t="shared" si="73"/>
        <v>3.2047477744807122</v>
      </c>
      <c r="K340" s="41">
        <f t="shared" si="74"/>
        <v>1783</v>
      </c>
      <c r="L340" s="26">
        <v>101</v>
      </c>
      <c r="M340" s="26">
        <v>57</v>
      </c>
      <c r="N340" s="26">
        <v>44</v>
      </c>
      <c r="O340" s="42">
        <f t="shared" si="75"/>
        <v>2.5301897642323175</v>
      </c>
      <c r="P340" s="41">
        <f t="shared" si="76"/>
        <v>1695</v>
      </c>
      <c r="Q340" s="26">
        <v>100</v>
      </c>
      <c r="R340" s="26">
        <v>188</v>
      </c>
      <c r="S340" s="26">
        <v>-88</v>
      </c>
      <c r="T340" s="42">
        <f t="shared" si="77"/>
        <v>-4.9355019629837358</v>
      </c>
      <c r="U340" s="41">
        <f t="shared" si="78"/>
        <v>1671</v>
      </c>
      <c r="V340" s="26">
        <v>18</v>
      </c>
      <c r="W340" s="26">
        <v>42</v>
      </c>
      <c r="X340" s="26">
        <v>-24</v>
      </c>
      <c r="Y340" s="42">
        <f t="shared" si="79"/>
        <v>-1.415929203539823</v>
      </c>
      <c r="Z340" s="41">
        <f t="shared" si="80"/>
        <v>1647</v>
      </c>
      <c r="AA340" s="26">
        <v>39</v>
      </c>
      <c r="AB340" s="26">
        <v>63</v>
      </c>
      <c r="AC340" s="26">
        <v>-24</v>
      </c>
      <c r="AD340" s="42">
        <f t="shared" si="81"/>
        <v>-1.4362657091561939</v>
      </c>
      <c r="AE340" s="41" t="s">
        <v>35</v>
      </c>
      <c r="AF340" s="26" t="s">
        <v>35</v>
      </c>
      <c r="AG340" s="26" t="s">
        <v>35</v>
      </c>
      <c r="AH340" s="26" t="s">
        <v>35</v>
      </c>
      <c r="AI340" s="34" t="s">
        <v>35</v>
      </c>
      <c r="AJ340" s="41" t="s">
        <v>35</v>
      </c>
      <c r="AK340" s="26" t="s">
        <v>35</v>
      </c>
      <c r="AL340" s="26" t="s">
        <v>35</v>
      </c>
      <c r="AM340" s="26" t="s">
        <v>35</v>
      </c>
      <c r="AN340" s="34" t="s">
        <v>35</v>
      </c>
      <c r="AO340" s="41" t="s">
        <v>35</v>
      </c>
      <c r="AP340" s="26" t="s">
        <v>35</v>
      </c>
      <c r="AQ340" s="26" t="s">
        <v>35</v>
      </c>
      <c r="AR340" s="26" t="s">
        <v>35</v>
      </c>
      <c r="AS340" s="34" t="s">
        <v>35</v>
      </c>
      <c r="AT340" s="41" t="s">
        <v>35</v>
      </c>
      <c r="AU340" s="26" t="s">
        <v>35</v>
      </c>
      <c r="AV340" s="26" t="s">
        <v>35</v>
      </c>
      <c r="AW340" s="26" t="s">
        <v>35</v>
      </c>
      <c r="AX340" s="34" t="s">
        <v>35</v>
      </c>
      <c r="AY340" s="41" t="s">
        <v>35</v>
      </c>
      <c r="AZ340" s="26" t="s">
        <v>35</v>
      </c>
      <c r="BA340" s="26" t="s">
        <v>35</v>
      </c>
      <c r="BB340" s="26" t="s">
        <v>35</v>
      </c>
      <c r="BC340" s="34" t="s">
        <v>35</v>
      </c>
      <c r="BD340" s="41" t="s">
        <v>35</v>
      </c>
      <c r="BE340" s="26" t="s">
        <v>35</v>
      </c>
      <c r="BF340" s="26" t="s">
        <v>35</v>
      </c>
      <c r="BG340" s="26" t="s">
        <v>35</v>
      </c>
      <c r="BH340" s="34" t="s">
        <v>35</v>
      </c>
      <c r="BI340" s="41" t="s">
        <v>35</v>
      </c>
      <c r="BJ340" s="26" t="s">
        <v>35</v>
      </c>
      <c r="BK340" s="26" t="s">
        <v>35</v>
      </c>
      <c r="BL340" s="26" t="s">
        <v>35</v>
      </c>
      <c r="BM340" s="34" t="s">
        <v>35</v>
      </c>
      <c r="BN340" s="41">
        <f t="shared" si="82"/>
        <v>387</v>
      </c>
      <c r="BO340" s="41">
        <f t="shared" si="82"/>
        <v>425</v>
      </c>
      <c r="BP340" s="41">
        <f t="shared" si="82"/>
        <v>-38</v>
      </c>
      <c r="BQ340" s="42">
        <f t="shared" si="83"/>
        <v>-2.2551928783382786</v>
      </c>
      <c r="BR340" s="25"/>
    </row>
    <row r="341" spans="1:70" s="7" customFormat="1" ht="18" customHeight="1">
      <c r="A341" s="25"/>
      <c r="B341" s="35" t="s">
        <v>47</v>
      </c>
      <c r="C341" s="35">
        <v>431515</v>
      </c>
      <c r="D341" s="27" t="s">
        <v>380</v>
      </c>
      <c r="E341" s="26">
        <v>3435</v>
      </c>
      <c r="F341" s="41">
        <f t="shared" si="72"/>
        <v>3395</v>
      </c>
      <c r="G341" s="26">
        <v>21</v>
      </c>
      <c r="H341" s="26">
        <v>61</v>
      </c>
      <c r="I341" s="26">
        <v>-40</v>
      </c>
      <c r="J341" s="42">
        <f t="shared" si="73"/>
        <v>-1.1644832605531297</v>
      </c>
      <c r="K341" s="41">
        <f t="shared" si="74"/>
        <v>3409</v>
      </c>
      <c r="L341" s="26">
        <v>25</v>
      </c>
      <c r="M341" s="26">
        <v>11</v>
      </c>
      <c r="N341" s="26">
        <v>14</v>
      </c>
      <c r="O341" s="42">
        <f t="shared" si="75"/>
        <v>0.41237113402061859</v>
      </c>
      <c r="P341" s="41">
        <f t="shared" si="76"/>
        <v>3413</v>
      </c>
      <c r="Q341" s="26">
        <v>21</v>
      </c>
      <c r="R341" s="26">
        <v>17</v>
      </c>
      <c r="S341" s="26">
        <v>4</v>
      </c>
      <c r="T341" s="42">
        <f t="shared" si="77"/>
        <v>0.11733646230566148</v>
      </c>
      <c r="U341" s="41">
        <f t="shared" si="78"/>
        <v>3408</v>
      </c>
      <c r="V341" s="26">
        <v>3</v>
      </c>
      <c r="W341" s="26">
        <v>8</v>
      </c>
      <c r="X341" s="26">
        <v>-5</v>
      </c>
      <c r="Y341" s="42">
        <f t="shared" si="79"/>
        <v>-0.1464986815118664</v>
      </c>
      <c r="Z341" s="41">
        <f t="shared" si="80"/>
        <v>3406</v>
      </c>
      <c r="AA341" s="26">
        <v>6</v>
      </c>
      <c r="AB341" s="26">
        <v>8</v>
      </c>
      <c r="AC341" s="26">
        <v>-2</v>
      </c>
      <c r="AD341" s="42">
        <f t="shared" si="81"/>
        <v>-5.8685446009389672E-2</v>
      </c>
      <c r="AE341" s="41" t="s">
        <v>35</v>
      </c>
      <c r="AF341" s="26" t="s">
        <v>35</v>
      </c>
      <c r="AG341" s="26" t="s">
        <v>35</v>
      </c>
      <c r="AH341" s="26" t="s">
        <v>35</v>
      </c>
      <c r="AI341" s="34" t="s">
        <v>35</v>
      </c>
      <c r="AJ341" s="41" t="s">
        <v>35</v>
      </c>
      <c r="AK341" s="26" t="s">
        <v>35</v>
      </c>
      <c r="AL341" s="26" t="s">
        <v>35</v>
      </c>
      <c r="AM341" s="26" t="s">
        <v>35</v>
      </c>
      <c r="AN341" s="34" t="s">
        <v>35</v>
      </c>
      <c r="AO341" s="41" t="s">
        <v>35</v>
      </c>
      <c r="AP341" s="26" t="s">
        <v>35</v>
      </c>
      <c r="AQ341" s="26" t="s">
        <v>35</v>
      </c>
      <c r="AR341" s="26" t="s">
        <v>35</v>
      </c>
      <c r="AS341" s="34" t="s">
        <v>35</v>
      </c>
      <c r="AT341" s="41" t="s">
        <v>35</v>
      </c>
      <c r="AU341" s="26" t="s">
        <v>35</v>
      </c>
      <c r="AV341" s="26" t="s">
        <v>35</v>
      </c>
      <c r="AW341" s="26" t="s">
        <v>35</v>
      </c>
      <c r="AX341" s="34" t="s">
        <v>35</v>
      </c>
      <c r="AY341" s="41" t="s">
        <v>35</v>
      </c>
      <c r="AZ341" s="26" t="s">
        <v>35</v>
      </c>
      <c r="BA341" s="26" t="s">
        <v>35</v>
      </c>
      <c r="BB341" s="26" t="s">
        <v>35</v>
      </c>
      <c r="BC341" s="34" t="s">
        <v>35</v>
      </c>
      <c r="BD341" s="41" t="s">
        <v>35</v>
      </c>
      <c r="BE341" s="26" t="s">
        <v>35</v>
      </c>
      <c r="BF341" s="26" t="s">
        <v>35</v>
      </c>
      <c r="BG341" s="26" t="s">
        <v>35</v>
      </c>
      <c r="BH341" s="34" t="s">
        <v>35</v>
      </c>
      <c r="BI341" s="41" t="s">
        <v>35</v>
      </c>
      <c r="BJ341" s="26" t="s">
        <v>35</v>
      </c>
      <c r="BK341" s="26" t="s">
        <v>35</v>
      </c>
      <c r="BL341" s="26" t="s">
        <v>35</v>
      </c>
      <c r="BM341" s="34" t="s">
        <v>35</v>
      </c>
      <c r="BN341" s="41">
        <f t="shared" si="82"/>
        <v>76</v>
      </c>
      <c r="BO341" s="41">
        <f t="shared" si="82"/>
        <v>105</v>
      </c>
      <c r="BP341" s="41">
        <f t="shared" si="82"/>
        <v>-29</v>
      </c>
      <c r="BQ341" s="42">
        <f t="shared" si="83"/>
        <v>-0.84425036390101893</v>
      </c>
      <c r="BR341" s="25"/>
    </row>
    <row r="342" spans="1:70" s="7" customFormat="1" ht="18" customHeight="1">
      <c r="A342" s="25"/>
      <c r="B342" s="35" t="s">
        <v>47</v>
      </c>
      <c r="C342" s="35">
        <v>431517</v>
      </c>
      <c r="D342" s="27" t="s">
        <v>381</v>
      </c>
      <c r="E342" s="26">
        <v>196</v>
      </c>
      <c r="F342" s="41">
        <f t="shared" si="72"/>
        <v>198</v>
      </c>
      <c r="G342" s="26">
        <v>8</v>
      </c>
      <c r="H342" s="26">
        <v>6</v>
      </c>
      <c r="I342" s="26">
        <v>2</v>
      </c>
      <c r="J342" s="42">
        <f t="shared" si="73"/>
        <v>1.0204081632653061</v>
      </c>
      <c r="K342" s="41">
        <f t="shared" si="74"/>
        <v>201</v>
      </c>
      <c r="L342" s="26">
        <v>6</v>
      </c>
      <c r="M342" s="26">
        <v>3</v>
      </c>
      <c r="N342" s="26">
        <v>3</v>
      </c>
      <c r="O342" s="42">
        <f t="shared" si="75"/>
        <v>1.5151515151515151</v>
      </c>
      <c r="P342" s="41">
        <f t="shared" si="76"/>
        <v>197</v>
      </c>
      <c r="Q342" s="26">
        <v>5</v>
      </c>
      <c r="R342" s="26">
        <v>9</v>
      </c>
      <c r="S342" s="26">
        <v>-4</v>
      </c>
      <c r="T342" s="42">
        <f t="shared" si="77"/>
        <v>-1.9900497512437811</v>
      </c>
      <c r="U342" s="41">
        <f t="shared" si="78"/>
        <v>198</v>
      </c>
      <c r="V342" s="26">
        <v>1</v>
      </c>
      <c r="W342" s="26">
        <v>0</v>
      </c>
      <c r="X342" s="26">
        <v>1</v>
      </c>
      <c r="Y342" s="42">
        <f t="shared" si="79"/>
        <v>0.50761421319796951</v>
      </c>
      <c r="Z342" s="41">
        <f t="shared" si="80"/>
        <v>200</v>
      </c>
      <c r="AA342" s="26">
        <v>5</v>
      </c>
      <c r="AB342" s="26">
        <v>3</v>
      </c>
      <c r="AC342" s="26">
        <v>2</v>
      </c>
      <c r="AD342" s="42">
        <f t="shared" si="81"/>
        <v>1.0101010101010102</v>
      </c>
      <c r="AE342" s="41" t="s">
        <v>35</v>
      </c>
      <c r="AF342" s="26" t="s">
        <v>35</v>
      </c>
      <c r="AG342" s="26" t="s">
        <v>35</v>
      </c>
      <c r="AH342" s="26" t="s">
        <v>35</v>
      </c>
      <c r="AI342" s="34" t="s">
        <v>35</v>
      </c>
      <c r="AJ342" s="41" t="s">
        <v>35</v>
      </c>
      <c r="AK342" s="26" t="s">
        <v>35</v>
      </c>
      <c r="AL342" s="26" t="s">
        <v>35</v>
      </c>
      <c r="AM342" s="26" t="s">
        <v>35</v>
      </c>
      <c r="AN342" s="34" t="s">
        <v>35</v>
      </c>
      <c r="AO342" s="41" t="s">
        <v>35</v>
      </c>
      <c r="AP342" s="26" t="s">
        <v>35</v>
      </c>
      <c r="AQ342" s="26" t="s">
        <v>35</v>
      </c>
      <c r="AR342" s="26" t="s">
        <v>35</v>
      </c>
      <c r="AS342" s="34" t="s">
        <v>35</v>
      </c>
      <c r="AT342" s="41" t="s">
        <v>35</v>
      </c>
      <c r="AU342" s="26" t="s">
        <v>35</v>
      </c>
      <c r="AV342" s="26" t="s">
        <v>35</v>
      </c>
      <c r="AW342" s="26" t="s">
        <v>35</v>
      </c>
      <c r="AX342" s="34" t="s">
        <v>35</v>
      </c>
      <c r="AY342" s="41" t="s">
        <v>35</v>
      </c>
      <c r="AZ342" s="26" t="s">
        <v>35</v>
      </c>
      <c r="BA342" s="26" t="s">
        <v>35</v>
      </c>
      <c r="BB342" s="26" t="s">
        <v>35</v>
      </c>
      <c r="BC342" s="34" t="s">
        <v>35</v>
      </c>
      <c r="BD342" s="41" t="s">
        <v>35</v>
      </c>
      <c r="BE342" s="26" t="s">
        <v>35</v>
      </c>
      <c r="BF342" s="26" t="s">
        <v>35</v>
      </c>
      <c r="BG342" s="26" t="s">
        <v>35</v>
      </c>
      <c r="BH342" s="34" t="s">
        <v>35</v>
      </c>
      <c r="BI342" s="41" t="s">
        <v>35</v>
      </c>
      <c r="BJ342" s="26" t="s">
        <v>35</v>
      </c>
      <c r="BK342" s="26" t="s">
        <v>35</v>
      </c>
      <c r="BL342" s="26" t="s">
        <v>35</v>
      </c>
      <c r="BM342" s="34" t="s">
        <v>35</v>
      </c>
      <c r="BN342" s="41">
        <f t="shared" si="82"/>
        <v>25</v>
      </c>
      <c r="BO342" s="41">
        <f t="shared" si="82"/>
        <v>21</v>
      </c>
      <c r="BP342" s="41">
        <f t="shared" si="82"/>
        <v>4</v>
      </c>
      <c r="BQ342" s="42">
        <f t="shared" si="83"/>
        <v>2.0408163265306123</v>
      </c>
      <c r="BR342" s="25"/>
    </row>
    <row r="343" spans="1:70" s="7" customFormat="1" ht="18" customHeight="1">
      <c r="A343" s="25"/>
      <c r="B343" s="35" t="s">
        <v>47</v>
      </c>
      <c r="C343" s="35">
        <v>431520</v>
      </c>
      <c r="D343" s="27" t="s">
        <v>382</v>
      </c>
      <c r="E343" s="26">
        <v>431</v>
      </c>
      <c r="F343" s="41">
        <f t="shared" si="72"/>
        <v>442</v>
      </c>
      <c r="G343" s="26">
        <v>24</v>
      </c>
      <c r="H343" s="26">
        <v>13</v>
      </c>
      <c r="I343" s="26">
        <v>11</v>
      </c>
      <c r="J343" s="42">
        <f t="shared" si="73"/>
        <v>2.5522041763341066</v>
      </c>
      <c r="K343" s="41">
        <f t="shared" si="74"/>
        <v>437</v>
      </c>
      <c r="L343" s="26">
        <v>10</v>
      </c>
      <c r="M343" s="26">
        <v>15</v>
      </c>
      <c r="N343" s="26">
        <v>-5</v>
      </c>
      <c r="O343" s="42">
        <f t="shared" si="75"/>
        <v>-1.1312217194570136</v>
      </c>
      <c r="P343" s="41">
        <f t="shared" si="76"/>
        <v>445</v>
      </c>
      <c r="Q343" s="26">
        <v>20</v>
      </c>
      <c r="R343" s="26">
        <v>12</v>
      </c>
      <c r="S343" s="26">
        <v>8</v>
      </c>
      <c r="T343" s="42">
        <f t="shared" si="77"/>
        <v>1.8306636155606408</v>
      </c>
      <c r="U343" s="41">
        <f t="shared" si="78"/>
        <v>439</v>
      </c>
      <c r="V343" s="26">
        <v>1</v>
      </c>
      <c r="W343" s="26">
        <v>7</v>
      </c>
      <c r="X343" s="26">
        <v>-6</v>
      </c>
      <c r="Y343" s="42">
        <f t="shared" si="79"/>
        <v>-1.348314606741573</v>
      </c>
      <c r="Z343" s="41">
        <f t="shared" si="80"/>
        <v>440</v>
      </c>
      <c r="AA343" s="26">
        <v>6</v>
      </c>
      <c r="AB343" s="26">
        <v>5</v>
      </c>
      <c r="AC343" s="26">
        <v>1</v>
      </c>
      <c r="AD343" s="42">
        <f t="shared" si="81"/>
        <v>0.22779043280182232</v>
      </c>
      <c r="AE343" s="41" t="s">
        <v>35</v>
      </c>
      <c r="AF343" s="26" t="s">
        <v>35</v>
      </c>
      <c r="AG343" s="26" t="s">
        <v>35</v>
      </c>
      <c r="AH343" s="26" t="s">
        <v>35</v>
      </c>
      <c r="AI343" s="34" t="s">
        <v>35</v>
      </c>
      <c r="AJ343" s="41" t="s">
        <v>35</v>
      </c>
      <c r="AK343" s="26" t="s">
        <v>35</v>
      </c>
      <c r="AL343" s="26" t="s">
        <v>35</v>
      </c>
      <c r="AM343" s="26" t="s">
        <v>35</v>
      </c>
      <c r="AN343" s="34" t="s">
        <v>35</v>
      </c>
      <c r="AO343" s="41" t="s">
        <v>35</v>
      </c>
      <c r="AP343" s="26" t="s">
        <v>35</v>
      </c>
      <c r="AQ343" s="26" t="s">
        <v>35</v>
      </c>
      <c r="AR343" s="26" t="s">
        <v>35</v>
      </c>
      <c r="AS343" s="34" t="s">
        <v>35</v>
      </c>
      <c r="AT343" s="41" t="s">
        <v>35</v>
      </c>
      <c r="AU343" s="26" t="s">
        <v>35</v>
      </c>
      <c r="AV343" s="26" t="s">
        <v>35</v>
      </c>
      <c r="AW343" s="26" t="s">
        <v>35</v>
      </c>
      <c r="AX343" s="34" t="s">
        <v>35</v>
      </c>
      <c r="AY343" s="41" t="s">
        <v>35</v>
      </c>
      <c r="AZ343" s="26" t="s">
        <v>35</v>
      </c>
      <c r="BA343" s="26" t="s">
        <v>35</v>
      </c>
      <c r="BB343" s="26" t="s">
        <v>35</v>
      </c>
      <c r="BC343" s="34" t="s">
        <v>35</v>
      </c>
      <c r="BD343" s="41" t="s">
        <v>35</v>
      </c>
      <c r="BE343" s="26" t="s">
        <v>35</v>
      </c>
      <c r="BF343" s="26" t="s">
        <v>35</v>
      </c>
      <c r="BG343" s="26" t="s">
        <v>35</v>
      </c>
      <c r="BH343" s="34" t="s">
        <v>35</v>
      </c>
      <c r="BI343" s="41" t="s">
        <v>35</v>
      </c>
      <c r="BJ343" s="26" t="s">
        <v>35</v>
      </c>
      <c r="BK343" s="26" t="s">
        <v>35</v>
      </c>
      <c r="BL343" s="26" t="s">
        <v>35</v>
      </c>
      <c r="BM343" s="34" t="s">
        <v>35</v>
      </c>
      <c r="BN343" s="41">
        <f t="shared" si="82"/>
        <v>61</v>
      </c>
      <c r="BO343" s="41">
        <f t="shared" si="82"/>
        <v>52</v>
      </c>
      <c r="BP343" s="41">
        <f t="shared" si="82"/>
        <v>9</v>
      </c>
      <c r="BQ343" s="42">
        <f t="shared" si="83"/>
        <v>2.0881670533642689</v>
      </c>
      <c r="BR343" s="25"/>
    </row>
    <row r="344" spans="1:70" s="7" customFormat="1" ht="18" customHeight="1">
      <c r="A344" s="25"/>
      <c r="B344" s="35" t="s">
        <v>47</v>
      </c>
      <c r="C344" s="35">
        <v>431530</v>
      </c>
      <c r="D344" s="27" t="s">
        <v>383</v>
      </c>
      <c r="E344" s="26">
        <v>2662</v>
      </c>
      <c r="F344" s="41">
        <f t="shared" si="72"/>
        <v>2662</v>
      </c>
      <c r="G344" s="26">
        <v>62</v>
      </c>
      <c r="H344" s="26">
        <v>62</v>
      </c>
      <c r="I344" s="26">
        <v>0</v>
      </c>
      <c r="J344" s="42">
        <f t="shared" si="73"/>
        <v>0</v>
      </c>
      <c r="K344" s="41">
        <f t="shared" si="74"/>
        <v>2659</v>
      </c>
      <c r="L344" s="26">
        <v>58</v>
      </c>
      <c r="M344" s="26">
        <v>61</v>
      </c>
      <c r="N344" s="26">
        <v>-3</v>
      </c>
      <c r="O344" s="42">
        <f t="shared" si="75"/>
        <v>-0.11269722013523666</v>
      </c>
      <c r="P344" s="41">
        <f t="shared" si="76"/>
        <v>2640</v>
      </c>
      <c r="Q344" s="26">
        <v>63</v>
      </c>
      <c r="R344" s="26">
        <v>82</v>
      </c>
      <c r="S344" s="26">
        <v>-19</v>
      </c>
      <c r="T344" s="42">
        <f t="shared" si="77"/>
        <v>-0.71455434373824744</v>
      </c>
      <c r="U344" s="41">
        <f t="shared" si="78"/>
        <v>2587</v>
      </c>
      <c r="V344" s="26">
        <v>23</v>
      </c>
      <c r="W344" s="26">
        <v>76</v>
      </c>
      <c r="X344" s="26">
        <v>-53</v>
      </c>
      <c r="Y344" s="42">
        <f t="shared" si="79"/>
        <v>-2.0075757575757578</v>
      </c>
      <c r="Z344" s="41">
        <f t="shared" si="80"/>
        <v>2550</v>
      </c>
      <c r="AA344" s="26">
        <v>21</v>
      </c>
      <c r="AB344" s="26">
        <v>58</v>
      </c>
      <c r="AC344" s="26">
        <v>-37</v>
      </c>
      <c r="AD344" s="42">
        <f t="shared" si="81"/>
        <v>-1.4302280633938926</v>
      </c>
      <c r="AE344" s="41" t="s">
        <v>35</v>
      </c>
      <c r="AF344" s="26" t="s">
        <v>35</v>
      </c>
      <c r="AG344" s="26" t="s">
        <v>35</v>
      </c>
      <c r="AH344" s="26" t="s">
        <v>35</v>
      </c>
      <c r="AI344" s="34" t="s">
        <v>35</v>
      </c>
      <c r="AJ344" s="41" t="s">
        <v>35</v>
      </c>
      <c r="AK344" s="26" t="s">
        <v>35</v>
      </c>
      <c r="AL344" s="26" t="s">
        <v>35</v>
      </c>
      <c r="AM344" s="26" t="s">
        <v>35</v>
      </c>
      <c r="AN344" s="34" t="s">
        <v>35</v>
      </c>
      <c r="AO344" s="41" t="s">
        <v>35</v>
      </c>
      <c r="AP344" s="26" t="s">
        <v>35</v>
      </c>
      <c r="AQ344" s="26" t="s">
        <v>35</v>
      </c>
      <c r="AR344" s="26" t="s">
        <v>35</v>
      </c>
      <c r="AS344" s="34" t="s">
        <v>35</v>
      </c>
      <c r="AT344" s="41" t="s">
        <v>35</v>
      </c>
      <c r="AU344" s="26" t="s">
        <v>35</v>
      </c>
      <c r="AV344" s="26" t="s">
        <v>35</v>
      </c>
      <c r="AW344" s="26" t="s">
        <v>35</v>
      </c>
      <c r="AX344" s="34" t="s">
        <v>35</v>
      </c>
      <c r="AY344" s="41" t="s">
        <v>35</v>
      </c>
      <c r="AZ344" s="26" t="s">
        <v>35</v>
      </c>
      <c r="BA344" s="26" t="s">
        <v>35</v>
      </c>
      <c r="BB344" s="26" t="s">
        <v>35</v>
      </c>
      <c r="BC344" s="34" t="s">
        <v>35</v>
      </c>
      <c r="BD344" s="41" t="s">
        <v>35</v>
      </c>
      <c r="BE344" s="26" t="s">
        <v>35</v>
      </c>
      <c r="BF344" s="26" t="s">
        <v>35</v>
      </c>
      <c r="BG344" s="26" t="s">
        <v>35</v>
      </c>
      <c r="BH344" s="34" t="s">
        <v>35</v>
      </c>
      <c r="BI344" s="41" t="s">
        <v>35</v>
      </c>
      <c r="BJ344" s="26" t="s">
        <v>35</v>
      </c>
      <c r="BK344" s="26" t="s">
        <v>35</v>
      </c>
      <c r="BL344" s="26" t="s">
        <v>35</v>
      </c>
      <c r="BM344" s="34" t="s">
        <v>35</v>
      </c>
      <c r="BN344" s="41">
        <f t="shared" si="82"/>
        <v>227</v>
      </c>
      <c r="BO344" s="41">
        <f t="shared" si="82"/>
        <v>339</v>
      </c>
      <c r="BP344" s="41">
        <f t="shared" si="82"/>
        <v>-112</v>
      </c>
      <c r="BQ344" s="42">
        <f t="shared" si="83"/>
        <v>-4.2073628850488358</v>
      </c>
      <c r="BR344" s="25"/>
    </row>
    <row r="345" spans="1:70" s="7" customFormat="1" ht="18" customHeight="1">
      <c r="A345" s="25"/>
      <c r="B345" s="35" t="s">
        <v>47</v>
      </c>
      <c r="C345" s="35">
        <v>431531</v>
      </c>
      <c r="D345" s="27" t="s">
        <v>384</v>
      </c>
      <c r="E345" s="26">
        <v>135</v>
      </c>
      <c r="F345" s="41">
        <f t="shared" si="72"/>
        <v>132</v>
      </c>
      <c r="G345" s="26">
        <v>1</v>
      </c>
      <c r="H345" s="26">
        <v>4</v>
      </c>
      <c r="I345" s="26">
        <v>-3</v>
      </c>
      <c r="J345" s="42">
        <f t="shared" si="73"/>
        <v>-2.2222222222222223</v>
      </c>
      <c r="K345" s="41">
        <f t="shared" si="74"/>
        <v>137</v>
      </c>
      <c r="L345" s="26">
        <v>7</v>
      </c>
      <c r="M345" s="26">
        <v>2</v>
      </c>
      <c r="N345" s="26">
        <v>5</v>
      </c>
      <c r="O345" s="42">
        <f t="shared" si="75"/>
        <v>3.7878787878787881</v>
      </c>
      <c r="P345" s="41">
        <f t="shared" si="76"/>
        <v>134</v>
      </c>
      <c r="Q345" s="26">
        <v>0</v>
      </c>
      <c r="R345" s="26">
        <v>3</v>
      </c>
      <c r="S345" s="26">
        <v>-3</v>
      </c>
      <c r="T345" s="42">
        <f t="shared" si="77"/>
        <v>-2.1897810218978102</v>
      </c>
      <c r="U345" s="41">
        <f t="shared" si="78"/>
        <v>131</v>
      </c>
      <c r="V345" s="26">
        <v>0</v>
      </c>
      <c r="W345" s="26">
        <v>3</v>
      </c>
      <c r="X345" s="26">
        <v>-3</v>
      </c>
      <c r="Y345" s="42">
        <f t="shared" si="79"/>
        <v>-2.2388059701492535</v>
      </c>
      <c r="Z345" s="41">
        <f t="shared" si="80"/>
        <v>132</v>
      </c>
      <c r="AA345" s="26">
        <v>3</v>
      </c>
      <c r="AB345" s="26">
        <v>2</v>
      </c>
      <c r="AC345" s="26">
        <v>1</v>
      </c>
      <c r="AD345" s="42">
        <f t="shared" si="81"/>
        <v>0.76335877862595414</v>
      </c>
      <c r="AE345" s="41" t="s">
        <v>35</v>
      </c>
      <c r="AF345" s="26" t="s">
        <v>35</v>
      </c>
      <c r="AG345" s="26" t="s">
        <v>35</v>
      </c>
      <c r="AH345" s="26" t="s">
        <v>35</v>
      </c>
      <c r="AI345" s="34" t="s">
        <v>35</v>
      </c>
      <c r="AJ345" s="41" t="s">
        <v>35</v>
      </c>
      <c r="AK345" s="26" t="s">
        <v>35</v>
      </c>
      <c r="AL345" s="26" t="s">
        <v>35</v>
      </c>
      <c r="AM345" s="26" t="s">
        <v>35</v>
      </c>
      <c r="AN345" s="34" t="s">
        <v>35</v>
      </c>
      <c r="AO345" s="41" t="s">
        <v>35</v>
      </c>
      <c r="AP345" s="26" t="s">
        <v>35</v>
      </c>
      <c r="AQ345" s="26" t="s">
        <v>35</v>
      </c>
      <c r="AR345" s="26" t="s">
        <v>35</v>
      </c>
      <c r="AS345" s="34" t="s">
        <v>35</v>
      </c>
      <c r="AT345" s="41" t="s">
        <v>35</v>
      </c>
      <c r="AU345" s="26" t="s">
        <v>35</v>
      </c>
      <c r="AV345" s="26" t="s">
        <v>35</v>
      </c>
      <c r="AW345" s="26" t="s">
        <v>35</v>
      </c>
      <c r="AX345" s="34" t="s">
        <v>35</v>
      </c>
      <c r="AY345" s="41" t="s">
        <v>35</v>
      </c>
      <c r="AZ345" s="26" t="s">
        <v>35</v>
      </c>
      <c r="BA345" s="26" t="s">
        <v>35</v>
      </c>
      <c r="BB345" s="26" t="s">
        <v>35</v>
      </c>
      <c r="BC345" s="34" t="s">
        <v>35</v>
      </c>
      <c r="BD345" s="41" t="s">
        <v>35</v>
      </c>
      <c r="BE345" s="26" t="s">
        <v>35</v>
      </c>
      <c r="BF345" s="26" t="s">
        <v>35</v>
      </c>
      <c r="BG345" s="26" t="s">
        <v>35</v>
      </c>
      <c r="BH345" s="34" t="s">
        <v>35</v>
      </c>
      <c r="BI345" s="41" t="s">
        <v>35</v>
      </c>
      <c r="BJ345" s="26" t="s">
        <v>35</v>
      </c>
      <c r="BK345" s="26" t="s">
        <v>35</v>
      </c>
      <c r="BL345" s="26" t="s">
        <v>35</v>
      </c>
      <c r="BM345" s="34" t="s">
        <v>35</v>
      </c>
      <c r="BN345" s="41">
        <f t="shared" si="82"/>
        <v>11</v>
      </c>
      <c r="BO345" s="41">
        <f t="shared" si="82"/>
        <v>14</v>
      </c>
      <c r="BP345" s="41">
        <f t="shared" si="82"/>
        <v>-3</v>
      </c>
      <c r="BQ345" s="42">
        <f t="shared" si="83"/>
        <v>-2.2222222222222223</v>
      </c>
      <c r="BR345" s="25"/>
    </row>
    <row r="346" spans="1:70" s="7" customFormat="1" ht="18" customHeight="1">
      <c r="A346" s="25"/>
      <c r="B346" s="35" t="s">
        <v>47</v>
      </c>
      <c r="C346" s="35">
        <v>431532</v>
      </c>
      <c r="D346" s="27" t="s">
        <v>385</v>
      </c>
      <c r="E346" s="26">
        <v>157</v>
      </c>
      <c r="F346" s="41">
        <f t="shared" si="72"/>
        <v>178</v>
      </c>
      <c r="G346" s="26">
        <v>34</v>
      </c>
      <c r="H346" s="26">
        <v>13</v>
      </c>
      <c r="I346" s="26">
        <v>21</v>
      </c>
      <c r="J346" s="42">
        <f t="shared" si="73"/>
        <v>13.375796178343949</v>
      </c>
      <c r="K346" s="41">
        <f t="shared" si="74"/>
        <v>187</v>
      </c>
      <c r="L346" s="26">
        <v>26</v>
      </c>
      <c r="M346" s="26">
        <v>17</v>
      </c>
      <c r="N346" s="26">
        <v>9</v>
      </c>
      <c r="O346" s="42">
        <f t="shared" si="75"/>
        <v>5.0561797752808983</v>
      </c>
      <c r="P346" s="41">
        <f t="shared" si="76"/>
        <v>212</v>
      </c>
      <c r="Q346" s="26">
        <v>36</v>
      </c>
      <c r="R346" s="26">
        <v>11</v>
      </c>
      <c r="S346" s="26">
        <v>25</v>
      </c>
      <c r="T346" s="42">
        <f t="shared" si="77"/>
        <v>13.368983957219251</v>
      </c>
      <c r="U346" s="41">
        <f t="shared" si="78"/>
        <v>175</v>
      </c>
      <c r="V346" s="26">
        <v>6</v>
      </c>
      <c r="W346" s="26">
        <v>43</v>
      </c>
      <c r="X346" s="26">
        <v>-37</v>
      </c>
      <c r="Y346" s="42">
        <f t="shared" si="79"/>
        <v>-17.452830188679243</v>
      </c>
      <c r="Z346" s="41">
        <f t="shared" si="80"/>
        <v>204</v>
      </c>
      <c r="AA346" s="26">
        <v>33</v>
      </c>
      <c r="AB346" s="26">
        <v>4</v>
      </c>
      <c r="AC346" s="26">
        <v>29</v>
      </c>
      <c r="AD346" s="42">
        <f t="shared" si="81"/>
        <v>16.571428571428569</v>
      </c>
      <c r="AE346" s="41" t="s">
        <v>35</v>
      </c>
      <c r="AF346" s="26" t="s">
        <v>35</v>
      </c>
      <c r="AG346" s="26" t="s">
        <v>35</v>
      </c>
      <c r="AH346" s="26" t="s">
        <v>35</v>
      </c>
      <c r="AI346" s="34" t="s">
        <v>35</v>
      </c>
      <c r="AJ346" s="41" t="s">
        <v>35</v>
      </c>
      <c r="AK346" s="26" t="s">
        <v>35</v>
      </c>
      <c r="AL346" s="26" t="s">
        <v>35</v>
      </c>
      <c r="AM346" s="26" t="s">
        <v>35</v>
      </c>
      <c r="AN346" s="34" t="s">
        <v>35</v>
      </c>
      <c r="AO346" s="41" t="s">
        <v>35</v>
      </c>
      <c r="AP346" s="26" t="s">
        <v>35</v>
      </c>
      <c r="AQ346" s="26" t="s">
        <v>35</v>
      </c>
      <c r="AR346" s="26" t="s">
        <v>35</v>
      </c>
      <c r="AS346" s="34" t="s">
        <v>35</v>
      </c>
      <c r="AT346" s="41" t="s">
        <v>35</v>
      </c>
      <c r="AU346" s="26" t="s">
        <v>35</v>
      </c>
      <c r="AV346" s="26" t="s">
        <v>35</v>
      </c>
      <c r="AW346" s="26" t="s">
        <v>35</v>
      </c>
      <c r="AX346" s="34" t="s">
        <v>35</v>
      </c>
      <c r="AY346" s="41" t="s">
        <v>35</v>
      </c>
      <c r="AZ346" s="26" t="s">
        <v>35</v>
      </c>
      <c r="BA346" s="26" t="s">
        <v>35</v>
      </c>
      <c r="BB346" s="26" t="s">
        <v>35</v>
      </c>
      <c r="BC346" s="34" t="s">
        <v>35</v>
      </c>
      <c r="BD346" s="41" t="s">
        <v>35</v>
      </c>
      <c r="BE346" s="26" t="s">
        <v>35</v>
      </c>
      <c r="BF346" s="26" t="s">
        <v>35</v>
      </c>
      <c r="BG346" s="26" t="s">
        <v>35</v>
      </c>
      <c r="BH346" s="34" t="s">
        <v>35</v>
      </c>
      <c r="BI346" s="41" t="s">
        <v>35</v>
      </c>
      <c r="BJ346" s="26" t="s">
        <v>35</v>
      </c>
      <c r="BK346" s="26" t="s">
        <v>35</v>
      </c>
      <c r="BL346" s="26" t="s">
        <v>35</v>
      </c>
      <c r="BM346" s="34" t="s">
        <v>35</v>
      </c>
      <c r="BN346" s="41">
        <f t="shared" si="82"/>
        <v>135</v>
      </c>
      <c r="BO346" s="41">
        <f t="shared" si="82"/>
        <v>88</v>
      </c>
      <c r="BP346" s="41">
        <f t="shared" si="82"/>
        <v>47</v>
      </c>
      <c r="BQ346" s="42">
        <f t="shared" si="83"/>
        <v>29.936305732484076</v>
      </c>
      <c r="BR346" s="25"/>
    </row>
    <row r="347" spans="1:70" s="7" customFormat="1" ht="18" customHeight="1">
      <c r="A347" s="25"/>
      <c r="B347" s="35" t="s">
        <v>47</v>
      </c>
      <c r="C347" s="35">
        <v>431535</v>
      </c>
      <c r="D347" s="27" t="s">
        <v>386</v>
      </c>
      <c r="E347" s="26">
        <v>463</v>
      </c>
      <c r="F347" s="41">
        <f t="shared" si="72"/>
        <v>459</v>
      </c>
      <c r="G347" s="26">
        <v>4</v>
      </c>
      <c r="H347" s="26">
        <v>8</v>
      </c>
      <c r="I347" s="26">
        <v>-4</v>
      </c>
      <c r="J347" s="42">
        <f t="shared" si="73"/>
        <v>-0.86393088552915775</v>
      </c>
      <c r="K347" s="41">
        <f t="shared" si="74"/>
        <v>452</v>
      </c>
      <c r="L347" s="26">
        <v>7</v>
      </c>
      <c r="M347" s="26">
        <v>14</v>
      </c>
      <c r="N347" s="26">
        <v>-7</v>
      </c>
      <c r="O347" s="42">
        <f t="shared" si="75"/>
        <v>-1.5250544662309369</v>
      </c>
      <c r="P347" s="41">
        <f t="shared" si="76"/>
        <v>461</v>
      </c>
      <c r="Q347" s="26">
        <v>21</v>
      </c>
      <c r="R347" s="26">
        <v>12</v>
      </c>
      <c r="S347" s="26">
        <v>9</v>
      </c>
      <c r="T347" s="42">
        <f t="shared" si="77"/>
        <v>1.9911504424778761</v>
      </c>
      <c r="U347" s="41">
        <f t="shared" si="78"/>
        <v>455</v>
      </c>
      <c r="V347" s="26">
        <v>10</v>
      </c>
      <c r="W347" s="26">
        <v>16</v>
      </c>
      <c r="X347" s="26">
        <v>-6</v>
      </c>
      <c r="Y347" s="42">
        <f t="shared" si="79"/>
        <v>-1.3015184381778742</v>
      </c>
      <c r="Z347" s="41">
        <f t="shared" si="80"/>
        <v>465</v>
      </c>
      <c r="AA347" s="26">
        <v>17</v>
      </c>
      <c r="AB347" s="26">
        <v>7</v>
      </c>
      <c r="AC347" s="26">
        <v>10</v>
      </c>
      <c r="AD347" s="42">
        <f t="shared" si="81"/>
        <v>2.197802197802198</v>
      </c>
      <c r="AE347" s="41" t="s">
        <v>35</v>
      </c>
      <c r="AF347" s="26" t="s">
        <v>35</v>
      </c>
      <c r="AG347" s="26" t="s">
        <v>35</v>
      </c>
      <c r="AH347" s="26" t="s">
        <v>35</v>
      </c>
      <c r="AI347" s="34" t="s">
        <v>35</v>
      </c>
      <c r="AJ347" s="41" t="s">
        <v>35</v>
      </c>
      <c r="AK347" s="26" t="s">
        <v>35</v>
      </c>
      <c r="AL347" s="26" t="s">
        <v>35</v>
      </c>
      <c r="AM347" s="26" t="s">
        <v>35</v>
      </c>
      <c r="AN347" s="34" t="s">
        <v>35</v>
      </c>
      <c r="AO347" s="41" t="s">
        <v>35</v>
      </c>
      <c r="AP347" s="26" t="s">
        <v>35</v>
      </c>
      <c r="AQ347" s="26" t="s">
        <v>35</v>
      </c>
      <c r="AR347" s="26" t="s">
        <v>35</v>
      </c>
      <c r="AS347" s="34" t="s">
        <v>35</v>
      </c>
      <c r="AT347" s="41" t="s">
        <v>35</v>
      </c>
      <c r="AU347" s="26" t="s">
        <v>35</v>
      </c>
      <c r="AV347" s="26" t="s">
        <v>35</v>
      </c>
      <c r="AW347" s="26" t="s">
        <v>35</v>
      </c>
      <c r="AX347" s="34" t="s">
        <v>35</v>
      </c>
      <c r="AY347" s="41" t="s">
        <v>35</v>
      </c>
      <c r="AZ347" s="26" t="s">
        <v>35</v>
      </c>
      <c r="BA347" s="26" t="s">
        <v>35</v>
      </c>
      <c r="BB347" s="26" t="s">
        <v>35</v>
      </c>
      <c r="BC347" s="34" t="s">
        <v>35</v>
      </c>
      <c r="BD347" s="41" t="s">
        <v>35</v>
      </c>
      <c r="BE347" s="26" t="s">
        <v>35</v>
      </c>
      <c r="BF347" s="26" t="s">
        <v>35</v>
      </c>
      <c r="BG347" s="26" t="s">
        <v>35</v>
      </c>
      <c r="BH347" s="34" t="s">
        <v>35</v>
      </c>
      <c r="BI347" s="41" t="s">
        <v>35</v>
      </c>
      <c r="BJ347" s="26" t="s">
        <v>35</v>
      </c>
      <c r="BK347" s="26" t="s">
        <v>35</v>
      </c>
      <c r="BL347" s="26" t="s">
        <v>35</v>
      </c>
      <c r="BM347" s="34" t="s">
        <v>35</v>
      </c>
      <c r="BN347" s="41">
        <f t="shared" si="82"/>
        <v>59</v>
      </c>
      <c r="BO347" s="41">
        <f t="shared" si="82"/>
        <v>57</v>
      </c>
      <c r="BP347" s="41">
        <f t="shared" si="82"/>
        <v>2</v>
      </c>
      <c r="BQ347" s="42">
        <f t="shared" si="83"/>
        <v>0.43196544276457888</v>
      </c>
      <c r="BR347" s="25"/>
    </row>
    <row r="348" spans="1:70" s="7" customFormat="1" ht="18" customHeight="1">
      <c r="A348" s="25"/>
      <c r="B348" s="35" t="s">
        <v>47</v>
      </c>
      <c r="C348" s="35">
        <v>431540</v>
      </c>
      <c r="D348" s="27" t="s">
        <v>387</v>
      </c>
      <c r="E348" s="26">
        <v>294</v>
      </c>
      <c r="F348" s="41">
        <f t="shared" si="72"/>
        <v>291</v>
      </c>
      <c r="G348" s="26">
        <v>8</v>
      </c>
      <c r="H348" s="26">
        <v>11</v>
      </c>
      <c r="I348" s="26">
        <v>-3</v>
      </c>
      <c r="J348" s="42">
        <f t="shared" si="73"/>
        <v>-1.0204081632653061</v>
      </c>
      <c r="K348" s="41">
        <f t="shared" si="74"/>
        <v>290</v>
      </c>
      <c r="L348" s="26">
        <v>4</v>
      </c>
      <c r="M348" s="26">
        <v>5</v>
      </c>
      <c r="N348" s="26">
        <v>-1</v>
      </c>
      <c r="O348" s="42">
        <f t="shared" si="75"/>
        <v>-0.3436426116838488</v>
      </c>
      <c r="P348" s="41">
        <f t="shared" si="76"/>
        <v>293</v>
      </c>
      <c r="Q348" s="26">
        <v>9</v>
      </c>
      <c r="R348" s="26">
        <v>6</v>
      </c>
      <c r="S348" s="26">
        <v>3</v>
      </c>
      <c r="T348" s="42">
        <f t="shared" si="77"/>
        <v>1.0344827586206897</v>
      </c>
      <c r="U348" s="41">
        <f t="shared" si="78"/>
        <v>282</v>
      </c>
      <c r="V348" s="26">
        <v>1</v>
      </c>
      <c r="W348" s="26">
        <v>12</v>
      </c>
      <c r="X348" s="26">
        <v>-11</v>
      </c>
      <c r="Y348" s="42">
        <f t="shared" si="79"/>
        <v>-3.7542662116040959</v>
      </c>
      <c r="Z348" s="41">
        <f t="shared" si="80"/>
        <v>276</v>
      </c>
      <c r="AA348" s="26">
        <v>3</v>
      </c>
      <c r="AB348" s="26">
        <v>9</v>
      </c>
      <c r="AC348" s="26">
        <v>-6</v>
      </c>
      <c r="AD348" s="42">
        <f t="shared" si="81"/>
        <v>-2.1276595744680851</v>
      </c>
      <c r="AE348" s="41" t="s">
        <v>35</v>
      </c>
      <c r="AF348" s="26" t="s">
        <v>35</v>
      </c>
      <c r="AG348" s="26" t="s">
        <v>35</v>
      </c>
      <c r="AH348" s="26" t="s">
        <v>35</v>
      </c>
      <c r="AI348" s="34" t="s">
        <v>35</v>
      </c>
      <c r="AJ348" s="41" t="s">
        <v>35</v>
      </c>
      <c r="AK348" s="26" t="s">
        <v>35</v>
      </c>
      <c r="AL348" s="26" t="s">
        <v>35</v>
      </c>
      <c r="AM348" s="26" t="s">
        <v>35</v>
      </c>
      <c r="AN348" s="34" t="s">
        <v>35</v>
      </c>
      <c r="AO348" s="41" t="s">
        <v>35</v>
      </c>
      <c r="AP348" s="26" t="s">
        <v>35</v>
      </c>
      <c r="AQ348" s="26" t="s">
        <v>35</v>
      </c>
      <c r="AR348" s="26" t="s">
        <v>35</v>
      </c>
      <c r="AS348" s="34" t="s">
        <v>35</v>
      </c>
      <c r="AT348" s="41" t="s">
        <v>35</v>
      </c>
      <c r="AU348" s="26" t="s">
        <v>35</v>
      </c>
      <c r="AV348" s="26" t="s">
        <v>35</v>
      </c>
      <c r="AW348" s="26" t="s">
        <v>35</v>
      </c>
      <c r="AX348" s="34" t="s">
        <v>35</v>
      </c>
      <c r="AY348" s="41" t="s">
        <v>35</v>
      </c>
      <c r="AZ348" s="26" t="s">
        <v>35</v>
      </c>
      <c r="BA348" s="26" t="s">
        <v>35</v>
      </c>
      <c r="BB348" s="26" t="s">
        <v>35</v>
      </c>
      <c r="BC348" s="34" t="s">
        <v>35</v>
      </c>
      <c r="BD348" s="41" t="s">
        <v>35</v>
      </c>
      <c r="BE348" s="26" t="s">
        <v>35</v>
      </c>
      <c r="BF348" s="26" t="s">
        <v>35</v>
      </c>
      <c r="BG348" s="26" t="s">
        <v>35</v>
      </c>
      <c r="BH348" s="34" t="s">
        <v>35</v>
      </c>
      <c r="BI348" s="41" t="s">
        <v>35</v>
      </c>
      <c r="BJ348" s="26" t="s">
        <v>35</v>
      </c>
      <c r="BK348" s="26" t="s">
        <v>35</v>
      </c>
      <c r="BL348" s="26" t="s">
        <v>35</v>
      </c>
      <c r="BM348" s="34" t="s">
        <v>35</v>
      </c>
      <c r="BN348" s="41">
        <f t="shared" si="82"/>
        <v>25</v>
      </c>
      <c r="BO348" s="41">
        <f t="shared" si="82"/>
        <v>43</v>
      </c>
      <c r="BP348" s="41">
        <f t="shared" si="82"/>
        <v>-18</v>
      </c>
      <c r="BQ348" s="42">
        <f t="shared" si="83"/>
        <v>-6.1224489795918364</v>
      </c>
      <c r="BR348" s="25"/>
    </row>
    <row r="349" spans="1:70" s="7" customFormat="1" ht="18" customHeight="1">
      <c r="A349" s="25"/>
      <c r="B349" s="35" t="s">
        <v>47</v>
      </c>
      <c r="C349" s="35">
        <v>431545</v>
      </c>
      <c r="D349" s="27" t="s">
        <v>388</v>
      </c>
      <c r="E349" s="26">
        <v>150</v>
      </c>
      <c r="F349" s="41">
        <f t="shared" si="72"/>
        <v>151</v>
      </c>
      <c r="G349" s="26">
        <v>4</v>
      </c>
      <c r="H349" s="26">
        <v>3</v>
      </c>
      <c r="I349" s="26">
        <v>1</v>
      </c>
      <c r="J349" s="42">
        <f t="shared" si="73"/>
        <v>0.66666666666666674</v>
      </c>
      <c r="K349" s="41">
        <f t="shared" si="74"/>
        <v>152</v>
      </c>
      <c r="L349" s="26">
        <v>3</v>
      </c>
      <c r="M349" s="26">
        <v>2</v>
      </c>
      <c r="N349" s="26">
        <v>1</v>
      </c>
      <c r="O349" s="42">
        <f t="shared" si="75"/>
        <v>0.66225165562913912</v>
      </c>
      <c r="P349" s="41">
        <f t="shared" si="76"/>
        <v>150</v>
      </c>
      <c r="Q349" s="26">
        <v>1</v>
      </c>
      <c r="R349" s="26">
        <v>3</v>
      </c>
      <c r="S349" s="26">
        <v>-2</v>
      </c>
      <c r="T349" s="42">
        <f t="shared" si="77"/>
        <v>-1.3157894736842104</v>
      </c>
      <c r="U349" s="41">
        <f t="shared" si="78"/>
        <v>147</v>
      </c>
      <c r="V349" s="26">
        <v>1</v>
      </c>
      <c r="W349" s="26">
        <v>4</v>
      </c>
      <c r="X349" s="26">
        <v>-3</v>
      </c>
      <c r="Y349" s="42">
        <f t="shared" si="79"/>
        <v>-2</v>
      </c>
      <c r="Z349" s="41">
        <f t="shared" si="80"/>
        <v>144</v>
      </c>
      <c r="AA349" s="26">
        <v>0</v>
      </c>
      <c r="AB349" s="26">
        <v>3</v>
      </c>
      <c r="AC349" s="26">
        <v>-3</v>
      </c>
      <c r="AD349" s="42">
        <f t="shared" si="81"/>
        <v>-2.0408163265306123</v>
      </c>
      <c r="AE349" s="41" t="s">
        <v>35</v>
      </c>
      <c r="AF349" s="26" t="s">
        <v>35</v>
      </c>
      <c r="AG349" s="26" t="s">
        <v>35</v>
      </c>
      <c r="AH349" s="26" t="s">
        <v>35</v>
      </c>
      <c r="AI349" s="34" t="s">
        <v>35</v>
      </c>
      <c r="AJ349" s="41" t="s">
        <v>35</v>
      </c>
      <c r="AK349" s="26" t="s">
        <v>35</v>
      </c>
      <c r="AL349" s="26" t="s">
        <v>35</v>
      </c>
      <c r="AM349" s="26" t="s">
        <v>35</v>
      </c>
      <c r="AN349" s="34" t="s">
        <v>35</v>
      </c>
      <c r="AO349" s="41" t="s">
        <v>35</v>
      </c>
      <c r="AP349" s="26" t="s">
        <v>35</v>
      </c>
      <c r="AQ349" s="26" t="s">
        <v>35</v>
      </c>
      <c r="AR349" s="26" t="s">
        <v>35</v>
      </c>
      <c r="AS349" s="34" t="s">
        <v>35</v>
      </c>
      <c r="AT349" s="41" t="s">
        <v>35</v>
      </c>
      <c r="AU349" s="26" t="s">
        <v>35</v>
      </c>
      <c r="AV349" s="26" t="s">
        <v>35</v>
      </c>
      <c r="AW349" s="26" t="s">
        <v>35</v>
      </c>
      <c r="AX349" s="34" t="s">
        <v>35</v>
      </c>
      <c r="AY349" s="41" t="s">
        <v>35</v>
      </c>
      <c r="AZ349" s="26" t="s">
        <v>35</v>
      </c>
      <c r="BA349" s="26" t="s">
        <v>35</v>
      </c>
      <c r="BB349" s="26" t="s">
        <v>35</v>
      </c>
      <c r="BC349" s="34" t="s">
        <v>35</v>
      </c>
      <c r="BD349" s="41" t="s">
        <v>35</v>
      </c>
      <c r="BE349" s="26" t="s">
        <v>35</v>
      </c>
      <c r="BF349" s="26" t="s">
        <v>35</v>
      </c>
      <c r="BG349" s="26" t="s">
        <v>35</v>
      </c>
      <c r="BH349" s="34" t="s">
        <v>35</v>
      </c>
      <c r="BI349" s="41" t="s">
        <v>35</v>
      </c>
      <c r="BJ349" s="26" t="s">
        <v>35</v>
      </c>
      <c r="BK349" s="26" t="s">
        <v>35</v>
      </c>
      <c r="BL349" s="26" t="s">
        <v>35</v>
      </c>
      <c r="BM349" s="34" t="s">
        <v>35</v>
      </c>
      <c r="BN349" s="41">
        <f t="shared" si="82"/>
        <v>9</v>
      </c>
      <c r="BO349" s="41">
        <f t="shared" si="82"/>
        <v>15</v>
      </c>
      <c r="BP349" s="41">
        <f t="shared" si="82"/>
        <v>-6</v>
      </c>
      <c r="BQ349" s="42">
        <f t="shared" si="83"/>
        <v>-4</v>
      </c>
      <c r="BR349" s="25"/>
    </row>
    <row r="350" spans="1:70" s="7" customFormat="1" ht="18" customHeight="1">
      <c r="A350" s="25"/>
      <c r="B350" s="35" t="s">
        <v>47</v>
      </c>
      <c r="C350" s="35">
        <v>431550</v>
      </c>
      <c r="D350" s="27" t="s">
        <v>389</v>
      </c>
      <c r="E350" s="26">
        <v>2047</v>
      </c>
      <c r="F350" s="41">
        <f t="shared" si="72"/>
        <v>2071</v>
      </c>
      <c r="G350" s="26">
        <v>88</v>
      </c>
      <c r="H350" s="26">
        <v>64</v>
      </c>
      <c r="I350" s="26">
        <v>24</v>
      </c>
      <c r="J350" s="42">
        <f t="shared" si="73"/>
        <v>1.172447484123107</v>
      </c>
      <c r="K350" s="41">
        <f t="shared" si="74"/>
        <v>2114</v>
      </c>
      <c r="L350" s="26">
        <v>93</v>
      </c>
      <c r="M350" s="26">
        <v>50</v>
      </c>
      <c r="N350" s="26">
        <v>43</v>
      </c>
      <c r="O350" s="42">
        <f t="shared" si="75"/>
        <v>2.0762916465475616</v>
      </c>
      <c r="P350" s="41">
        <f t="shared" si="76"/>
        <v>2118</v>
      </c>
      <c r="Q350" s="26">
        <v>96</v>
      </c>
      <c r="R350" s="26">
        <v>92</v>
      </c>
      <c r="S350" s="26">
        <v>4</v>
      </c>
      <c r="T350" s="42">
        <f t="shared" si="77"/>
        <v>0.1892147587511826</v>
      </c>
      <c r="U350" s="41">
        <f t="shared" si="78"/>
        <v>2062</v>
      </c>
      <c r="V350" s="26">
        <v>20</v>
      </c>
      <c r="W350" s="26">
        <v>76</v>
      </c>
      <c r="X350" s="26">
        <v>-56</v>
      </c>
      <c r="Y350" s="42">
        <f t="shared" si="79"/>
        <v>-2.644003777148253</v>
      </c>
      <c r="Z350" s="41">
        <f t="shared" si="80"/>
        <v>2002</v>
      </c>
      <c r="AA350" s="26">
        <v>17</v>
      </c>
      <c r="AB350" s="26">
        <v>77</v>
      </c>
      <c r="AC350" s="26">
        <v>-60</v>
      </c>
      <c r="AD350" s="42">
        <f t="shared" si="81"/>
        <v>-2.9097963142580019</v>
      </c>
      <c r="AE350" s="41" t="s">
        <v>35</v>
      </c>
      <c r="AF350" s="26" t="s">
        <v>35</v>
      </c>
      <c r="AG350" s="26" t="s">
        <v>35</v>
      </c>
      <c r="AH350" s="26" t="s">
        <v>35</v>
      </c>
      <c r="AI350" s="34" t="s">
        <v>35</v>
      </c>
      <c r="AJ350" s="41" t="s">
        <v>35</v>
      </c>
      <c r="AK350" s="26" t="s">
        <v>35</v>
      </c>
      <c r="AL350" s="26" t="s">
        <v>35</v>
      </c>
      <c r="AM350" s="26" t="s">
        <v>35</v>
      </c>
      <c r="AN350" s="34" t="s">
        <v>35</v>
      </c>
      <c r="AO350" s="41" t="s">
        <v>35</v>
      </c>
      <c r="AP350" s="26" t="s">
        <v>35</v>
      </c>
      <c r="AQ350" s="26" t="s">
        <v>35</v>
      </c>
      <c r="AR350" s="26" t="s">
        <v>35</v>
      </c>
      <c r="AS350" s="34" t="s">
        <v>35</v>
      </c>
      <c r="AT350" s="41" t="s">
        <v>35</v>
      </c>
      <c r="AU350" s="26" t="s">
        <v>35</v>
      </c>
      <c r="AV350" s="26" t="s">
        <v>35</v>
      </c>
      <c r="AW350" s="26" t="s">
        <v>35</v>
      </c>
      <c r="AX350" s="34" t="s">
        <v>35</v>
      </c>
      <c r="AY350" s="41" t="s">
        <v>35</v>
      </c>
      <c r="AZ350" s="26" t="s">
        <v>35</v>
      </c>
      <c r="BA350" s="26" t="s">
        <v>35</v>
      </c>
      <c r="BB350" s="26" t="s">
        <v>35</v>
      </c>
      <c r="BC350" s="34" t="s">
        <v>35</v>
      </c>
      <c r="BD350" s="41" t="s">
        <v>35</v>
      </c>
      <c r="BE350" s="26" t="s">
        <v>35</v>
      </c>
      <c r="BF350" s="26" t="s">
        <v>35</v>
      </c>
      <c r="BG350" s="26" t="s">
        <v>35</v>
      </c>
      <c r="BH350" s="34" t="s">
        <v>35</v>
      </c>
      <c r="BI350" s="41" t="s">
        <v>35</v>
      </c>
      <c r="BJ350" s="26" t="s">
        <v>35</v>
      </c>
      <c r="BK350" s="26" t="s">
        <v>35</v>
      </c>
      <c r="BL350" s="26" t="s">
        <v>35</v>
      </c>
      <c r="BM350" s="34" t="s">
        <v>35</v>
      </c>
      <c r="BN350" s="41">
        <f t="shared" si="82"/>
        <v>314</v>
      </c>
      <c r="BO350" s="41">
        <f t="shared" si="82"/>
        <v>359</v>
      </c>
      <c r="BP350" s="41">
        <f t="shared" si="82"/>
        <v>-45</v>
      </c>
      <c r="BQ350" s="42">
        <f t="shared" si="83"/>
        <v>-2.1983390327308254</v>
      </c>
      <c r="BR350" s="25"/>
    </row>
    <row r="351" spans="1:70" s="7" customFormat="1" ht="18" customHeight="1">
      <c r="A351" s="25"/>
      <c r="B351" s="35" t="s">
        <v>47</v>
      </c>
      <c r="C351" s="35">
        <v>431555</v>
      </c>
      <c r="D351" s="27" t="s">
        <v>390</v>
      </c>
      <c r="E351" s="26">
        <v>73</v>
      </c>
      <c r="F351" s="41">
        <f t="shared" si="72"/>
        <v>83</v>
      </c>
      <c r="G351" s="26">
        <v>10</v>
      </c>
      <c r="H351" s="26">
        <v>0</v>
      </c>
      <c r="I351" s="26">
        <v>10</v>
      </c>
      <c r="J351" s="42">
        <f t="shared" si="73"/>
        <v>13.698630136986301</v>
      </c>
      <c r="K351" s="41">
        <f t="shared" si="74"/>
        <v>88</v>
      </c>
      <c r="L351" s="26">
        <v>7</v>
      </c>
      <c r="M351" s="26">
        <v>2</v>
      </c>
      <c r="N351" s="26">
        <v>5</v>
      </c>
      <c r="O351" s="42">
        <f t="shared" si="75"/>
        <v>6.024096385542169</v>
      </c>
      <c r="P351" s="41">
        <f t="shared" si="76"/>
        <v>91</v>
      </c>
      <c r="Q351" s="26">
        <v>6</v>
      </c>
      <c r="R351" s="26">
        <v>3</v>
      </c>
      <c r="S351" s="26">
        <v>3</v>
      </c>
      <c r="T351" s="42">
        <f t="shared" si="77"/>
        <v>3.4090909090909087</v>
      </c>
      <c r="U351" s="41">
        <f t="shared" si="78"/>
        <v>84</v>
      </c>
      <c r="V351" s="26">
        <v>1</v>
      </c>
      <c r="W351" s="26">
        <v>8</v>
      </c>
      <c r="X351" s="26">
        <v>-7</v>
      </c>
      <c r="Y351" s="42">
        <f t="shared" si="79"/>
        <v>-7.6923076923076925</v>
      </c>
      <c r="Z351" s="41">
        <f t="shared" si="80"/>
        <v>84</v>
      </c>
      <c r="AA351" s="26">
        <v>2</v>
      </c>
      <c r="AB351" s="26">
        <v>2</v>
      </c>
      <c r="AC351" s="26">
        <v>0</v>
      </c>
      <c r="AD351" s="42">
        <f t="shared" si="81"/>
        <v>0</v>
      </c>
      <c r="AE351" s="41" t="s">
        <v>35</v>
      </c>
      <c r="AF351" s="26" t="s">
        <v>35</v>
      </c>
      <c r="AG351" s="26" t="s">
        <v>35</v>
      </c>
      <c r="AH351" s="26" t="s">
        <v>35</v>
      </c>
      <c r="AI351" s="34" t="s">
        <v>35</v>
      </c>
      <c r="AJ351" s="41" t="s">
        <v>35</v>
      </c>
      <c r="AK351" s="26" t="s">
        <v>35</v>
      </c>
      <c r="AL351" s="26" t="s">
        <v>35</v>
      </c>
      <c r="AM351" s="26" t="s">
        <v>35</v>
      </c>
      <c r="AN351" s="34" t="s">
        <v>35</v>
      </c>
      <c r="AO351" s="41" t="s">
        <v>35</v>
      </c>
      <c r="AP351" s="26" t="s">
        <v>35</v>
      </c>
      <c r="AQ351" s="26" t="s">
        <v>35</v>
      </c>
      <c r="AR351" s="26" t="s">
        <v>35</v>
      </c>
      <c r="AS351" s="34" t="s">
        <v>35</v>
      </c>
      <c r="AT351" s="41" t="s">
        <v>35</v>
      </c>
      <c r="AU351" s="26" t="s">
        <v>35</v>
      </c>
      <c r="AV351" s="26" t="s">
        <v>35</v>
      </c>
      <c r="AW351" s="26" t="s">
        <v>35</v>
      </c>
      <c r="AX351" s="34" t="s">
        <v>35</v>
      </c>
      <c r="AY351" s="41" t="s">
        <v>35</v>
      </c>
      <c r="AZ351" s="26" t="s">
        <v>35</v>
      </c>
      <c r="BA351" s="26" t="s">
        <v>35</v>
      </c>
      <c r="BB351" s="26" t="s">
        <v>35</v>
      </c>
      <c r="BC351" s="34" t="s">
        <v>35</v>
      </c>
      <c r="BD351" s="41" t="s">
        <v>35</v>
      </c>
      <c r="BE351" s="26" t="s">
        <v>35</v>
      </c>
      <c r="BF351" s="26" t="s">
        <v>35</v>
      </c>
      <c r="BG351" s="26" t="s">
        <v>35</v>
      </c>
      <c r="BH351" s="34" t="s">
        <v>35</v>
      </c>
      <c r="BI351" s="41" t="s">
        <v>35</v>
      </c>
      <c r="BJ351" s="26" t="s">
        <v>35</v>
      </c>
      <c r="BK351" s="26" t="s">
        <v>35</v>
      </c>
      <c r="BL351" s="26" t="s">
        <v>35</v>
      </c>
      <c r="BM351" s="34" t="s">
        <v>35</v>
      </c>
      <c r="BN351" s="41">
        <f t="shared" si="82"/>
        <v>26</v>
      </c>
      <c r="BO351" s="41">
        <f t="shared" si="82"/>
        <v>15</v>
      </c>
      <c r="BP351" s="41">
        <f t="shared" si="82"/>
        <v>11</v>
      </c>
      <c r="BQ351" s="42">
        <f t="shared" si="83"/>
        <v>15.068493150684931</v>
      </c>
      <c r="BR351" s="25"/>
    </row>
    <row r="352" spans="1:70" s="7" customFormat="1" ht="18" customHeight="1">
      <c r="A352" s="25"/>
      <c r="B352" s="35" t="s">
        <v>47</v>
      </c>
      <c r="C352" s="35">
        <v>431560</v>
      </c>
      <c r="D352" s="27" t="s">
        <v>391</v>
      </c>
      <c r="E352" s="26">
        <v>36901</v>
      </c>
      <c r="F352" s="41">
        <f t="shared" si="72"/>
        <v>36990</v>
      </c>
      <c r="G352" s="26">
        <v>1151</v>
      </c>
      <c r="H352" s="26">
        <v>1062</v>
      </c>
      <c r="I352" s="26">
        <v>89</v>
      </c>
      <c r="J352" s="42">
        <f t="shared" si="73"/>
        <v>0.24118587572152517</v>
      </c>
      <c r="K352" s="41">
        <f t="shared" si="74"/>
        <v>37064</v>
      </c>
      <c r="L352" s="26">
        <v>1227</v>
      </c>
      <c r="M352" s="26">
        <v>1153</v>
      </c>
      <c r="N352" s="26">
        <v>74</v>
      </c>
      <c r="O352" s="42">
        <f t="shared" si="75"/>
        <v>0.20005406866720737</v>
      </c>
      <c r="P352" s="41">
        <f t="shared" si="76"/>
        <v>36688</v>
      </c>
      <c r="Q352" s="26">
        <v>1052</v>
      </c>
      <c r="R352" s="26">
        <v>1428</v>
      </c>
      <c r="S352" s="26">
        <v>-376</v>
      </c>
      <c r="T352" s="42">
        <f t="shared" si="77"/>
        <v>-1.0144614720483489</v>
      </c>
      <c r="U352" s="41">
        <f t="shared" si="78"/>
        <v>35935</v>
      </c>
      <c r="V352" s="26">
        <v>465</v>
      </c>
      <c r="W352" s="26">
        <v>1218</v>
      </c>
      <c r="X352" s="26">
        <v>-753</v>
      </c>
      <c r="Y352" s="42">
        <f t="shared" si="79"/>
        <v>-2.0524422154382904</v>
      </c>
      <c r="Z352" s="41">
        <f t="shared" si="80"/>
        <v>35663</v>
      </c>
      <c r="AA352" s="26">
        <v>663</v>
      </c>
      <c r="AB352" s="26">
        <v>935</v>
      </c>
      <c r="AC352" s="26">
        <v>-272</v>
      </c>
      <c r="AD352" s="42">
        <f t="shared" si="81"/>
        <v>-0.75692222067622095</v>
      </c>
      <c r="AE352" s="41" t="s">
        <v>35</v>
      </c>
      <c r="AF352" s="26" t="s">
        <v>35</v>
      </c>
      <c r="AG352" s="26" t="s">
        <v>35</v>
      </c>
      <c r="AH352" s="26" t="s">
        <v>35</v>
      </c>
      <c r="AI352" s="34" t="s">
        <v>35</v>
      </c>
      <c r="AJ352" s="41" t="s">
        <v>35</v>
      </c>
      <c r="AK352" s="26" t="s">
        <v>35</v>
      </c>
      <c r="AL352" s="26" t="s">
        <v>35</v>
      </c>
      <c r="AM352" s="26" t="s">
        <v>35</v>
      </c>
      <c r="AN352" s="34" t="s">
        <v>35</v>
      </c>
      <c r="AO352" s="41" t="s">
        <v>35</v>
      </c>
      <c r="AP352" s="26" t="s">
        <v>35</v>
      </c>
      <c r="AQ352" s="26" t="s">
        <v>35</v>
      </c>
      <c r="AR352" s="26" t="s">
        <v>35</v>
      </c>
      <c r="AS352" s="34" t="s">
        <v>35</v>
      </c>
      <c r="AT352" s="41" t="s">
        <v>35</v>
      </c>
      <c r="AU352" s="26" t="s">
        <v>35</v>
      </c>
      <c r="AV352" s="26" t="s">
        <v>35</v>
      </c>
      <c r="AW352" s="26" t="s">
        <v>35</v>
      </c>
      <c r="AX352" s="34" t="s">
        <v>35</v>
      </c>
      <c r="AY352" s="41" t="s">
        <v>35</v>
      </c>
      <c r="AZ352" s="26" t="s">
        <v>35</v>
      </c>
      <c r="BA352" s="26" t="s">
        <v>35</v>
      </c>
      <c r="BB352" s="26" t="s">
        <v>35</v>
      </c>
      <c r="BC352" s="34" t="s">
        <v>35</v>
      </c>
      <c r="BD352" s="41" t="s">
        <v>35</v>
      </c>
      <c r="BE352" s="26" t="s">
        <v>35</v>
      </c>
      <c r="BF352" s="26" t="s">
        <v>35</v>
      </c>
      <c r="BG352" s="26" t="s">
        <v>35</v>
      </c>
      <c r="BH352" s="34" t="s">
        <v>35</v>
      </c>
      <c r="BI352" s="41" t="s">
        <v>35</v>
      </c>
      <c r="BJ352" s="26" t="s">
        <v>35</v>
      </c>
      <c r="BK352" s="26" t="s">
        <v>35</v>
      </c>
      <c r="BL352" s="26" t="s">
        <v>35</v>
      </c>
      <c r="BM352" s="34" t="s">
        <v>35</v>
      </c>
      <c r="BN352" s="41">
        <f t="shared" si="82"/>
        <v>4558</v>
      </c>
      <c r="BO352" s="41">
        <f t="shared" si="82"/>
        <v>5796</v>
      </c>
      <c r="BP352" s="41">
        <f t="shared" si="82"/>
        <v>-1238</v>
      </c>
      <c r="BQ352" s="42">
        <f t="shared" si="83"/>
        <v>-3.3549226308230131</v>
      </c>
      <c r="BR352" s="25"/>
    </row>
    <row r="353" spans="1:70" s="7" customFormat="1" ht="18" customHeight="1">
      <c r="A353" s="25"/>
      <c r="B353" s="35" t="s">
        <v>47</v>
      </c>
      <c r="C353" s="35">
        <v>431570</v>
      </c>
      <c r="D353" s="27" t="s">
        <v>392</v>
      </c>
      <c r="E353" s="26">
        <v>4724</v>
      </c>
      <c r="F353" s="41">
        <f t="shared" si="72"/>
        <v>4743</v>
      </c>
      <c r="G353" s="26">
        <v>145</v>
      </c>
      <c r="H353" s="26">
        <v>126</v>
      </c>
      <c r="I353" s="26">
        <v>19</v>
      </c>
      <c r="J353" s="42">
        <f t="shared" si="73"/>
        <v>0.40220152413209143</v>
      </c>
      <c r="K353" s="41">
        <f t="shared" si="74"/>
        <v>4953</v>
      </c>
      <c r="L353" s="26">
        <v>332</v>
      </c>
      <c r="M353" s="26">
        <v>122</v>
      </c>
      <c r="N353" s="26">
        <v>210</v>
      </c>
      <c r="O353" s="42">
        <f t="shared" si="75"/>
        <v>4.4275774826059457</v>
      </c>
      <c r="P353" s="41">
        <f t="shared" si="76"/>
        <v>5028</v>
      </c>
      <c r="Q353" s="26">
        <v>272</v>
      </c>
      <c r="R353" s="26">
        <v>197</v>
      </c>
      <c r="S353" s="26">
        <v>75</v>
      </c>
      <c r="T353" s="42">
        <f t="shared" si="77"/>
        <v>1.5142337976983646</v>
      </c>
      <c r="U353" s="41">
        <f t="shared" si="78"/>
        <v>4912</v>
      </c>
      <c r="V353" s="26">
        <v>49</v>
      </c>
      <c r="W353" s="26">
        <v>165</v>
      </c>
      <c r="X353" s="26">
        <v>-116</v>
      </c>
      <c r="Y353" s="42">
        <f t="shared" si="79"/>
        <v>-2.3070803500397772</v>
      </c>
      <c r="Z353" s="41">
        <f t="shared" si="80"/>
        <v>4823</v>
      </c>
      <c r="AA353" s="26">
        <v>54</v>
      </c>
      <c r="AB353" s="26">
        <v>143</v>
      </c>
      <c r="AC353" s="26">
        <v>-89</v>
      </c>
      <c r="AD353" s="42">
        <f t="shared" si="81"/>
        <v>-1.8118892508143323</v>
      </c>
      <c r="AE353" s="41" t="s">
        <v>35</v>
      </c>
      <c r="AF353" s="26" t="s">
        <v>35</v>
      </c>
      <c r="AG353" s="26" t="s">
        <v>35</v>
      </c>
      <c r="AH353" s="26" t="s">
        <v>35</v>
      </c>
      <c r="AI353" s="34" t="s">
        <v>35</v>
      </c>
      <c r="AJ353" s="41" t="s">
        <v>35</v>
      </c>
      <c r="AK353" s="26" t="s">
        <v>35</v>
      </c>
      <c r="AL353" s="26" t="s">
        <v>35</v>
      </c>
      <c r="AM353" s="26" t="s">
        <v>35</v>
      </c>
      <c r="AN353" s="34" t="s">
        <v>35</v>
      </c>
      <c r="AO353" s="41" t="s">
        <v>35</v>
      </c>
      <c r="AP353" s="26" t="s">
        <v>35</v>
      </c>
      <c r="AQ353" s="26" t="s">
        <v>35</v>
      </c>
      <c r="AR353" s="26" t="s">
        <v>35</v>
      </c>
      <c r="AS353" s="34" t="s">
        <v>35</v>
      </c>
      <c r="AT353" s="41" t="s">
        <v>35</v>
      </c>
      <c r="AU353" s="26" t="s">
        <v>35</v>
      </c>
      <c r="AV353" s="26" t="s">
        <v>35</v>
      </c>
      <c r="AW353" s="26" t="s">
        <v>35</v>
      </c>
      <c r="AX353" s="34" t="s">
        <v>35</v>
      </c>
      <c r="AY353" s="41" t="s">
        <v>35</v>
      </c>
      <c r="AZ353" s="26" t="s">
        <v>35</v>
      </c>
      <c r="BA353" s="26" t="s">
        <v>35</v>
      </c>
      <c r="BB353" s="26" t="s">
        <v>35</v>
      </c>
      <c r="BC353" s="34" t="s">
        <v>35</v>
      </c>
      <c r="BD353" s="41" t="s">
        <v>35</v>
      </c>
      <c r="BE353" s="26" t="s">
        <v>35</v>
      </c>
      <c r="BF353" s="26" t="s">
        <v>35</v>
      </c>
      <c r="BG353" s="26" t="s">
        <v>35</v>
      </c>
      <c r="BH353" s="34" t="s">
        <v>35</v>
      </c>
      <c r="BI353" s="41" t="s">
        <v>35</v>
      </c>
      <c r="BJ353" s="26" t="s">
        <v>35</v>
      </c>
      <c r="BK353" s="26" t="s">
        <v>35</v>
      </c>
      <c r="BL353" s="26" t="s">
        <v>35</v>
      </c>
      <c r="BM353" s="34" t="s">
        <v>35</v>
      </c>
      <c r="BN353" s="41">
        <f t="shared" si="82"/>
        <v>852</v>
      </c>
      <c r="BO353" s="41">
        <f t="shared" si="82"/>
        <v>753</v>
      </c>
      <c r="BP353" s="41">
        <f t="shared" si="82"/>
        <v>99</v>
      </c>
      <c r="BQ353" s="42">
        <f t="shared" si="83"/>
        <v>2.0956816257408977</v>
      </c>
      <c r="BR353" s="25"/>
    </row>
    <row r="354" spans="1:70" s="7" customFormat="1" ht="18" customHeight="1">
      <c r="A354" s="25"/>
      <c r="B354" s="35" t="s">
        <v>47</v>
      </c>
      <c r="C354" s="35">
        <v>431575</v>
      </c>
      <c r="D354" s="27" t="s">
        <v>393</v>
      </c>
      <c r="E354" s="26">
        <v>1376</v>
      </c>
      <c r="F354" s="41">
        <f t="shared" si="72"/>
        <v>1390</v>
      </c>
      <c r="G354" s="26">
        <v>43</v>
      </c>
      <c r="H354" s="26">
        <v>29</v>
      </c>
      <c r="I354" s="26">
        <v>14</v>
      </c>
      <c r="J354" s="42">
        <f t="shared" si="73"/>
        <v>1.0174418604651163</v>
      </c>
      <c r="K354" s="41">
        <f t="shared" si="74"/>
        <v>1397</v>
      </c>
      <c r="L354" s="26">
        <v>51</v>
      </c>
      <c r="M354" s="26">
        <v>44</v>
      </c>
      <c r="N354" s="26">
        <v>7</v>
      </c>
      <c r="O354" s="42">
        <f t="shared" si="75"/>
        <v>0.50359712230215825</v>
      </c>
      <c r="P354" s="41">
        <f t="shared" si="76"/>
        <v>1409</v>
      </c>
      <c r="Q354" s="26">
        <v>39</v>
      </c>
      <c r="R354" s="26">
        <v>27</v>
      </c>
      <c r="S354" s="26">
        <v>12</v>
      </c>
      <c r="T354" s="42">
        <f t="shared" si="77"/>
        <v>0.85898353614889056</v>
      </c>
      <c r="U354" s="41">
        <f t="shared" si="78"/>
        <v>1131</v>
      </c>
      <c r="V354" s="26">
        <v>4</v>
      </c>
      <c r="W354" s="26">
        <v>282</v>
      </c>
      <c r="X354" s="26">
        <v>-278</v>
      </c>
      <c r="Y354" s="42">
        <f t="shared" si="79"/>
        <v>-19.730305180979418</v>
      </c>
      <c r="Z354" s="41">
        <f t="shared" si="80"/>
        <v>1074</v>
      </c>
      <c r="AA354" s="26">
        <v>1</v>
      </c>
      <c r="AB354" s="26">
        <v>58</v>
      </c>
      <c r="AC354" s="26">
        <v>-57</v>
      </c>
      <c r="AD354" s="42">
        <f t="shared" si="81"/>
        <v>-5.0397877984084882</v>
      </c>
      <c r="AE354" s="41" t="s">
        <v>35</v>
      </c>
      <c r="AF354" s="26" t="s">
        <v>35</v>
      </c>
      <c r="AG354" s="26" t="s">
        <v>35</v>
      </c>
      <c r="AH354" s="26" t="s">
        <v>35</v>
      </c>
      <c r="AI354" s="34" t="s">
        <v>35</v>
      </c>
      <c r="AJ354" s="41" t="s">
        <v>35</v>
      </c>
      <c r="AK354" s="26" t="s">
        <v>35</v>
      </c>
      <c r="AL354" s="26" t="s">
        <v>35</v>
      </c>
      <c r="AM354" s="26" t="s">
        <v>35</v>
      </c>
      <c r="AN354" s="34" t="s">
        <v>35</v>
      </c>
      <c r="AO354" s="41" t="s">
        <v>35</v>
      </c>
      <c r="AP354" s="26" t="s">
        <v>35</v>
      </c>
      <c r="AQ354" s="26" t="s">
        <v>35</v>
      </c>
      <c r="AR354" s="26" t="s">
        <v>35</v>
      </c>
      <c r="AS354" s="34" t="s">
        <v>35</v>
      </c>
      <c r="AT354" s="41" t="s">
        <v>35</v>
      </c>
      <c r="AU354" s="26" t="s">
        <v>35</v>
      </c>
      <c r="AV354" s="26" t="s">
        <v>35</v>
      </c>
      <c r="AW354" s="26" t="s">
        <v>35</v>
      </c>
      <c r="AX354" s="34" t="s">
        <v>35</v>
      </c>
      <c r="AY354" s="41" t="s">
        <v>35</v>
      </c>
      <c r="AZ354" s="26" t="s">
        <v>35</v>
      </c>
      <c r="BA354" s="26" t="s">
        <v>35</v>
      </c>
      <c r="BB354" s="26" t="s">
        <v>35</v>
      </c>
      <c r="BC354" s="34" t="s">
        <v>35</v>
      </c>
      <c r="BD354" s="41" t="s">
        <v>35</v>
      </c>
      <c r="BE354" s="26" t="s">
        <v>35</v>
      </c>
      <c r="BF354" s="26" t="s">
        <v>35</v>
      </c>
      <c r="BG354" s="26" t="s">
        <v>35</v>
      </c>
      <c r="BH354" s="34" t="s">
        <v>35</v>
      </c>
      <c r="BI354" s="41" t="s">
        <v>35</v>
      </c>
      <c r="BJ354" s="26" t="s">
        <v>35</v>
      </c>
      <c r="BK354" s="26" t="s">
        <v>35</v>
      </c>
      <c r="BL354" s="26" t="s">
        <v>35</v>
      </c>
      <c r="BM354" s="34" t="s">
        <v>35</v>
      </c>
      <c r="BN354" s="41">
        <f t="shared" si="82"/>
        <v>138</v>
      </c>
      <c r="BO354" s="41">
        <f t="shared" si="82"/>
        <v>440</v>
      </c>
      <c r="BP354" s="41">
        <f t="shared" si="82"/>
        <v>-302</v>
      </c>
      <c r="BQ354" s="42">
        <f t="shared" si="83"/>
        <v>-21.947674418604652</v>
      </c>
      <c r="BR354" s="25"/>
    </row>
    <row r="355" spans="1:70" s="7" customFormat="1" ht="18" customHeight="1">
      <c r="A355" s="25"/>
      <c r="B355" s="35" t="s">
        <v>47</v>
      </c>
      <c r="C355" s="35">
        <v>431580</v>
      </c>
      <c r="D355" s="27" t="s">
        <v>394</v>
      </c>
      <c r="E355" s="26">
        <v>3098</v>
      </c>
      <c r="F355" s="41">
        <f t="shared" si="72"/>
        <v>3154</v>
      </c>
      <c r="G355" s="26">
        <v>187</v>
      </c>
      <c r="H355" s="26">
        <v>131</v>
      </c>
      <c r="I355" s="26">
        <v>56</v>
      </c>
      <c r="J355" s="42">
        <f t="shared" si="73"/>
        <v>1.8076178179470628</v>
      </c>
      <c r="K355" s="41">
        <f t="shared" si="74"/>
        <v>3232</v>
      </c>
      <c r="L355" s="26">
        <v>235</v>
      </c>
      <c r="M355" s="26">
        <v>157</v>
      </c>
      <c r="N355" s="26">
        <v>78</v>
      </c>
      <c r="O355" s="42">
        <f t="shared" si="75"/>
        <v>2.4730500951173116</v>
      </c>
      <c r="P355" s="41">
        <f t="shared" si="76"/>
        <v>3230</v>
      </c>
      <c r="Q355" s="26">
        <v>158</v>
      </c>
      <c r="R355" s="26">
        <v>160</v>
      </c>
      <c r="S355" s="26">
        <v>-2</v>
      </c>
      <c r="T355" s="42">
        <f t="shared" si="77"/>
        <v>-6.1881188118811881E-2</v>
      </c>
      <c r="U355" s="41">
        <f t="shared" si="78"/>
        <v>3028</v>
      </c>
      <c r="V355" s="26">
        <v>47</v>
      </c>
      <c r="W355" s="26">
        <v>249</v>
      </c>
      <c r="X355" s="26">
        <v>-202</v>
      </c>
      <c r="Y355" s="42">
        <f t="shared" si="79"/>
        <v>-6.2538699690402471</v>
      </c>
      <c r="Z355" s="41">
        <f t="shared" si="80"/>
        <v>2963</v>
      </c>
      <c r="AA355" s="26">
        <v>68</v>
      </c>
      <c r="AB355" s="26">
        <v>133</v>
      </c>
      <c r="AC355" s="26">
        <v>-65</v>
      </c>
      <c r="AD355" s="42">
        <f t="shared" si="81"/>
        <v>-2.1466314398943198</v>
      </c>
      <c r="AE355" s="41" t="s">
        <v>35</v>
      </c>
      <c r="AF355" s="26" t="s">
        <v>35</v>
      </c>
      <c r="AG355" s="26" t="s">
        <v>35</v>
      </c>
      <c r="AH355" s="26" t="s">
        <v>35</v>
      </c>
      <c r="AI355" s="34" t="s">
        <v>35</v>
      </c>
      <c r="AJ355" s="41" t="s">
        <v>35</v>
      </c>
      <c r="AK355" s="26" t="s">
        <v>35</v>
      </c>
      <c r="AL355" s="26" t="s">
        <v>35</v>
      </c>
      <c r="AM355" s="26" t="s">
        <v>35</v>
      </c>
      <c r="AN355" s="34" t="s">
        <v>35</v>
      </c>
      <c r="AO355" s="41" t="s">
        <v>35</v>
      </c>
      <c r="AP355" s="26" t="s">
        <v>35</v>
      </c>
      <c r="AQ355" s="26" t="s">
        <v>35</v>
      </c>
      <c r="AR355" s="26" t="s">
        <v>35</v>
      </c>
      <c r="AS355" s="34" t="s">
        <v>35</v>
      </c>
      <c r="AT355" s="41" t="s">
        <v>35</v>
      </c>
      <c r="AU355" s="26" t="s">
        <v>35</v>
      </c>
      <c r="AV355" s="26" t="s">
        <v>35</v>
      </c>
      <c r="AW355" s="26" t="s">
        <v>35</v>
      </c>
      <c r="AX355" s="34" t="s">
        <v>35</v>
      </c>
      <c r="AY355" s="41" t="s">
        <v>35</v>
      </c>
      <c r="AZ355" s="26" t="s">
        <v>35</v>
      </c>
      <c r="BA355" s="26" t="s">
        <v>35</v>
      </c>
      <c r="BB355" s="26" t="s">
        <v>35</v>
      </c>
      <c r="BC355" s="34" t="s">
        <v>35</v>
      </c>
      <c r="BD355" s="41" t="s">
        <v>35</v>
      </c>
      <c r="BE355" s="26" t="s">
        <v>35</v>
      </c>
      <c r="BF355" s="26" t="s">
        <v>35</v>
      </c>
      <c r="BG355" s="26" t="s">
        <v>35</v>
      </c>
      <c r="BH355" s="34" t="s">
        <v>35</v>
      </c>
      <c r="BI355" s="41" t="s">
        <v>35</v>
      </c>
      <c r="BJ355" s="26" t="s">
        <v>35</v>
      </c>
      <c r="BK355" s="26" t="s">
        <v>35</v>
      </c>
      <c r="BL355" s="26" t="s">
        <v>35</v>
      </c>
      <c r="BM355" s="34" t="s">
        <v>35</v>
      </c>
      <c r="BN355" s="41">
        <f t="shared" si="82"/>
        <v>695</v>
      </c>
      <c r="BO355" s="41">
        <f t="shared" si="82"/>
        <v>830</v>
      </c>
      <c r="BP355" s="41">
        <f t="shared" si="82"/>
        <v>-135</v>
      </c>
      <c r="BQ355" s="42">
        <f t="shared" si="83"/>
        <v>-4.3576500968366689</v>
      </c>
      <c r="BR355" s="25"/>
    </row>
    <row r="356" spans="1:70" s="7" customFormat="1" ht="18" customHeight="1">
      <c r="A356" s="25"/>
      <c r="B356" s="35" t="s">
        <v>47</v>
      </c>
      <c r="C356" s="35">
        <v>431590</v>
      </c>
      <c r="D356" s="27" t="s">
        <v>395</v>
      </c>
      <c r="E356" s="26">
        <v>1077</v>
      </c>
      <c r="F356" s="41">
        <f t="shared" si="72"/>
        <v>1085</v>
      </c>
      <c r="G356" s="26">
        <v>33</v>
      </c>
      <c r="H356" s="26">
        <v>25</v>
      </c>
      <c r="I356" s="26">
        <v>8</v>
      </c>
      <c r="J356" s="42">
        <f t="shared" si="73"/>
        <v>0.74280408542246978</v>
      </c>
      <c r="K356" s="41">
        <f t="shared" si="74"/>
        <v>1093</v>
      </c>
      <c r="L356" s="26">
        <v>30</v>
      </c>
      <c r="M356" s="26">
        <v>22</v>
      </c>
      <c r="N356" s="26">
        <v>8</v>
      </c>
      <c r="O356" s="42">
        <f t="shared" si="75"/>
        <v>0.73732718894009219</v>
      </c>
      <c r="P356" s="41">
        <f t="shared" si="76"/>
        <v>1102</v>
      </c>
      <c r="Q356" s="26">
        <v>25</v>
      </c>
      <c r="R356" s="26">
        <v>16</v>
      </c>
      <c r="S356" s="26">
        <v>9</v>
      </c>
      <c r="T356" s="42">
        <f t="shared" si="77"/>
        <v>0.82342177493138147</v>
      </c>
      <c r="U356" s="41">
        <f t="shared" si="78"/>
        <v>1083</v>
      </c>
      <c r="V356" s="26">
        <v>11</v>
      </c>
      <c r="W356" s="26">
        <v>30</v>
      </c>
      <c r="X356" s="26">
        <v>-19</v>
      </c>
      <c r="Y356" s="42">
        <f t="shared" si="79"/>
        <v>-1.7241379310344827</v>
      </c>
      <c r="Z356" s="41">
        <f t="shared" si="80"/>
        <v>1080</v>
      </c>
      <c r="AA356" s="26">
        <v>17</v>
      </c>
      <c r="AB356" s="26">
        <v>20</v>
      </c>
      <c r="AC356" s="26">
        <v>-3</v>
      </c>
      <c r="AD356" s="42">
        <f t="shared" si="81"/>
        <v>-0.2770083102493075</v>
      </c>
      <c r="AE356" s="41" t="s">
        <v>35</v>
      </c>
      <c r="AF356" s="26" t="s">
        <v>35</v>
      </c>
      <c r="AG356" s="26" t="s">
        <v>35</v>
      </c>
      <c r="AH356" s="26" t="s">
        <v>35</v>
      </c>
      <c r="AI356" s="34" t="s">
        <v>35</v>
      </c>
      <c r="AJ356" s="41" t="s">
        <v>35</v>
      </c>
      <c r="AK356" s="26" t="s">
        <v>35</v>
      </c>
      <c r="AL356" s="26" t="s">
        <v>35</v>
      </c>
      <c r="AM356" s="26" t="s">
        <v>35</v>
      </c>
      <c r="AN356" s="34" t="s">
        <v>35</v>
      </c>
      <c r="AO356" s="41" t="s">
        <v>35</v>
      </c>
      <c r="AP356" s="26" t="s">
        <v>35</v>
      </c>
      <c r="AQ356" s="26" t="s">
        <v>35</v>
      </c>
      <c r="AR356" s="26" t="s">
        <v>35</v>
      </c>
      <c r="AS356" s="34" t="s">
        <v>35</v>
      </c>
      <c r="AT356" s="41" t="s">
        <v>35</v>
      </c>
      <c r="AU356" s="26" t="s">
        <v>35</v>
      </c>
      <c r="AV356" s="26" t="s">
        <v>35</v>
      </c>
      <c r="AW356" s="26" t="s">
        <v>35</v>
      </c>
      <c r="AX356" s="34" t="s">
        <v>35</v>
      </c>
      <c r="AY356" s="41" t="s">
        <v>35</v>
      </c>
      <c r="AZ356" s="26" t="s">
        <v>35</v>
      </c>
      <c r="BA356" s="26" t="s">
        <v>35</v>
      </c>
      <c r="BB356" s="26" t="s">
        <v>35</v>
      </c>
      <c r="BC356" s="34" t="s">
        <v>35</v>
      </c>
      <c r="BD356" s="41" t="s">
        <v>35</v>
      </c>
      <c r="BE356" s="26" t="s">
        <v>35</v>
      </c>
      <c r="BF356" s="26" t="s">
        <v>35</v>
      </c>
      <c r="BG356" s="26" t="s">
        <v>35</v>
      </c>
      <c r="BH356" s="34" t="s">
        <v>35</v>
      </c>
      <c r="BI356" s="41" t="s">
        <v>35</v>
      </c>
      <c r="BJ356" s="26" t="s">
        <v>35</v>
      </c>
      <c r="BK356" s="26" t="s">
        <v>35</v>
      </c>
      <c r="BL356" s="26" t="s">
        <v>35</v>
      </c>
      <c r="BM356" s="34" t="s">
        <v>35</v>
      </c>
      <c r="BN356" s="41">
        <f t="shared" si="82"/>
        <v>116</v>
      </c>
      <c r="BO356" s="41">
        <f t="shared" si="82"/>
        <v>113</v>
      </c>
      <c r="BP356" s="41">
        <f t="shared" si="82"/>
        <v>3</v>
      </c>
      <c r="BQ356" s="42">
        <f t="shared" si="83"/>
        <v>0.2785515320334262</v>
      </c>
      <c r="BR356" s="25"/>
    </row>
    <row r="357" spans="1:70" s="7" customFormat="1" ht="18" customHeight="1">
      <c r="A357" s="25"/>
      <c r="B357" s="35" t="s">
        <v>47</v>
      </c>
      <c r="C357" s="35">
        <v>431595</v>
      </c>
      <c r="D357" s="27" t="s">
        <v>396</v>
      </c>
      <c r="E357" s="26">
        <v>70</v>
      </c>
      <c r="F357" s="41">
        <f t="shared" si="72"/>
        <v>68</v>
      </c>
      <c r="G357" s="26">
        <v>0</v>
      </c>
      <c r="H357" s="26">
        <v>2</v>
      </c>
      <c r="I357" s="26">
        <v>-2</v>
      </c>
      <c r="J357" s="42">
        <f t="shared" si="73"/>
        <v>-2.8571428571428572</v>
      </c>
      <c r="K357" s="41">
        <f t="shared" si="74"/>
        <v>68</v>
      </c>
      <c r="L357" s="26">
        <v>1</v>
      </c>
      <c r="M357" s="26">
        <v>1</v>
      </c>
      <c r="N357" s="26">
        <v>0</v>
      </c>
      <c r="O357" s="42">
        <f t="shared" si="75"/>
        <v>0</v>
      </c>
      <c r="P357" s="41">
        <f t="shared" si="76"/>
        <v>70</v>
      </c>
      <c r="Q357" s="26">
        <v>3</v>
      </c>
      <c r="R357" s="26">
        <v>1</v>
      </c>
      <c r="S357" s="26">
        <v>2</v>
      </c>
      <c r="T357" s="42">
        <f t="shared" si="77"/>
        <v>2.9411764705882351</v>
      </c>
      <c r="U357" s="41">
        <f t="shared" si="78"/>
        <v>73</v>
      </c>
      <c r="V357" s="26">
        <v>3</v>
      </c>
      <c r="W357" s="26">
        <v>0</v>
      </c>
      <c r="X357" s="26">
        <v>3</v>
      </c>
      <c r="Y357" s="42">
        <f t="shared" si="79"/>
        <v>4.2857142857142856</v>
      </c>
      <c r="Z357" s="41">
        <f t="shared" si="80"/>
        <v>70</v>
      </c>
      <c r="AA357" s="26">
        <v>0</v>
      </c>
      <c r="AB357" s="26">
        <v>3</v>
      </c>
      <c r="AC357" s="26">
        <v>-3</v>
      </c>
      <c r="AD357" s="42">
        <f t="shared" si="81"/>
        <v>-4.10958904109589</v>
      </c>
      <c r="AE357" s="41" t="s">
        <v>35</v>
      </c>
      <c r="AF357" s="26" t="s">
        <v>35</v>
      </c>
      <c r="AG357" s="26" t="s">
        <v>35</v>
      </c>
      <c r="AH357" s="26" t="s">
        <v>35</v>
      </c>
      <c r="AI357" s="34" t="s">
        <v>35</v>
      </c>
      <c r="AJ357" s="41" t="s">
        <v>35</v>
      </c>
      <c r="AK357" s="26" t="s">
        <v>35</v>
      </c>
      <c r="AL357" s="26" t="s">
        <v>35</v>
      </c>
      <c r="AM357" s="26" t="s">
        <v>35</v>
      </c>
      <c r="AN357" s="34" t="s">
        <v>35</v>
      </c>
      <c r="AO357" s="41" t="s">
        <v>35</v>
      </c>
      <c r="AP357" s="26" t="s">
        <v>35</v>
      </c>
      <c r="AQ357" s="26" t="s">
        <v>35</v>
      </c>
      <c r="AR357" s="26" t="s">
        <v>35</v>
      </c>
      <c r="AS357" s="34" t="s">
        <v>35</v>
      </c>
      <c r="AT357" s="41" t="s">
        <v>35</v>
      </c>
      <c r="AU357" s="26" t="s">
        <v>35</v>
      </c>
      <c r="AV357" s="26" t="s">
        <v>35</v>
      </c>
      <c r="AW357" s="26" t="s">
        <v>35</v>
      </c>
      <c r="AX357" s="34" t="s">
        <v>35</v>
      </c>
      <c r="AY357" s="41" t="s">
        <v>35</v>
      </c>
      <c r="AZ357" s="26" t="s">
        <v>35</v>
      </c>
      <c r="BA357" s="26" t="s">
        <v>35</v>
      </c>
      <c r="BB357" s="26" t="s">
        <v>35</v>
      </c>
      <c r="BC357" s="34" t="s">
        <v>35</v>
      </c>
      <c r="BD357" s="41" t="s">
        <v>35</v>
      </c>
      <c r="BE357" s="26" t="s">
        <v>35</v>
      </c>
      <c r="BF357" s="26" t="s">
        <v>35</v>
      </c>
      <c r="BG357" s="26" t="s">
        <v>35</v>
      </c>
      <c r="BH357" s="34" t="s">
        <v>35</v>
      </c>
      <c r="BI357" s="41" t="s">
        <v>35</v>
      </c>
      <c r="BJ357" s="26" t="s">
        <v>35</v>
      </c>
      <c r="BK357" s="26" t="s">
        <v>35</v>
      </c>
      <c r="BL357" s="26" t="s">
        <v>35</v>
      </c>
      <c r="BM357" s="34" t="s">
        <v>35</v>
      </c>
      <c r="BN357" s="41">
        <f t="shared" si="82"/>
        <v>7</v>
      </c>
      <c r="BO357" s="41">
        <f t="shared" si="82"/>
        <v>7</v>
      </c>
      <c r="BP357" s="41">
        <f t="shared" si="82"/>
        <v>0</v>
      </c>
      <c r="BQ357" s="42">
        <f t="shared" si="83"/>
        <v>0</v>
      </c>
      <c r="BR357" s="25"/>
    </row>
    <row r="358" spans="1:70" s="7" customFormat="1" ht="18" customHeight="1">
      <c r="A358" s="25"/>
      <c r="B358" s="35" t="s">
        <v>47</v>
      </c>
      <c r="C358" s="35">
        <v>431600</v>
      </c>
      <c r="D358" s="27" t="s">
        <v>397</v>
      </c>
      <c r="E358" s="26">
        <v>6959</v>
      </c>
      <c r="F358" s="41">
        <f t="shared" si="72"/>
        <v>7094</v>
      </c>
      <c r="G358" s="26">
        <v>393</v>
      </c>
      <c r="H358" s="26">
        <v>258</v>
      </c>
      <c r="I358" s="26">
        <v>135</v>
      </c>
      <c r="J358" s="42">
        <f t="shared" si="73"/>
        <v>1.9399338985486421</v>
      </c>
      <c r="K358" s="41">
        <f t="shared" si="74"/>
        <v>7322</v>
      </c>
      <c r="L358" s="26">
        <v>527</v>
      </c>
      <c r="M358" s="26">
        <v>299</v>
      </c>
      <c r="N358" s="26">
        <v>228</v>
      </c>
      <c r="O358" s="42">
        <f t="shared" si="75"/>
        <v>3.2139836481533695</v>
      </c>
      <c r="P358" s="41">
        <f t="shared" si="76"/>
        <v>7235</v>
      </c>
      <c r="Q358" s="26">
        <v>363</v>
      </c>
      <c r="R358" s="26">
        <v>450</v>
      </c>
      <c r="S358" s="26">
        <v>-87</v>
      </c>
      <c r="T358" s="42">
        <f t="shared" si="77"/>
        <v>-1.1881999453701175</v>
      </c>
      <c r="U358" s="41">
        <f t="shared" si="78"/>
        <v>6680</v>
      </c>
      <c r="V358" s="26">
        <v>50</v>
      </c>
      <c r="W358" s="26">
        <v>605</v>
      </c>
      <c r="X358" s="26">
        <v>-555</v>
      </c>
      <c r="Y358" s="42">
        <f t="shared" si="79"/>
        <v>-7.6710435383552182</v>
      </c>
      <c r="Z358" s="41">
        <f t="shared" si="80"/>
        <v>6370</v>
      </c>
      <c r="AA358" s="26">
        <v>74</v>
      </c>
      <c r="AB358" s="26">
        <v>384</v>
      </c>
      <c r="AC358" s="26">
        <v>-310</v>
      </c>
      <c r="AD358" s="42">
        <f t="shared" si="81"/>
        <v>-4.6407185628742509</v>
      </c>
      <c r="AE358" s="41" t="s">
        <v>35</v>
      </c>
      <c r="AF358" s="26" t="s">
        <v>35</v>
      </c>
      <c r="AG358" s="26" t="s">
        <v>35</v>
      </c>
      <c r="AH358" s="26" t="s">
        <v>35</v>
      </c>
      <c r="AI358" s="34" t="s">
        <v>35</v>
      </c>
      <c r="AJ358" s="41" t="s">
        <v>35</v>
      </c>
      <c r="AK358" s="26" t="s">
        <v>35</v>
      </c>
      <c r="AL358" s="26" t="s">
        <v>35</v>
      </c>
      <c r="AM358" s="26" t="s">
        <v>35</v>
      </c>
      <c r="AN358" s="34" t="s">
        <v>35</v>
      </c>
      <c r="AO358" s="41" t="s">
        <v>35</v>
      </c>
      <c r="AP358" s="26" t="s">
        <v>35</v>
      </c>
      <c r="AQ358" s="26" t="s">
        <v>35</v>
      </c>
      <c r="AR358" s="26" t="s">
        <v>35</v>
      </c>
      <c r="AS358" s="34" t="s">
        <v>35</v>
      </c>
      <c r="AT358" s="41" t="s">
        <v>35</v>
      </c>
      <c r="AU358" s="26" t="s">
        <v>35</v>
      </c>
      <c r="AV358" s="26" t="s">
        <v>35</v>
      </c>
      <c r="AW358" s="26" t="s">
        <v>35</v>
      </c>
      <c r="AX358" s="34" t="s">
        <v>35</v>
      </c>
      <c r="AY358" s="41" t="s">
        <v>35</v>
      </c>
      <c r="AZ358" s="26" t="s">
        <v>35</v>
      </c>
      <c r="BA358" s="26" t="s">
        <v>35</v>
      </c>
      <c r="BB358" s="26" t="s">
        <v>35</v>
      </c>
      <c r="BC358" s="34" t="s">
        <v>35</v>
      </c>
      <c r="BD358" s="41" t="s">
        <v>35</v>
      </c>
      <c r="BE358" s="26" t="s">
        <v>35</v>
      </c>
      <c r="BF358" s="26" t="s">
        <v>35</v>
      </c>
      <c r="BG358" s="26" t="s">
        <v>35</v>
      </c>
      <c r="BH358" s="34" t="s">
        <v>35</v>
      </c>
      <c r="BI358" s="41" t="s">
        <v>35</v>
      </c>
      <c r="BJ358" s="26" t="s">
        <v>35</v>
      </c>
      <c r="BK358" s="26" t="s">
        <v>35</v>
      </c>
      <c r="BL358" s="26" t="s">
        <v>35</v>
      </c>
      <c r="BM358" s="34" t="s">
        <v>35</v>
      </c>
      <c r="BN358" s="41">
        <f t="shared" si="82"/>
        <v>1407</v>
      </c>
      <c r="BO358" s="41">
        <f t="shared" si="82"/>
        <v>1996</v>
      </c>
      <c r="BP358" s="41">
        <f t="shared" si="82"/>
        <v>-589</v>
      </c>
      <c r="BQ358" s="42">
        <f t="shared" si="83"/>
        <v>-8.463859749964076</v>
      </c>
      <c r="BR358" s="25"/>
    </row>
    <row r="359" spans="1:70" s="7" customFormat="1" ht="18" customHeight="1">
      <c r="A359" s="25"/>
      <c r="B359" s="35" t="s">
        <v>47</v>
      </c>
      <c r="C359" s="35">
        <v>431610</v>
      </c>
      <c r="D359" s="27" t="s">
        <v>398</v>
      </c>
      <c r="E359" s="26">
        <v>1114</v>
      </c>
      <c r="F359" s="41">
        <f t="shared" si="72"/>
        <v>1108</v>
      </c>
      <c r="G359" s="26">
        <v>31</v>
      </c>
      <c r="H359" s="26">
        <v>37</v>
      </c>
      <c r="I359" s="26">
        <v>-6</v>
      </c>
      <c r="J359" s="42">
        <f t="shared" si="73"/>
        <v>-0.53859964093357271</v>
      </c>
      <c r="K359" s="41">
        <f t="shared" si="74"/>
        <v>1154</v>
      </c>
      <c r="L359" s="26">
        <v>83</v>
      </c>
      <c r="M359" s="26">
        <v>37</v>
      </c>
      <c r="N359" s="26">
        <v>46</v>
      </c>
      <c r="O359" s="42">
        <f t="shared" si="75"/>
        <v>4.1516245487364625</v>
      </c>
      <c r="P359" s="41">
        <f t="shared" si="76"/>
        <v>1152</v>
      </c>
      <c r="Q359" s="26">
        <v>37</v>
      </c>
      <c r="R359" s="26">
        <v>39</v>
      </c>
      <c r="S359" s="26">
        <v>-2</v>
      </c>
      <c r="T359" s="42">
        <f t="shared" si="77"/>
        <v>-0.17331022530329288</v>
      </c>
      <c r="U359" s="41">
        <f t="shared" si="78"/>
        <v>1092</v>
      </c>
      <c r="V359" s="26">
        <v>19</v>
      </c>
      <c r="W359" s="26">
        <v>79</v>
      </c>
      <c r="X359" s="26">
        <v>-60</v>
      </c>
      <c r="Y359" s="42">
        <f t="shared" si="79"/>
        <v>-5.2083333333333339</v>
      </c>
      <c r="Z359" s="41">
        <f t="shared" si="80"/>
        <v>1101</v>
      </c>
      <c r="AA359" s="26">
        <v>29</v>
      </c>
      <c r="AB359" s="26">
        <v>20</v>
      </c>
      <c r="AC359" s="26">
        <v>9</v>
      </c>
      <c r="AD359" s="42">
        <f t="shared" si="81"/>
        <v>0.82417582417582425</v>
      </c>
      <c r="AE359" s="41" t="s">
        <v>35</v>
      </c>
      <c r="AF359" s="26" t="s">
        <v>35</v>
      </c>
      <c r="AG359" s="26" t="s">
        <v>35</v>
      </c>
      <c r="AH359" s="26" t="s">
        <v>35</v>
      </c>
      <c r="AI359" s="34" t="s">
        <v>35</v>
      </c>
      <c r="AJ359" s="41" t="s">
        <v>35</v>
      </c>
      <c r="AK359" s="26" t="s">
        <v>35</v>
      </c>
      <c r="AL359" s="26" t="s">
        <v>35</v>
      </c>
      <c r="AM359" s="26" t="s">
        <v>35</v>
      </c>
      <c r="AN359" s="34" t="s">
        <v>35</v>
      </c>
      <c r="AO359" s="41" t="s">
        <v>35</v>
      </c>
      <c r="AP359" s="26" t="s">
        <v>35</v>
      </c>
      <c r="AQ359" s="26" t="s">
        <v>35</v>
      </c>
      <c r="AR359" s="26" t="s">
        <v>35</v>
      </c>
      <c r="AS359" s="34" t="s">
        <v>35</v>
      </c>
      <c r="AT359" s="41" t="s">
        <v>35</v>
      </c>
      <c r="AU359" s="26" t="s">
        <v>35</v>
      </c>
      <c r="AV359" s="26" t="s">
        <v>35</v>
      </c>
      <c r="AW359" s="26" t="s">
        <v>35</v>
      </c>
      <c r="AX359" s="34" t="s">
        <v>35</v>
      </c>
      <c r="AY359" s="41" t="s">
        <v>35</v>
      </c>
      <c r="AZ359" s="26" t="s">
        <v>35</v>
      </c>
      <c r="BA359" s="26" t="s">
        <v>35</v>
      </c>
      <c r="BB359" s="26" t="s">
        <v>35</v>
      </c>
      <c r="BC359" s="34" t="s">
        <v>35</v>
      </c>
      <c r="BD359" s="41" t="s">
        <v>35</v>
      </c>
      <c r="BE359" s="26" t="s">
        <v>35</v>
      </c>
      <c r="BF359" s="26" t="s">
        <v>35</v>
      </c>
      <c r="BG359" s="26" t="s">
        <v>35</v>
      </c>
      <c r="BH359" s="34" t="s">
        <v>35</v>
      </c>
      <c r="BI359" s="41" t="s">
        <v>35</v>
      </c>
      <c r="BJ359" s="26" t="s">
        <v>35</v>
      </c>
      <c r="BK359" s="26" t="s">
        <v>35</v>
      </c>
      <c r="BL359" s="26" t="s">
        <v>35</v>
      </c>
      <c r="BM359" s="34" t="s">
        <v>35</v>
      </c>
      <c r="BN359" s="41">
        <f t="shared" si="82"/>
        <v>199</v>
      </c>
      <c r="BO359" s="41">
        <f t="shared" si="82"/>
        <v>212</v>
      </c>
      <c r="BP359" s="41">
        <f t="shared" si="82"/>
        <v>-13</v>
      </c>
      <c r="BQ359" s="42">
        <f t="shared" si="83"/>
        <v>-1.1669658886894074</v>
      </c>
      <c r="BR359" s="25"/>
    </row>
    <row r="360" spans="1:70" s="7" customFormat="1" ht="18" customHeight="1">
      <c r="A360" s="25"/>
      <c r="B360" s="35" t="s">
        <v>47</v>
      </c>
      <c r="C360" s="35">
        <v>431620</v>
      </c>
      <c r="D360" s="27" t="s">
        <v>399</v>
      </c>
      <c r="E360" s="26">
        <v>371</v>
      </c>
      <c r="F360" s="41">
        <f t="shared" si="72"/>
        <v>366</v>
      </c>
      <c r="G360" s="26">
        <v>8</v>
      </c>
      <c r="H360" s="26">
        <v>13</v>
      </c>
      <c r="I360" s="26">
        <v>-5</v>
      </c>
      <c r="J360" s="42">
        <f t="shared" si="73"/>
        <v>-1.3477088948787064</v>
      </c>
      <c r="K360" s="41">
        <f t="shared" si="74"/>
        <v>368</v>
      </c>
      <c r="L360" s="26">
        <v>10</v>
      </c>
      <c r="M360" s="26">
        <v>8</v>
      </c>
      <c r="N360" s="26">
        <v>2</v>
      </c>
      <c r="O360" s="42">
        <f t="shared" si="75"/>
        <v>0.54644808743169404</v>
      </c>
      <c r="P360" s="41">
        <f t="shared" si="76"/>
        <v>356</v>
      </c>
      <c r="Q360" s="26">
        <v>5</v>
      </c>
      <c r="R360" s="26">
        <v>17</v>
      </c>
      <c r="S360" s="26">
        <v>-12</v>
      </c>
      <c r="T360" s="42">
        <f t="shared" si="77"/>
        <v>-3.2608695652173911</v>
      </c>
      <c r="U360" s="41">
        <f t="shared" si="78"/>
        <v>359</v>
      </c>
      <c r="V360" s="26">
        <v>8</v>
      </c>
      <c r="W360" s="26">
        <v>5</v>
      </c>
      <c r="X360" s="26">
        <v>3</v>
      </c>
      <c r="Y360" s="42">
        <f t="shared" si="79"/>
        <v>0.84269662921348309</v>
      </c>
      <c r="Z360" s="41">
        <f t="shared" si="80"/>
        <v>366</v>
      </c>
      <c r="AA360" s="26">
        <v>10</v>
      </c>
      <c r="AB360" s="26">
        <v>3</v>
      </c>
      <c r="AC360" s="26">
        <v>7</v>
      </c>
      <c r="AD360" s="42">
        <f t="shared" si="81"/>
        <v>1.9498607242339834</v>
      </c>
      <c r="AE360" s="41" t="s">
        <v>35</v>
      </c>
      <c r="AF360" s="26" t="s">
        <v>35</v>
      </c>
      <c r="AG360" s="26" t="s">
        <v>35</v>
      </c>
      <c r="AH360" s="26" t="s">
        <v>35</v>
      </c>
      <c r="AI360" s="34" t="s">
        <v>35</v>
      </c>
      <c r="AJ360" s="41" t="s">
        <v>35</v>
      </c>
      <c r="AK360" s="26" t="s">
        <v>35</v>
      </c>
      <c r="AL360" s="26" t="s">
        <v>35</v>
      </c>
      <c r="AM360" s="26" t="s">
        <v>35</v>
      </c>
      <c r="AN360" s="34" t="s">
        <v>35</v>
      </c>
      <c r="AO360" s="41" t="s">
        <v>35</v>
      </c>
      <c r="AP360" s="26" t="s">
        <v>35</v>
      </c>
      <c r="AQ360" s="26" t="s">
        <v>35</v>
      </c>
      <c r="AR360" s="26" t="s">
        <v>35</v>
      </c>
      <c r="AS360" s="34" t="s">
        <v>35</v>
      </c>
      <c r="AT360" s="41" t="s">
        <v>35</v>
      </c>
      <c r="AU360" s="26" t="s">
        <v>35</v>
      </c>
      <c r="AV360" s="26" t="s">
        <v>35</v>
      </c>
      <c r="AW360" s="26" t="s">
        <v>35</v>
      </c>
      <c r="AX360" s="34" t="s">
        <v>35</v>
      </c>
      <c r="AY360" s="41" t="s">
        <v>35</v>
      </c>
      <c r="AZ360" s="26" t="s">
        <v>35</v>
      </c>
      <c r="BA360" s="26" t="s">
        <v>35</v>
      </c>
      <c r="BB360" s="26" t="s">
        <v>35</v>
      </c>
      <c r="BC360" s="34" t="s">
        <v>35</v>
      </c>
      <c r="BD360" s="41" t="s">
        <v>35</v>
      </c>
      <c r="BE360" s="26" t="s">
        <v>35</v>
      </c>
      <c r="BF360" s="26" t="s">
        <v>35</v>
      </c>
      <c r="BG360" s="26" t="s">
        <v>35</v>
      </c>
      <c r="BH360" s="34" t="s">
        <v>35</v>
      </c>
      <c r="BI360" s="41" t="s">
        <v>35</v>
      </c>
      <c r="BJ360" s="26" t="s">
        <v>35</v>
      </c>
      <c r="BK360" s="26" t="s">
        <v>35</v>
      </c>
      <c r="BL360" s="26" t="s">
        <v>35</v>
      </c>
      <c r="BM360" s="34" t="s">
        <v>35</v>
      </c>
      <c r="BN360" s="41">
        <f t="shared" si="82"/>
        <v>41</v>
      </c>
      <c r="BO360" s="41">
        <f t="shared" si="82"/>
        <v>46</v>
      </c>
      <c r="BP360" s="41">
        <f t="shared" si="82"/>
        <v>-5</v>
      </c>
      <c r="BQ360" s="42">
        <f t="shared" si="83"/>
        <v>-1.3477088948787064</v>
      </c>
      <c r="BR360" s="25"/>
    </row>
    <row r="361" spans="1:70" s="7" customFormat="1" ht="18" customHeight="1">
      <c r="A361" s="25"/>
      <c r="B361" s="35" t="s">
        <v>47</v>
      </c>
      <c r="C361" s="35">
        <v>431630</v>
      </c>
      <c r="D361" s="27" t="s">
        <v>400</v>
      </c>
      <c r="E361" s="26">
        <v>519</v>
      </c>
      <c r="F361" s="41">
        <f t="shared" si="72"/>
        <v>526</v>
      </c>
      <c r="G361" s="26">
        <v>27</v>
      </c>
      <c r="H361" s="26">
        <v>20</v>
      </c>
      <c r="I361" s="26">
        <v>7</v>
      </c>
      <c r="J361" s="42">
        <f t="shared" si="73"/>
        <v>1.3487475915221581</v>
      </c>
      <c r="K361" s="41">
        <f t="shared" si="74"/>
        <v>520</v>
      </c>
      <c r="L361" s="26">
        <v>8</v>
      </c>
      <c r="M361" s="26">
        <v>14</v>
      </c>
      <c r="N361" s="26">
        <v>-6</v>
      </c>
      <c r="O361" s="42">
        <f t="shared" si="75"/>
        <v>-1.1406844106463878</v>
      </c>
      <c r="P361" s="41">
        <f t="shared" si="76"/>
        <v>529</v>
      </c>
      <c r="Q361" s="26">
        <v>21</v>
      </c>
      <c r="R361" s="26">
        <v>12</v>
      </c>
      <c r="S361" s="26">
        <v>9</v>
      </c>
      <c r="T361" s="42">
        <f t="shared" si="77"/>
        <v>1.7307692307692308</v>
      </c>
      <c r="U361" s="41">
        <f t="shared" si="78"/>
        <v>520</v>
      </c>
      <c r="V361" s="26">
        <v>6</v>
      </c>
      <c r="W361" s="26">
        <v>15</v>
      </c>
      <c r="X361" s="26">
        <v>-9</v>
      </c>
      <c r="Y361" s="42">
        <f t="shared" si="79"/>
        <v>-1.7013232514177694</v>
      </c>
      <c r="Z361" s="41">
        <f t="shared" si="80"/>
        <v>517</v>
      </c>
      <c r="AA361" s="26">
        <v>9</v>
      </c>
      <c r="AB361" s="26">
        <v>12</v>
      </c>
      <c r="AC361" s="26">
        <v>-3</v>
      </c>
      <c r="AD361" s="42">
        <f t="shared" si="81"/>
        <v>-0.57692307692307698</v>
      </c>
      <c r="AE361" s="41" t="s">
        <v>35</v>
      </c>
      <c r="AF361" s="26" t="s">
        <v>35</v>
      </c>
      <c r="AG361" s="26" t="s">
        <v>35</v>
      </c>
      <c r="AH361" s="26" t="s">
        <v>35</v>
      </c>
      <c r="AI361" s="34" t="s">
        <v>35</v>
      </c>
      <c r="AJ361" s="41" t="s">
        <v>35</v>
      </c>
      <c r="AK361" s="26" t="s">
        <v>35</v>
      </c>
      <c r="AL361" s="26" t="s">
        <v>35</v>
      </c>
      <c r="AM361" s="26" t="s">
        <v>35</v>
      </c>
      <c r="AN361" s="34" t="s">
        <v>35</v>
      </c>
      <c r="AO361" s="41" t="s">
        <v>35</v>
      </c>
      <c r="AP361" s="26" t="s">
        <v>35</v>
      </c>
      <c r="AQ361" s="26" t="s">
        <v>35</v>
      </c>
      <c r="AR361" s="26" t="s">
        <v>35</v>
      </c>
      <c r="AS361" s="34" t="s">
        <v>35</v>
      </c>
      <c r="AT361" s="41" t="s">
        <v>35</v>
      </c>
      <c r="AU361" s="26" t="s">
        <v>35</v>
      </c>
      <c r="AV361" s="26" t="s">
        <v>35</v>
      </c>
      <c r="AW361" s="26" t="s">
        <v>35</v>
      </c>
      <c r="AX361" s="34" t="s">
        <v>35</v>
      </c>
      <c r="AY361" s="41" t="s">
        <v>35</v>
      </c>
      <c r="AZ361" s="26" t="s">
        <v>35</v>
      </c>
      <c r="BA361" s="26" t="s">
        <v>35</v>
      </c>
      <c r="BB361" s="26" t="s">
        <v>35</v>
      </c>
      <c r="BC361" s="34" t="s">
        <v>35</v>
      </c>
      <c r="BD361" s="41" t="s">
        <v>35</v>
      </c>
      <c r="BE361" s="26" t="s">
        <v>35</v>
      </c>
      <c r="BF361" s="26" t="s">
        <v>35</v>
      </c>
      <c r="BG361" s="26" t="s">
        <v>35</v>
      </c>
      <c r="BH361" s="34" t="s">
        <v>35</v>
      </c>
      <c r="BI361" s="41" t="s">
        <v>35</v>
      </c>
      <c r="BJ361" s="26" t="s">
        <v>35</v>
      </c>
      <c r="BK361" s="26" t="s">
        <v>35</v>
      </c>
      <c r="BL361" s="26" t="s">
        <v>35</v>
      </c>
      <c r="BM361" s="34" t="s">
        <v>35</v>
      </c>
      <c r="BN361" s="41">
        <f t="shared" si="82"/>
        <v>71</v>
      </c>
      <c r="BO361" s="41">
        <f t="shared" si="82"/>
        <v>73</v>
      </c>
      <c r="BP361" s="41">
        <f t="shared" si="82"/>
        <v>-2</v>
      </c>
      <c r="BQ361" s="42">
        <f t="shared" si="83"/>
        <v>-0.38535645472061658</v>
      </c>
      <c r="BR361" s="25"/>
    </row>
    <row r="362" spans="1:70" s="7" customFormat="1" ht="18" customHeight="1">
      <c r="A362" s="25"/>
      <c r="B362" s="35" t="s">
        <v>47</v>
      </c>
      <c r="C362" s="35">
        <v>431640</v>
      </c>
      <c r="D362" s="27" t="s">
        <v>401</v>
      </c>
      <c r="E362" s="26">
        <v>4859</v>
      </c>
      <c r="F362" s="41">
        <f t="shared" si="72"/>
        <v>4810</v>
      </c>
      <c r="G362" s="26">
        <v>83</v>
      </c>
      <c r="H362" s="26">
        <v>132</v>
      </c>
      <c r="I362" s="26">
        <v>-49</v>
      </c>
      <c r="J362" s="42">
        <f t="shared" si="73"/>
        <v>-1.0084379501955134</v>
      </c>
      <c r="K362" s="41">
        <f t="shared" si="74"/>
        <v>4839</v>
      </c>
      <c r="L362" s="26">
        <v>125</v>
      </c>
      <c r="M362" s="26">
        <v>96</v>
      </c>
      <c r="N362" s="26">
        <v>29</v>
      </c>
      <c r="O362" s="42">
        <f t="shared" si="75"/>
        <v>0.60291060291060294</v>
      </c>
      <c r="P362" s="41">
        <f t="shared" si="76"/>
        <v>4879</v>
      </c>
      <c r="Q362" s="26">
        <v>205</v>
      </c>
      <c r="R362" s="26">
        <v>165</v>
      </c>
      <c r="S362" s="26">
        <v>40</v>
      </c>
      <c r="T362" s="42">
        <f t="shared" si="77"/>
        <v>0.82661706964248816</v>
      </c>
      <c r="U362" s="41">
        <f t="shared" si="78"/>
        <v>4813</v>
      </c>
      <c r="V362" s="26">
        <v>103</v>
      </c>
      <c r="W362" s="26">
        <v>169</v>
      </c>
      <c r="X362" s="26">
        <v>-66</v>
      </c>
      <c r="Y362" s="42">
        <f t="shared" si="79"/>
        <v>-1.3527362164377947</v>
      </c>
      <c r="Z362" s="41">
        <f t="shared" si="80"/>
        <v>4772</v>
      </c>
      <c r="AA362" s="26">
        <v>83</v>
      </c>
      <c r="AB362" s="26">
        <v>124</v>
      </c>
      <c r="AC362" s="26">
        <v>-41</v>
      </c>
      <c r="AD362" s="42">
        <f t="shared" si="81"/>
        <v>-0.85185954706004563</v>
      </c>
      <c r="AE362" s="41" t="s">
        <v>35</v>
      </c>
      <c r="AF362" s="26" t="s">
        <v>35</v>
      </c>
      <c r="AG362" s="26" t="s">
        <v>35</v>
      </c>
      <c r="AH362" s="26" t="s">
        <v>35</v>
      </c>
      <c r="AI362" s="34" t="s">
        <v>35</v>
      </c>
      <c r="AJ362" s="41" t="s">
        <v>35</v>
      </c>
      <c r="AK362" s="26" t="s">
        <v>35</v>
      </c>
      <c r="AL362" s="26" t="s">
        <v>35</v>
      </c>
      <c r="AM362" s="26" t="s">
        <v>35</v>
      </c>
      <c r="AN362" s="34" t="s">
        <v>35</v>
      </c>
      <c r="AO362" s="41" t="s">
        <v>35</v>
      </c>
      <c r="AP362" s="26" t="s">
        <v>35</v>
      </c>
      <c r="AQ362" s="26" t="s">
        <v>35</v>
      </c>
      <c r="AR362" s="26" t="s">
        <v>35</v>
      </c>
      <c r="AS362" s="34" t="s">
        <v>35</v>
      </c>
      <c r="AT362" s="41" t="s">
        <v>35</v>
      </c>
      <c r="AU362" s="26" t="s">
        <v>35</v>
      </c>
      <c r="AV362" s="26" t="s">
        <v>35</v>
      </c>
      <c r="AW362" s="26" t="s">
        <v>35</v>
      </c>
      <c r="AX362" s="34" t="s">
        <v>35</v>
      </c>
      <c r="AY362" s="41" t="s">
        <v>35</v>
      </c>
      <c r="AZ362" s="26" t="s">
        <v>35</v>
      </c>
      <c r="BA362" s="26" t="s">
        <v>35</v>
      </c>
      <c r="BB362" s="26" t="s">
        <v>35</v>
      </c>
      <c r="BC362" s="34" t="s">
        <v>35</v>
      </c>
      <c r="BD362" s="41" t="s">
        <v>35</v>
      </c>
      <c r="BE362" s="26" t="s">
        <v>35</v>
      </c>
      <c r="BF362" s="26" t="s">
        <v>35</v>
      </c>
      <c r="BG362" s="26" t="s">
        <v>35</v>
      </c>
      <c r="BH362" s="34" t="s">
        <v>35</v>
      </c>
      <c r="BI362" s="41" t="s">
        <v>35</v>
      </c>
      <c r="BJ362" s="26" t="s">
        <v>35</v>
      </c>
      <c r="BK362" s="26" t="s">
        <v>35</v>
      </c>
      <c r="BL362" s="26" t="s">
        <v>35</v>
      </c>
      <c r="BM362" s="34" t="s">
        <v>35</v>
      </c>
      <c r="BN362" s="41">
        <f t="shared" si="82"/>
        <v>599</v>
      </c>
      <c r="BO362" s="41">
        <f t="shared" si="82"/>
        <v>686</v>
      </c>
      <c r="BP362" s="41">
        <f t="shared" si="82"/>
        <v>-87</v>
      </c>
      <c r="BQ362" s="42">
        <f t="shared" si="83"/>
        <v>-1.7904918707552995</v>
      </c>
      <c r="BR362" s="25"/>
    </row>
    <row r="363" spans="1:70" s="7" customFormat="1" ht="18" customHeight="1">
      <c r="A363" s="25"/>
      <c r="B363" s="35" t="s">
        <v>47</v>
      </c>
      <c r="C363" s="35">
        <v>431642</v>
      </c>
      <c r="D363" s="27" t="s">
        <v>402</v>
      </c>
      <c r="E363" s="26">
        <v>176</v>
      </c>
      <c r="F363" s="41">
        <f t="shared" si="72"/>
        <v>186</v>
      </c>
      <c r="G363" s="26">
        <v>14</v>
      </c>
      <c r="H363" s="26">
        <v>4</v>
      </c>
      <c r="I363" s="26">
        <v>10</v>
      </c>
      <c r="J363" s="42">
        <f t="shared" si="73"/>
        <v>5.6818181818181817</v>
      </c>
      <c r="K363" s="41">
        <f t="shared" si="74"/>
        <v>190</v>
      </c>
      <c r="L363" s="26">
        <v>8</v>
      </c>
      <c r="M363" s="26">
        <v>4</v>
      </c>
      <c r="N363" s="26">
        <v>4</v>
      </c>
      <c r="O363" s="42">
        <f t="shared" si="75"/>
        <v>2.1505376344086025</v>
      </c>
      <c r="P363" s="41">
        <f t="shared" si="76"/>
        <v>194</v>
      </c>
      <c r="Q363" s="26">
        <v>11</v>
      </c>
      <c r="R363" s="26">
        <v>7</v>
      </c>
      <c r="S363" s="26">
        <v>4</v>
      </c>
      <c r="T363" s="42">
        <f t="shared" si="77"/>
        <v>2.1052631578947367</v>
      </c>
      <c r="U363" s="41">
        <f t="shared" si="78"/>
        <v>187</v>
      </c>
      <c r="V363" s="26">
        <v>2</v>
      </c>
      <c r="W363" s="26">
        <v>9</v>
      </c>
      <c r="X363" s="26">
        <v>-7</v>
      </c>
      <c r="Y363" s="42">
        <f t="shared" si="79"/>
        <v>-3.608247422680412</v>
      </c>
      <c r="Z363" s="41">
        <f t="shared" si="80"/>
        <v>188</v>
      </c>
      <c r="AA363" s="26">
        <v>7</v>
      </c>
      <c r="AB363" s="26">
        <v>6</v>
      </c>
      <c r="AC363" s="26">
        <v>1</v>
      </c>
      <c r="AD363" s="42">
        <f t="shared" si="81"/>
        <v>0.53475935828876997</v>
      </c>
      <c r="AE363" s="41" t="s">
        <v>35</v>
      </c>
      <c r="AF363" s="26" t="s">
        <v>35</v>
      </c>
      <c r="AG363" s="26" t="s">
        <v>35</v>
      </c>
      <c r="AH363" s="26" t="s">
        <v>35</v>
      </c>
      <c r="AI363" s="34" t="s">
        <v>35</v>
      </c>
      <c r="AJ363" s="41" t="s">
        <v>35</v>
      </c>
      <c r="AK363" s="26" t="s">
        <v>35</v>
      </c>
      <c r="AL363" s="26" t="s">
        <v>35</v>
      </c>
      <c r="AM363" s="26" t="s">
        <v>35</v>
      </c>
      <c r="AN363" s="34" t="s">
        <v>35</v>
      </c>
      <c r="AO363" s="41" t="s">
        <v>35</v>
      </c>
      <c r="AP363" s="26" t="s">
        <v>35</v>
      </c>
      <c r="AQ363" s="26" t="s">
        <v>35</v>
      </c>
      <c r="AR363" s="26" t="s">
        <v>35</v>
      </c>
      <c r="AS363" s="34" t="s">
        <v>35</v>
      </c>
      <c r="AT363" s="41" t="s">
        <v>35</v>
      </c>
      <c r="AU363" s="26" t="s">
        <v>35</v>
      </c>
      <c r="AV363" s="26" t="s">
        <v>35</v>
      </c>
      <c r="AW363" s="26" t="s">
        <v>35</v>
      </c>
      <c r="AX363" s="34" t="s">
        <v>35</v>
      </c>
      <c r="AY363" s="41" t="s">
        <v>35</v>
      </c>
      <c r="AZ363" s="26" t="s">
        <v>35</v>
      </c>
      <c r="BA363" s="26" t="s">
        <v>35</v>
      </c>
      <c r="BB363" s="26" t="s">
        <v>35</v>
      </c>
      <c r="BC363" s="34" t="s">
        <v>35</v>
      </c>
      <c r="BD363" s="41" t="s">
        <v>35</v>
      </c>
      <c r="BE363" s="26" t="s">
        <v>35</v>
      </c>
      <c r="BF363" s="26" t="s">
        <v>35</v>
      </c>
      <c r="BG363" s="26" t="s">
        <v>35</v>
      </c>
      <c r="BH363" s="34" t="s">
        <v>35</v>
      </c>
      <c r="BI363" s="41" t="s">
        <v>35</v>
      </c>
      <c r="BJ363" s="26" t="s">
        <v>35</v>
      </c>
      <c r="BK363" s="26" t="s">
        <v>35</v>
      </c>
      <c r="BL363" s="26" t="s">
        <v>35</v>
      </c>
      <c r="BM363" s="34" t="s">
        <v>35</v>
      </c>
      <c r="BN363" s="41">
        <f t="shared" si="82"/>
        <v>42</v>
      </c>
      <c r="BO363" s="41">
        <f t="shared" si="82"/>
        <v>30</v>
      </c>
      <c r="BP363" s="41">
        <f t="shared" si="82"/>
        <v>12</v>
      </c>
      <c r="BQ363" s="42">
        <f t="shared" si="83"/>
        <v>6.8181818181818175</v>
      </c>
      <c r="BR363" s="25"/>
    </row>
    <row r="364" spans="1:70" s="7" customFormat="1" ht="18" customHeight="1">
      <c r="A364" s="25"/>
      <c r="B364" s="35" t="s">
        <v>47</v>
      </c>
      <c r="C364" s="35">
        <v>431643</v>
      </c>
      <c r="D364" s="27" t="s">
        <v>403</v>
      </c>
      <c r="E364" s="26">
        <v>250</v>
      </c>
      <c r="F364" s="41">
        <f t="shared" si="72"/>
        <v>253</v>
      </c>
      <c r="G364" s="26">
        <v>7</v>
      </c>
      <c r="H364" s="26">
        <v>4</v>
      </c>
      <c r="I364" s="26">
        <v>3</v>
      </c>
      <c r="J364" s="42">
        <f t="shared" si="73"/>
        <v>1.2</v>
      </c>
      <c r="K364" s="41">
        <f t="shared" si="74"/>
        <v>274</v>
      </c>
      <c r="L364" s="26">
        <v>28</v>
      </c>
      <c r="M364" s="26">
        <v>7</v>
      </c>
      <c r="N364" s="26">
        <v>21</v>
      </c>
      <c r="O364" s="42">
        <f t="shared" si="75"/>
        <v>8.3003952569169961</v>
      </c>
      <c r="P364" s="41">
        <f t="shared" si="76"/>
        <v>293</v>
      </c>
      <c r="Q364" s="26">
        <v>24</v>
      </c>
      <c r="R364" s="26">
        <v>5</v>
      </c>
      <c r="S364" s="26">
        <v>19</v>
      </c>
      <c r="T364" s="42">
        <f t="shared" si="77"/>
        <v>6.9343065693430654</v>
      </c>
      <c r="U364" s="41">
        <f t="shared" si="78"/>
        <v>250</v>
      </c>
      <c r="V364" s="26">
        <v>3</v>
      </c>
      <c r="W364" s="26">
        <v>46</v>
      </c>
      <c r="X364" s="26">
        <v>-43</v>
      </c>
      <c r="Y364" s="42">
        <f t="shared" si="79"/>
        <v>-14.675767918088736</v>
      </c>
      <c r="Z364" s="41">
        <f t="shared" si="80"/>
        <v>241</v>
      </c>
      <c r="AA364" s="26">
        <v>8</v>
      </c>
      <c r="AB364" s="26">
        <v>17</v>
      </c>
      <c r="AC364" s="26">
        <v>-9</v>
      </c>
      <c r="AD364" s="42">
        <f t="shared" si="81"/>
        <v>-3.5999999999999996</v>
      </c>
      <c r="AE364" s="41" t="s">
        <v>35</v>
      </c>
      <c r="AF364" s="26" t="s">
        <v>35</v>
      </c>
      <c r="AG364" s="26" t="s">
        <v>35</v>
      </c>
      <c r="AH364" s="26" t="s">
        <v>35</v>
      </c>
      <c r="AI364" s="34" t="s">
        <v>35</v>
      </c>
      <c r="AJ364" s="41" t="s">
        <v>35</v>
      </c>
      <c r="AK364" s="26" t="s">
        <v>35</v>
      </c>
      <c r="AL364" s="26" t="s">
        <v>35</v>
      </c>
      <c r="AM364" s="26" t="s">
        <v>35</v>
      </c>
      <c r="AN364" s="34" t="s">
        <v>35</v>
      </c>
      <c r="AO364" s="41" t="s">
        <v>35</v>
      </c>
      <c r="AP364" s="26" t="s">
        <v>35</v>
      </c>
      <c r="AQ364" s="26" t="s">
        <v>35</v>
      </c>
      <c r="AR364" s="26" t="s">
        <v>35</v>
      </c>
      <c r="AS364" s="34" t="s">
        <v>35</v>
      </c>
      <c r="AT364" s="41" t="s">
        <v>35</v>
      </c>
      <c r="AU364" s="26" t="s">
        <v>35</v>
      </c>
      <c r="AV364" s="26" t="s">
        <v>35</v>
      </c>
      <c r="AW364" s="26" t="s">
        <v>35</v>
      </c>
      <c r="AX364" s="34" t="s">
        <v>35</v>
      </c>
      <c r="AY364" s="41" t="s">
        <v>35</v>
      </c>
      <c r="AZ364" s="26" t="s">
        <v>35</v>
      </c>
      <c r="BA364" s="26" t="s">
        <v>35</v>
      </c>
      <c r="BB364" s="26" t="s">
        <v>35</v>
      </c>
      <c r="BC364" s="34" t="s">
        <v>35</v>
      </c>
      <c r="BD364" s="41" t="s">
        <v>35</v>
      </c>
      <c r="BE364" s="26" t="s">
        <v>35</v>
      </c>
      <c r="BF364" s="26" t="s">
        <v>35</v>
      </c>
      <c r="BG364" s="26" t="s">
        <v>35</v>
      </c>
      <c r="BH364" s="34" t="s">
        <v>35</v>
      </c>
      <c r="BI364" s="41" t="s">
        <v>35</v>
      </c>
      <c r="BJ364" s="26" t="s">
        <v>35</v>
      </c>
      <c r="BK364" s="26" t="s">
        <v>35</v>
      </c>
      <c r="BL364" s="26" t="s">
        <v>35</v>
      </c>
      <c r="BM364" s="34" t="s">
        <v>35</v>
      </c>
      <c r="BN364" s="41">
        <f t="shared" si="82"/>
        <v>70</v>
      </c>
      <c r="BO364" s="41">
        <f t="shared" si="82"/>
        <v>79</v>
      </c>
      <c r="BP364" s="41">
        <f t="shared" si="82"/>
        <v>-9</v>
      </c>
      <c r="BQ364" s="42">
        <f t="shared" si="83"/>
        <v>-3.5999999999999996</v>
      </c>
      <c r="BR364" s="25"/>
    </row>
    <row r="365" spans="1:70" s="7" customFormat="1" ht="18" customHeight="1">
      <c r="A365" s="25"/>
      <c r="B365" s="35" t="s">
        <v>47</v>
      </c>
      <c r="C365" s="35">
        <v>431645</v>
      </c>
      <c r="D365" s="27" t="s">
        <v>404</v>
      </c>
      <c r="E365" s="26">
        <v>1023</v>
      </c>
      <c r="F365" s="41">
        <f t="shared" si="72"/>
        <v>1019</v>
      </c>
      <c r="G365" s="26">
        <v>32</v>
      </c>
      <c r="H365" s="26">
        <v>36</v>
      </c>
      <c r="I365" s="26">
        <v>-4</v>
      </c>
      <c r="J365" s="42">
        <f t="shared" si="73"/>
        <v>-0.39100684261974583</v>
      </c>
      <c r="K365" s="41">
        <f t="shared" si="74"/>
        <v>1009</v>
      </c>
      <c r="L365" s="26">
        <v>21</v>
      </c>
      <c r="M365" s="26">
        <v>31</v>
      </c>
      <c r="N365" s="26">
        <v>-10</v>
      </c>
      <c r="O365" s="42">
        <f t="shared" si="75"/>
        <v>-0.98135426889106969</v>
      </c>
      <c r="P365" s="41">
        <f t="shared" si="76"/>
        <v>1036</v>
      </c>
      <c r="Q365" s="26">
        <v>45</v>
      </c>
      <c r="R365" s="26">
        <v>18</v>
      </c>
      <c r="S365" s="26">
        <v>27</v>
      </c>
      <c r="T365" s="42">
        <f t="shared" si="77"/>
        <v>2.6759167492566895</v>
      </c>
      <c r="U365" s="41">
        <f t="shared" si="78"/>
        <v>1037</v>
      </c>
      <c r="V365" s="26">
        <v>40</v>
      </c>
      <c r="W365" s="26">
        <v>39</v>
      </c>
      <c r="X365" s="26">
        <v>1</v>
      </c>
      <c r="Y365" s="42">
        <f t="shared" si="79"/>
        <v>9.6525096525096526E-2</v>
      </c>
      <c r="Z365" s="41">
        <f t="shared" si="80"/>
        <v>1029</v>
      </c>
      <c r="AA365" s="26">
        <v>9</v>
      </c>
      <c r="AB365" s="26">
        <v>17</v>
      </c>
      <c r="AC365" s="26">
        <v>-8</v>
      </c>
      <c r="AD365" s="42">
        <f t="shared" si="81"/>
        <v>-0.77145612343297976</v>
      </c>
      <c r="AE365" s="41" t="s">
        <v>35</v>
      </c>
      <c r="AF365" s="26" t="s">
        <v>35</v>
      </c>
      <c r="AG365" s="26" t="s">
        <v>35</v>
      </c>
      <c r="AH365" s="26" t="s">
        <v>35</v>
      </c>
      <c r="AI365" s="34" t="s">
        <v>35</v>
      </c>
      <c r="AJ365" s="41" t="s">
        <v>35</v>
      </c>
      <c r="AK365" s="26" t="s">
        <v>35</v>
      </c>
      <c r="AL365" s="26" t="s">
        <v>35</v>
      </c>
      <c r="AM365" s="26" t="s">
        <v>35</v>
      </c>
      <c r="AN365" s="34" t="s">
        <v>35</v>
      </c>
      <c r="AO365" s="41" t="s">
        <v>35</v>
      </c>
      <c r="AP365" s="26" t="s">
        <v>35</v>
      </c>
      <c r="AQ365" s="26" t="s">
        <v>35</v>
      </c>
      <c r="AR365" s="26" t="s">
        <v>35</v>
      </c>
      <c r="AS365" s="34" t="s">
        <v>35</v>
      </c>
      <c r="AT365" s="41" t="s">
        <v>35</v>
      </c>
      <c r="AU365" s="26" t="s">
        <v>35</v>
      </c>
      <c r="AV365" s="26" t="s">
        <v>35</v>
      </c>
      <c r="AW365" s="26" t="s">
        <v>35</v>
      </c>
      <c r="AX365" s="34" t="s">
        <v>35</v>
      </c>
      <c r="AY365" s="41" t="s">
        <v>35</v>
      </c>
      <c r="AZ365" s="26" t="s">
        <v>35</v>
      </c>
      <c r="BA365" s="26" t="s">
        <v>35</v>
      </c>
      <c r="BB365" s="26" t="s">
        <v>35</v>
      </c>
      <c r="BC365" s="34" t="s">
        <v>35</v>
      </c>
      <c r="BD365" s="41" t="s">
        <v>35</v>
      </c>
      <c r="BE365" s="26" t="s">
        <v>35</v>
      </c>
      <c r="BF365" s="26" t="s">
        <v>35</v>
      </c>
      <c r="BG365" s="26" t="s">
        <v>35</v>
      </c>
      <c r="BH365" s="34" t="s">
        <v>35</v>
      </c>
      <c r="BI365" s="41" t="s">
        <v>35</v>
      </c>
      <c r="BJ365" s="26" t="s">
        <v>35</v>
      </c>
      <c r="BK365" s="26" t="s">
        <v>35</v>
      </c>
      <c r="BL365" s="26" t="s">
        <v>35</v>
      </c>
      <c r="BM365" s="34" t="s">
        <v>35</v>
      </c>
      <c r="BN365" s="41">
        <f t="shared" si="82"/>
        <v>147</v>
      </c>
      <c r="BO365" s="41">
        <f t="shared" si="82"/>
        <v>141</v>
      </c>
      <c r="BP365" s="41">
        <f t="shared" si="82"/>
        <v>6</v>
      </c>
      <c r="BQ365" s="42">
        <f t="shared" si="83"/>
        <v>0.5865102639296188</v>
      </c>
      <c r="BR365" s="25"/>
    </row>
    <row r="366" spans="1:70" s="7" customFormat="1" ht="18" customHeight="1">
      <c r="A366" s="25"/>
      <c r="B366" s="35" t="s">
        <v>47</v>
      </c>
      <c r="C366" s="35">
        <v>431647</v>
      </c>
      <c r="D366" s="27" t="s">
        <v>405</v>
      </c>
      <c r="E366" s="26">
        <v>537</v>
      </c>
      <c r="F366" s="41">
        <f t="shared" si="72"/>
        <v>550</v>
      </c>
      <c r="G366" s="26">
        <v>19</v>
      </c>
      <c r="H366" s="26">
        <v>6</v>
      </c>
      <c r="I366" s="26">
        <v>13</v>
      </c>
      <c r="J366" s="42">
        <f t="shared" si="73"/>
        <v>2.4208566108007448</v>
      </c>
      <c r="K366" s="41">
        <f t="shared" si="74"/>
        <v>546</v>
      </c>
      <c r="L366" s="26">
        <v>1</v>
      </c>
      <c r="M366" s="26">
        <v>5</v>
      </c>
      <c r="N366" s="26">
        <v>-4</v>
      </c>
      <c r="O366" s="42">
        <f t="shared" si="75"/>
        <v>-0.72727272727272729</v>
      </c>
      <c r="P366" s="41">
        <f t="shared" si="76"/>
        <v>533</v>
      </c>
      <c r="Q366" s="26">
        <v>6</v>
      </c>
      <c r="R366" s="26">
        <v>19</v>
      </c>
      <c r="S366" s="26">
        <v>-13</v>
      </c>
      <c r="T366" s="42">
        <f t="shared" si="77"/>
        <v>-2.3809523809523809</v>
      </c>
      <c r="U366" s="41">
        <f t="shared" si="78"/>
        <v>529</v>
      </c>
      <c r="V366" s="26">
        <v>3</v>
      </c>
      <c r="W366" s="26">
        <v>7</v>
      </c>
      <c r="X366" s="26">
        <v>-4</v>
      </c>
      <c r="Y366" s="42">
        <f t="shared" si="79"/>
        <v>-0.75046904315196994</v>
      </c>
      <c r="Z366" s="41">
        <f t="shared" si="80"/>
        <v>520</v>
      </c>
      <c r="AA366" s="26">
        <v>3</v>
      </c>
      <c r="AB366" s="26">
        <v>12</v>
      </c>
      <c r="AC366" s="26">
        <v>-9</v>
      </c>
      <c r="AD366" s="42">
        <f t="shared" si="81"/>
        <v>-1.7013232514177694</v>
      </c>
      <c r="AE366" s="41" t="s">
        <v>35</v>
      </c>
      <c r="AF366" s="26" t="s">
        <v>35</v>
      </c>
      <c r="AG366" s="26" t="s">
        <v>35</v>
      </c>
      <c r="AH366" s="26" t="s">
        <v>35</v>
      </c>
      <c r="AI366" s="34" t="s">
        <v>35</v>
      </c>
      <c r="AJ366" s="41" t="s">
        <v>35</v>
      </c>
      <c r="AK366" s="26" t="s">
        <v>35</v>
      </c>
      <c r="AL366" s="26" t="s">
        <v>35</v>
      </c>
      <c r="AM366" s="26" t="s">
        <v>35</v>
      </c>
      <c r="AN366" s="34" t="s">
        <v>35</v>
      </c>
      <c r="AO366" s="41" t="s">
        <v>35</v>
      </c>
      <c r="AP366" s="26" t="s">
        <v>35</v>
      </c>
      <c r="AQ366" s="26" t="s">
        <v>35</v>
      </c>
      <c r="AR366" s="26" t="s">
        <v>35</v>
      </c>
      <c r="AS366" s="34" t="s">
        <v>35</v>
      </c>
      <c r="AT366" s="41" t="s">
        <v>35</v>
      </c>
      <c r="AU366" s="26" t="s">
        <v>35</v>
      </c>
      <c r="AV366" s="26" t="s">
        <v>35</v>
      </c>
      <c r="AW366" s="26" t="s">
        <v>35</v>
      </c>
      <c r="AX366" s="34" t="s">
        <v>35</v>
      </c>
      <c r="AY366" s="41" t="s">
        <v>35</v>
      </c>
      <c r="AZ366" s="26" t="s">
        <v>35</v>
      </c>
      <c r="BA366" s="26" t="s">
        <v>35</v>
      </c>
      <c r="BB366" s="26" t="s">
        <v>35</v>
      </c>
      <c r="BC366" s="34" t="s">
        <v>35</v>
      </c>
      <c r="BD366" s="41" t="s">
        <v>35</v>
      </c>
      <c r="BE366" s="26" t="s">
        <v>35</v>
      </c>
      <c r="BF366" s="26" t="s">
        <v>35</v>
      </c>
      <c r="BG366" s="26" t="s">
        <v>35</v>
      </c>
      <c r="BH366" s="34" t="s">
        <v>35</v>
      </c>
      <c r="BI366" s="41" t="s">
        <v>35</v>
      </c>
      <c r="BJ366" s="26" t="s">
        <v>35</v>
      </c>
      <c r="BK366" s="26" t="s">
        <v>35</v>
      </c>
      <c r="BL366" s="26" t="s">
        <v>35</v>
      </c>
      <c r="BM366" s="34" t="s">
        <v>35</v>
      </c>
      <c r="BN366" s="41">
        <f t="shared" si="82"/>
        <v>32</v>
      </c>
      <c r="BO366" s="41">
        <f t="shared" si="82"/>
        <v>49</v>
      </c>
      <c r="BP366" s="41">
        <f t="shared" si="82"/>
        <v>-17</v>
      </c>
      <c r="BQ366" s="42">
        <f t="shared" si="83"/>
        <v>-3.1657355679702048</v>
      </c>
      <c r="BR366" s="25"/>
    </row>
    <row r="367" spans="1:70" s="7" customFormat="1" ht="18" customHeight="1">
      <c r="A367" s="25"/>
      <c r="B367" s="35" t="s">
        <v>47</v>
      </c>
      <c r="C367" s="35">
        <v>431650</v>
      </c>
      <c r="D367" s="27" t="s">
        <v>406</v>
      </c>
      <c r="E367" s="26">
        <v>2259</v>
      </c>
      <c r="F367" s="41">
        <f t="shared" si="72"/>
        <v>2253</v>
      </c>
      <c r="G367" s="26">
        <v>93</v>
      </c>
      <c r="H367" s="26">
        <v>99</v>
      </c>
      <c r="I367" s="26">
        <v>-6</v>
      </c>
      <c r="J367" s="42">
        <f t="shared" si="73"/>
        <v>-0.26560424966799467</v>
      </c>
      <c r="K367" s="41">
        <f t="shared" si="74"/>
        <v>2325</v>
      </c>
      <c r="L367" s="26">
        <v>142</v>
      </c>
      <c r="M367" s="26">
        <v>70</v>
      </c>
      <c r="N367" s="26">
        <v>72</v>
      </c>
      <c r="O367" s="42">
        <f t="shared" si="75"/>
        <v>3.1957390146471374</v>
      </c>
      <c r="P367" s="41">
        <f t="shared" si="76"/>
        <v>2361</v>
      </c>
      <c r="Q367" s="26">
        <v>112</v>
      </c>
      <c r="R367" s="26">
        <v>76</v>
      </c>
      <c r="S367" s="26">
        <v>36</v>
      </c>
      <c r="T367" s="42">
        <f t="shared" si="77"/>
        <v>1.5483870967741935</v>
      </c>
      <c r="U367" s="41">
        <f t="shared" si="78"/>
        <v>2313</v>
      </c>
      <c r="V367" s="26">
        <v>42</v>
      </c>
      <c r="W367" s="26">
        <v>90</v>
      </c>
      <c r="X367" s="26">
        <v>-48</v>
      </c>
      <c r="Y367" s="42">
        <f t="shared" si="79"/>
        <v>-2.0330368487928845</v>
      </c>
      <c r="Z367" s="41">
        <f t="shared" si="80"/>
        <v>2202</v>
      </c>
      <c r="AA367" s="26">
        <v>57</v>
      </c>
      <c r="AB367" s="26">
        <v>168</v>
      </c>
      <c r="AC367" s="26">
        <v>-111</v>
      </c>
      <c r="AD367" s="42">
        <f t="shared" si="81"/>
        <v>-4.7989623865110254</v>
      </c>
      <c r="AE367" s="41" t="s">
        <v>35</v>
      </c>
      <c r="AF367" s="26" t="s">
        <v>35</v>
      </c>
      <c r="AG367" s="26" t="s">
        <v>35</v>
      </c>
      <c r="AH367" s="26" t="s">
        <v>35</v>
      </c>
      <c r="AI367" s="34" t="s">
        <v>35</v>
      </c>
      <c r="AJ367" s="41" t="s">
        <v>35</v>
      </c>
      <c r="AK367" s="26" t="s">
        <v>35</v>
      </c>
      <c r="AL367" s="26" t="s">
        <v>35</v>
      </c>
      <c r="AM367" s="26" t="s">
        <v>35</v>
      </c>
      <c r="AN367" s="34" t="s">
        <v>35</v>
      </c>
      <c r="AO367" s="41" t="s">
        <v>35</v>
      </c>
      <c r="AP367" s="26" t="s">
        <v>35</v>
      </c>
      <c r="AQ367" s="26" t="s">
        <v>35</v>
      </c>
      <c r="AR367" s="26" t="s">
        <v>35</v>
      </c>
      <c r="AS367" s="34" t="s">
        <v>35</v>
      </c>
      <c r="AT367" s="41" t="s">
        <v>35</v>
      </c>
      <c r="AU367" s="26" t="s">
        <v>35</v>
      </c>
      <c r="AV367" s="26" t="s">
        <v>35</v>
      </c>
      <c r="AW367" s="26" t="s">
        <v>35</v>
      </c>
      <c r="AX367" s="34" t="s">
        <v>35</v>
      </c>
      <c r="AY367" s="41" t="s">
        <v>35</v>
      </c>
      <c r="AZ367" s="26" t="s">
        <v>35</v>
      </c>
      <c r="BA367" s="26" t="s">
        <v>35</v>
      </c>
      <c r="BB367" s="26" t="s">
        <v>35</v>
      </c>
      <c r="BC367" s="34" t="s">
        <v>35</v>
      </c>
      <c r="BD367" s="41" t="s">
        <v>35</v>
      </c>
      <c r="BE367" s="26" t="s">
        <v>35</v>
      </c>
      <c r="BF367" s="26" t="s">
        <v>35</v>
      </c>
      <c r="BG367" s="26" t="s">
        <v>35</v>
      </c>
      <c r="BH367" s="34" t="s">
        <v>35</v>
      </c>
      <c r="BI367" s="41" t="s">
        <v>35</v>
      </c>
      <c r="BJ367" s="26" t="s">
        <v>35</v>
      </c>
      <c r="BK367" s="26" t="s">
        <v>35</v>
      </c>
      <c r="BL367" s="26" t="s">
        <v>35</v>
      </c>
      <c r="BM367" s="34" t="s">
        <v>35</v>
      </c>
      <c r="BN367" s="41">
        <f t="shared" si="82"/>
        <v>446</v>
      </c>
      <c r="BO367" s="41">
        <f t="shared" si="82"/>
        <v>503</v>
      </c>
      <c r="BP367" s="41">
        <f t="shared" si="82"/>
        <v>-57</v>
      </c>
      <c r="BQ367" s="42">
        <f t="shared" si="83"/>
        <v>-2.5232403718459495</v>
      </c>
      <c r="BR367" s="25"/>
    </row>
    <row r="368" spans="1:70" s="7" customFormat="1" ht="18" customHeight="1">
      <c r="A368" s="25"/>
      <c r="B368" s="35" t="s">
        <v>47</v>
      </c>
      <c r="C368" s="35">
        <v>431660</v>
      </c>
      <c r="D368" s="27" t="s">
        <v>407</v>
      </c>
      <c r="E368" s="26">
        <v>3236</v>
      </c>
      <c r="F368" s="41">
        <f t="shared" si="72"/>
        <v>3252</v>
      </c>
      <c r="G368" s="26">
        <v>110</v>
      </c>
      <c r="H368" s="26">
        <v>94</v>
      </c>
      <c r="I368" s="26">
        <v>16</v>
      </c>
      <c r="J368" s="42">
        <f t="shared" si="73"/>
        <v>0.4944375772558714</v>
      </c>
      <c r="K368" s="41">
        <f t="shared" si="74"/>
        <v>3274</v>
      </c>
      <c r="L368" s="26">
        <v>139</v>
      </c>
      <c r="M368" s="26">
        <v>117</v>
      </c>
      <c r="N368" s="26">
        <v>22</v>
      </c>
      <c r="O368" s="42">
        <f t="shared" si="75"/>
        <v>0.67650676506765073</v>
      </c>
      <c r="P368" s="41">
        <f t="shared" si="76"/>
        <v>3329</v>
      </c>
      <c r="Q368" s="26">
        <v>119</v>
      </c>
      <c r="R368" s="26">
        <v>64</v>
      </c>
      <c r="S368" s="26">
        <v>55</v>
      </c>
      <c r="T368" s="42">
        <f t="shared" si="77"/>
        <v>1.6799022602321318</v>
      </c>
      <c r="U368" s="41">
        <f t="shared" si="78"/>
        <v>3295</v>
      </c>
      <c r="V368" s="26">
        <v>59</v>
      </c>
      <c r="W368" s="26">
        <v>93</v>
      </c>
      <c r="X368" s="26">
        <v>-34</v>
      </c>
      <c r="Y368" s="42">
        <f t="shared" si="79"/>
        <v>-1.0213277260438569</v>
      </c>
      <c r="Z368" s="41">
        <f t="shared" si="80"/>
        <v>3251</v>
      </c>
      <c r="AA368" s="26">
        <v>75</v>
      </c>
      <c r="AB368" s="26">
        <v>119</v>
      </c>
      <c r="AC368" s="26">
        <v>-44</v>
      </c>
      <c r="AD368" s="42">
        <f t="shared" si="81"/>
        <v>-1.3353566009104705</v>
      </c>
      <c r="AE368" s="41" t="s">
        <v>35</v>
      </c>
      <c r="AF368" s="26" t="s">
        <v>35</v>
      </c>
      <c r="AG368" s="26" t="s">
        <v>35</v>
      </c>
      <c r="AH368" s="26" t="s">
        <v>35</v>
      </c>
      <c r="AI368" s="34" t="s">
        <v>35</v>
      </c>
      <c r="AJ368" s="41" t="s">
        <v>35</v>
      </c>
      <c r="AK368" s="26" t="s">
        <v>35</v>
      </c>
      <c r="AL368" s="26" t="s">
        <v>35</v>
      </c>
      <c r="AM368" s="26" t="s">
        <v>35</v>
      </c>
      <c r="AN368" s="34" t="s">
        <v>35</v>
      </c>
      <c r="AO368" s="41" t="s">
        <v>35</v>
      </c>
      <c r="AP368" s="26" t="s">
        <v>35</v>
      </c>
      <c r="AQ368" s="26" t="s">
        <v>35</v>
      </c>
      <c r="AR368" s="26" t="s">
        <v>35</v>
      </c>
      <c r="AS368" s="34" t="s">
        <v>35</v>
      </c>
      <c r="AT368" s="41" t="s">
        <v>35</v>
      </c>
      <c r="AU368" s="26" t="s">
        <v>35</v>
      </c>
      <c r="AV368" s="26" t="s">
        <v>35</v>
      </c>
      <c r="AW368" s="26" t="s">
        <v>35</v>
      </c>
      <c r="AX368" s="34" t="s">
        <v>35</v>
      </c>
      <c r="AY368" s="41" t="s">
        <v>35</v>
      </c>
      <c r="AZ368" s="26" t="s">
        <v>35</v>
      </c>
      <c r="BA368" s="26" t="s">
        <v>35</v>
      </c>
      <c r="BB368" s="26" t="s">
        <v>35</v>
      </c>
      <c r="BC368" s="34" t="s">
        <v>35</v>
      </c>
      <c r="BD368" s="41" t="s">
        <v>35</v>
      </c>
      <c r="BE368" s="26" t="s">
        <v>35</v>
      </c>
      <c r="BF368" s="26" t="s">
        <v>35</v>
      </c>
      <c r="BG368" s="26" t="s">
        <v>35</v>
      </c>
      <c r="BH368" s="34" t="s">
        <v>35</v>
      </c>
      <c r="BI368" s="41" t="s">
        <v>35</v>
      </c>
      <c r="BJ368" s="26" t="s">
        <v>35</v>
      </c>
      <c r="BK368" s="26" t="s">
        <v>35</v>
      </c>
      <c r="BL368" s="26" t="s">
        <v>35</v>
      </c>
      <c r="BM368" s="34" t="s">
        <v>35</v>
      </c>
      <c r="BN368" s="41">
        <f t="shared" si="82"/>
        <v>502</v>
      </c>
      <c r="BO368" s="41">
        <f t="shared" si="82"/>
        <v>487</v>
      </c>
      <c r="BP368" s="41">
        <f t="shared" si="82"/>
        <v>15</v>
      </c>
      <c r="BQ368" s="42">
        <f t="shared" si="83"/>
        <v>0.46353522867737945</v>
      </c>
      <c r="BR368" s="25"/>
    </row>
    <row r="369" spans="1:70" s="7" customFormat="1" ht="18" customHeight="1">
      <c r="A369" s="25"/>
      <c r="B369" s="35" t="s">
        <v>47</v>
      </c>
      <c r="C369" s="35">
        <v>431670</v>
      </c>
      <c r="D369" s="27" t="s">
        <v>408</v>
      </c>
      <c r="E369" s="26">
        <v>1364</v>
      </c>
      <c r="F369" s="41">
        <f t="shared" si="72"/>
        <v>1404</v>
      </c>
      <c r="G369" s="26">
        <v>65</v>
      </c>
      <c r="H369" s="26">
        <v>25</v>
      </c>
      <c r="I369" s="26">
        <v>40</v>
      </c>
      <c r="J369" s="42">
        <f t="shared" si="73"/>
        <v>2.9325513196480939</v>
      </c>
      <c r="K369" s="41">
        <f t="shared" si="74"/>
        <v>1437</v>
      </c>
      <c r="L369" s="26">
        <v>52</v>
      </c>
      <c r="M369" s="26">
        <v>19</v>
      </c>
      <c r="N369" s="26">
        <v>33</v>
      </c>
      <c r="O369" s="42">
        <f t="shared" si="75"/>
        <v>2.3504273504273505</v>
      </c>
      <c r="P369" s="41">
        <f t="shared" si="76"/>
        <v>1462</v>
      </c>
      <c r="Q369" s="26">
        <v>63</v>
      </c>
      <c r="R369" s="26">
        <v>38</v>
      </c>
      <c r="S369" s="26">
        <v>25</v>
      </c>
      <c r="T369" s="42">
        <f t="shared" si="77"/>
        <v>1.7397355601948505</v>
      </c>
      <c r="U369" s="41">
        <f t="shared" si="78"/>
        <v>1404</v>
      </c>
      <c r="V369" s="26">
        <v>22</v>
      </c>
      <c r="W369" s="26">
        <v>80</v>
      </c>
      <c r="X369" s="26">
        <v>-58</v>
      </c>
      <c r="Y369" s="42">
        <f t="shared" si="79"/>
        <v>-3.9671682626538987</v>
      </c>
      <c r="Z369" s="41">
        <f t="shared" si="80"/>
        <v>1396</v>
      </c>
      <c r="AA369" s="26">
        <v>12</v>
      </c>
      <c r="AB369" s="26">
        <v>20</v>
      </c>
      <c r="AC369" s="26">
        <v>-8</v>
      </c>
      <c r="AD369" s="42">
        <f t="shared" si="81"/>
        <v>-0.56980056980056981</v>
      </c>
      <c r="AE369" s="41" t="s">
        <v>35</v>
      </c>
      <c r="AF369" s="26" t="s">
        <v>35</v>
      </c>
      <c r="AG369" s="26" t="s">
        <v>35</v>
      </c>
      <c r="AH369" s="26" t="s">
        <v>35</v>
      </c>
      <c r="AI369" s="34" t="s">
        <v>35</v>
      </c>
      <c r="AJ369" s="41" t="s">
        <v>35</v>
      </c>
      <c r="AK369" s="26" t="s">
        <v>35</v>
      </c>
      <c r="AL369" s="26" t="s">
        <v>35</v>
      </c>
      <c r="AM369" s="26" t="s">
        <v>35</v>
      </c>
      <c r="AN369" s="34" t="s">
        <v>35</v>
      </c>
      <c r="AO369" s="41" t="s">
        <v>35</v>
      </c>
      <c r="AP369" s="26" t="s">
        <v>35</v>
      </c>
      <c r="AQ369" s="26" t="s">
        <v>35</v>
      </c>
      <c r="AR369" s="26" t="s">
        <v>35</v>
      </c>
      <c r="AS369" s="34" t="s">
        <v>35</v>
      </c>
      <c r="AT369" s="41" t="s">
        <v>35</v>
      </c>
      <c r="AU369" s="26" t="s">
        <v>35</v>
      </c>
      <c r="AV369" s="26" t="s">
        <v>35</v>
      </c>
      <c r="AW369" s="26" t="s">
        <v>35</v>
      </c>
      <c r="AX369" s="34" t="s">
        <v>35</v>
      </c>
      <c r="AY369" s="41" t="s">
        <v>35</v>
      </c>
      <c r="AZ369" s="26" t="s">
        <v>35</v>
      </c>
      <c r="BA369" s="26" t="s">
        <v>35</v>
      </c>
      <c r="BB369" s="26" t="s">
        <v>35</v>
      </c>
      <c r="BC369" s="34" t="s">
        <v>35</v>
      </c>
      <c r="BD369" s="41" t="s">
        <v>35</v>
      </c>
      <c r="BE369" s="26" t="s">
        <v>35</v>
      </c>
      <c r="BF369" s="26" t="s">
        <v>35</v>
      </c>
      <c r="BG369" s="26" t="s">
        <v>35</v>
      </c>
      <c r="BH369" s="34" t="s">
        <v>35</v>
      </c>
      <c r="BI369" s="41" t="s">
        <v>35</v>
      </c>
      <c r="BJ369" s="26" t="s">
        <v>35</v>
      </c>
      <c r="BK369" s="26" t="s">
        <v>35</v>
      </c>
      <c r="BL369" s="26" t="s">
        <v>35</v>
      </c>
      <c r="BM369" s="34" t="s">
        <v>35</v>
      </c>
      <c r="BN369" s="41">
        <f t="shared" si="82"/>
        <v>214</v>
      </c>
      <c r="BO369" s="41">
        <f t="shared" si="82"/>
        <v>182</v>
      </c>
      <c r="BP369" s="41">
        <f t="shared" si="82"/>
        <v>32</v>
      </c>
      <c r="BQ369" s="42">
        <f t="shared" si="83"/>
        <v>2.3460410557184752</v>
      </c>
      <c r="BR369" s="25"/>
    </row>
    <row r="370" spans="1:70" s="7" customFormat="1" ht="18" customHeight="1">
      <c r="A370" s="25"/>
      <c r="B370" s="35" t="s">
        <v>47</v>
      </c>
      <c r="C370" s="35">
        <v>431673</v>
      </c>
      <c r="D370" s="27" t="s">
        <v>409</v>
      </c>
      <c r="E370" s="26">
        <v>113</v>
      </c>
      <c r="F370" s="41">
        <f t="shared" si="72"/>
        <v>110</v>
      </c>
      <c r="G370" s="26">
        <v>0</v>
      </c>
      <c r="H370" s="26">
        <v>3</v>
      </c>
      <c r="I370" s="26">
        <v>-3</v>
      </c>
      <c r="J370" s="42">
        <f t="shared" si="73"/>
        <v>-2.6548672566371683</v>
      </c>
      <c r="K370" s="41">
        <f t="shared" si="74"/>
        <v>112</v>
      </c>
      <c r="L370" s="26">
        <v>3</v>
      </c>
      <c r="M370" s="26">
        <v>1</v>
      </c>
      <c r="N370" s="26">
        <v>2</v>
      </c>
      <c r="O370" s="42">
        <f t="shared" si="75"/>
        <v>1.8181818181818181</v>
      </c>
      <c r="P370" s="41">
        <f t="shared" si="76"/>
        <v>112</v>
      </c>
      <c r="Q370" s="26">
        <v>2</v>
      </c>
      <c r="R370" s="26">
        <v>2</v>
      </c>
      <c r="S370" s="26">
        <v>0</v>
      </c>
      <c r="T370" s="42">
        <f t="shared" si="77"/>
        <v>0</v>
      </c>
      <c r="U370" s="41">
        <f t="shared" si="78"/>
        <v>114</v>
      </c>
      <c r="V370" s="26">
        <v>2</v>
      </c>
      <c r="W370" s="26">
        <v>0</v>
      </c>
      <c r="X370" s="26">
        <v>2</v>
      </c>
      <c r="Y370" s="42">
        <f t="shared" si="79"/>
        <v>1.7857142857142856</v>
      </c>
      <c r="Z370" s="41">
        <f t="shared" si="80"/>
        <v>113</v>
      </c>
      <c r="AA370" s="26">
        <v>1</v>
      </c>
      <c r="AB370" s="26">
        <v>2</v>
      </c>
      <c r="AC370" s="26">
        <v>-1</v>
      </c>
      <c r="AD370" s="42">
        <f t="shared" si="81"/>
        <v>-0.8771929824561403</v>
      </c>
      <c r="AE370" s="41" t="s">
        <v>35</v>
      </c>
      <c r="AF370" s="26" t="s">
        <v>35</v>
      </c>
      <c r="AG370" s="26" t="s">
        <v>35</v>
      </c>
      <c r="AH370" s="26" t="s">
        <v>35</v>
      </c>
      <c r="AI370" s="34" t="s">
        <v>35</v>
      </c>
      <c r="AJ370" s="41" t="s">
        <v>35</v>
      </c>
      <c r="AK370" s="26" t="s">
        <v>35</v>
      </c>
      <c r="AL370" s="26" t="s">
        <v>35</v>
      </c>
      <c r="AM370" s="26" t="s">
        <v>35</v>
      </c>
      <c r="AN370" s="34" t="s">
        <v>35</v>
      </c>
      <c r="AO370" s="41" t="s">
        <v>35</v>
      </c>
      <c r="AP370" s="26" t="s">
        <v>35</v>
      </c>
      <c r="AQ370" s="26" t="s">
        <v>35</v>
      </c>
      <c r="AR370" s="26" t="s">
        <v>35</v>
      </c>
      <c r="AS370" s="34" t="s">
        <v>35</v>
      </c>
      <c r="AT370" s="41" t="s">
        <v>35</v>
      </c>
      <c r="AU370" s="26" t="s">
        <v>35</v>
      </c>
      <c r="AV370" s="26" t="s">
        <v>35</v>
      </c>
      <c r="AW370" s="26" t="s">
        <v>35</v>
      </c>
      <c r="AX370" s="34" t="s">
        <v>35</v>
      </c>
      <c r="AY370" s="41" t="s">
        <v>35</v>
      </c>
      <c r="AZ370" s="26" t="s">
        <v>35</v>
      </c>
      <c r="BA370" s="26" t="s">
        <v>35</v>
      </c>
      <c r="BB370" s="26" t="s">
        <v>35</v>
      </c>
      <c r="BC370" s="34" t="s">
        <v>35</v>
      </c>
      <c r="BD370" s="41" t="s">
        <v>35</v>
      </c>
      <c r="BE370" s="26" t="s">
        <v>35</v>
      </c>
      <c r="BF370" s="26" t="s">
        <v>35</v>
      </c>
      <c r="BG370" s="26" t="s">
        <v>35</v>
      </c>
      <c r="BH370" s="34" t="s">
        <v>35</v>
      </c>
      <c r="BI370" s="41" t="s">
        <v>35</v>
      </c>
      <c r="BJ370" s="26" t="s">
        <v>35</v>
      </c>
      <c r="BK370" s="26" t="s">
        <v>35</v>
      </c>
      <c r="BL370" s="26" t="s">
        <v>35</v>
      </c>
      <c r="BM370" s="34" t="s">
        <v>35</v>
      </c>
      <c r="BN370" s="41">
        <f t="shared" si="82"/>
        <v>8</v>
      </c>
      <c r="BO370" s="41">
        <f t="shared" si="82"/>
        <v>8</v>
      </c>
      <c r="BP370" s="41">
        <f t="shared" si="82"/>
        <v>0</v>
      </c>
      <c r="BQ370" s="42">
        <f t="shared" si="83"/>
        <v>0</v>
      </c>
      <c r="BR370" s="25"/>
    </row>
    <row r="371" spans="1:70" s="7" customFormat="1" ht="18" customHeight="1">
      <c r="A371" s="25"/>
      <c r="B371" s="35" t="s">
        <v>47</v>
      </c>
      <c r="C371" s="35">
        <v>431675</v>
      </c>
      <c r="D371" s="27" t="s">
        <v>410</v>
      </c>
      <c r="E371" s="26">
        <v>2001</v>
      </c>
      <c r="F371" s="41">
        <f t="shared" si="72"/>
        <v>2064</v>
      </c>
      <c r="G371" s="26">
        <v>142</v>
      </c>
      <c r="H371" s="26">
        <v>79</v>
      </c>
      <c r="I371" s="26">
        <v>63</v>
      </c>
      <c r="J371" s="42">
        <f t="shared" si="73"/>
        <v>3.1484257871064467</v>
      </c>
      <c r="K371" s="41">
        <f t="shared" si="74"/>
        <v>2124</v>
      </c>
      <c r="L371" s="26">
        <v>128</v>
      </c>
      <c r="M371" s="26">
        <v>68</v>
      </c>
      <c r="N371" s="26">
        <v>60</v>
      </c>
      <c r="O371" s="42">
        <f t="shared" si="75"/>
        <v>2.9069767441860463</v>
      </c>
      <c r="P371" s="41">
        <f t="shared" si="76"/>
        <v>2099</v>
      </c>
      <c r="Q371" s="26">
        <v>87</v>
      </c>
      <c r="R371" s="26">
        <v>112</v>
      </c>
      <c r="S371" s="26">
        <v>-25</v>
      </c>
      <c r="T371" s="42">
        <f t="shared" si="77"/>
        <v>-1.1770244821092279</v>
      </c>
      <c r="U371" s="41">
        <f t="shared" si="78"/>
        <v>2017</v>
      </c>
      <c r="V371" s="26">
        <v>21</v>
      </c>
      <c r="W371" s="26">
        <v>103</v>
      </c>
      <c r="X371" s="26">
        <v>-82</v>
      </c>
      <c r="Y371" s="42">
        <f t="shared" si="79"/>
        <v>-3.9066222010481182</v>
      </c>
      <c r="Z371" s="41">
        <f t="shared" si="80"/>
        <v>1944</v>
      </c>
      <c r="AA371" s="26">
        <v>6</v>
      </c>
      <c r="AB371" s="26">
        <v>79</v>
      </c>
      <c r="AC371" s="26">
        <v>-73</v>
      </c>
      <c r="AD371" s="42">
        <f t="shared" si="81"/>
        <v>-3.6192364898363909</v>
      </c>
      <c r="AE371" s="41" t="s">
        <v>35</v>
      </c>
      <c r="AF371" s="26" t="s">
        <v>35</v>
      </c>
      <c r="AG371" s="26" t="s">
        <v>35</v>
      </c>
      <c r="AH371" s="26" t="s">
        <v>35</v>
      </c>
      <c r="AI371" s="34" t="s">
        <v>35</v>
      </c>
      <c r="AJ371" s="41" t="s">
        <v>35</v>
      </c>
      <c r="AK371" s="26" t="s">
        <v>35</v>
      </c>
      <c r="AL371" s="26" t="s">
        <v>35</v>
      </c>
      <c r="AM371" s="26" t="s">
        <v>35</v>
      </c>
      <c r="AN371" s="34" t="s">
        <v>35</v>
      </c>
      <c r="AO371" s="41" t="s">
        <v>35</v>
      </c>
      <c r="AP371" s="26" t="s">
        <v>35</v>
      </c>
      <c r="AQ371" s="26" t="s">
        <v>35</v>
      </c>
      <c r="AR371" s="26" t="s">
        <v>35</v>
      </c>
      <c r="AS371" s="34" t="s">
        <v>35</v>
      </c>
      <c r="AT371" s="41" t="s">
        <v>35</v>
      </c>
      <c r="AU371" s="26" t="s">
        <v>35</v>
      </c>
      <c r="AV371" s="26" t="s">
        <v>35</v>
      </c>
      <c r="AW371" s="26" t="s">
        <v>35</v>
      </c>
      <c r="AX371" s="34" t="s">
        <v>35</v>
      </c>
      <c r="AY371" s="41" t="s">
        <v>35</v>
      </c>
      <c r="AZ371" s="26" t="s">
        <v>35</v>
      </c>
      <c r="BA371" s="26" t="s">
        <v>35</v>
      </c>
      <c r="BB371" s="26" t="s">
        <v>35</v>
      </c>
      <c r="BC371" s="34" t="s">
        <v>35</v>
      </c>
      <c r="BD371" s="41" t="s">
        <v>35</v>
      </c>
      <c r="BE371" s="26" t="s">
        <v>35</v>
      </c>
      <c r="BF371" s="26" t="s">
        <v>35</v>
      </c>
      <c r="BG371" s="26" t="s">
        <v>35</v>
      </c>
      <c r="BH371" s="34" t="s">
        <v>35</v>
      </c>
      <c r="BI371" s="41" t="s">
        <v>35</v>
      </c>
      <c r="BJ371" s="26" t="s">
        <v>35</v>
      </c>
      <c r="BK371" s="26" t="s">
        <v>35</v>
      </c>
      <c r="BL371" s="26" t="s">
        <v>35</v>
      </c>
      <c r="BM371" s="34" t="s">
        <v>35</v>
      </c>
      <c r="BN371" s="41">
        <f t="shared" si="82"/>
        <v>384</v>
      </c>
      <c r="BO371" s="41">
        <f t="shared" si="82"/>
        <v>441</v>
      </c>
      <c r="BP371" s="41">
        <f t="shared" si="82"/>
        <v>-57</v>
      </c>
      <c r="BQ371" s="42">
        <f t="shared" si="83"/>
        <v>-2.8485757121439281</v>
      </c>
      <c r="BR371" s="25"/>
    </row>
    <row r="372" spans="1:70" s="7" customFormat="1" ht="18" customHeight="1">
      <c r="A372" s="25"/>
      <c r="B372" s="35" t="s">
        <v>47</v>
      </c>
      <c r="C372" s="35">
        <v>431680</v>
      </c>
      <c r="D372" s="27" t="s">
        <v>411</v>
      </c>
      <c r="E372" s="26">
        <v>38968</v>
      </c>
      <c r="F372" s="41">
        <f t="shared" si="72"/>
        <v>39617</v>
      </c>
      <c r="G372" s="26">
        <v>2538</v>
      </c>
      <c r="H372" s="26">
        <v>1889</v>
      </c>
      <c r="I372" s="26">
        <v>649</v>
      </c>
      <c r="J372" s="42">
        <f t="shared" si="73"/>
        <v>1.6654691028536235</v>
      </c>
      <c r="K372" s="41">
        <f t="shared" si="74"/>
        <v>41883</v>
      </c>
      <c r="L372" s="26">
        <v>3793</v>
      </c>
      <c r="M372" s="26">
        <v>1527</v>
      </c>
      <c r="N372" s="26">
        <v>2266</v>
      </c>
      <c r="O372" s="42">
        <f t="shared" si="75"/>
        <v>5.7197667667920342</v>
      </c>
      <c r="P372" s="41">
        <f t="shared" si="76"/>
        <v>42404</v>
      </c>
      <c r="Q372" s="26">
        <v>2457</v>
      </c>
      <c r="R372" s="26">
        <v>1936</v>
      </c>
      <c r="S372" s="26">
        <v>521</v>
      </c>
      <c r="T372" s="42">
        <f t="shared" si="77"/>
        <v>1.2439414559606523</v>
      </c>
      <c r="U372" s="41">
        <f t="shared" si="78"/>
        <v>41571</v>
      </c>
      <c r="V372" s="26">
        <v>946</v>
      </c>
      <c r="W372" s="26">
        <v>1779</v>
      </c>
      <c r="X372" s="26">
        <v>-833</v>
      </c>
      <c r="Y372" s="42">
        <f t="shared" si="79"/>
        <v>-1.9644373172342231</v>
      </c>
      <c r="Z372" s="41">
        <f t="shared" si="80"/>
        <v>41327</v>
      </c>
      <c r="AA372" s="26">
        <v>1212</v>
      </c>
      <c r="AB372" s="26">
        <v>1456</v>
      </c>
      <c r="AC372" s="26">
        <v>-244</v>
      </c>
      <c r="AD372" s="42">
        <f t="shared" si="81"/>
        <v>-0.58694763176252673</v>
      </c>
      <c r="AE372" s="41" t="s">
        <v>35</v>
      </c>
      <c r="AF372" s="26" t="s">
        <v>35</v>
      </c>
      <c r="AG372" s="26" t="s">
        <v>35</v>
      </c>
      <c r="AH372" s="26" t="s">
        <v>35</v>
      </c>
      <c r="AI372" s="34" t="s">
        <v>35</v>
      </c>
      <c r="AJ372" s="41" t="s">
        <v>35</v>
      </c>
      <c r="AK372" s="26" t="s">
        <v>35</v>
      </c>
      <c r="AL372" s="26" t="s">
        <v>35</v>
      </c>
      <c r="AM372" s="26" t="s">
        <v>35</v>
      </c>
      <c r="AN372" s="34" t="s">
        <v>35</v>
      </c>
      <c r="AO372" s="41" t="s">
        <v>35</v>
      </c>
      <c r="AP372" s="26" t="s">
        <v>35</v>
      </c>
      <c r="AQ372" s="26" t="s">
        <v>35</v>
      </c>
      <c r="AR372" s="26" t="s">
        <v>35</v>
      </c>
      <c r="AS372" s="34" t="s">
        <v>35</v>
      </c>
      <c r="AT372" s="41" t="s">
        <v>35</v>
      </c>
      <c r="AU372" s="26" t="s">
        <v>35</v>
      </c>
      <c r="AV372" s="26" t="s">
        <v>35</v>
      </c>
      <c r="AW372" s="26" t="s">
        <v>35</v>
      </c>
      <c r="AX372" s="34" t="s">
        <v>35</v>
      </c>
      <c r="AY372" s="41" t="s">
        <v>35</v>
      </c>
      <c r="AZ372" s="26" t="s">
        <v>35</v>
      </c>
      <c r="BA372" s="26" t="s">
        <v>35</v>
      </c>
      <c r="BB372" s="26" t="s">
        <v>35</v>
      </c>
      <c r="BC372" s="34" t="s">
        <v>35</v>
      </c>
      <c r="BD372" s="41" t="s">
        <v>35</v>
      </c>
      <c r="BE372" s="26" t="s">
        <v>35</v>
      </c>
      <c r="BF372" s="26" t="s">
        <v>35</v>
      </c>
      <c r="BG372" s="26" t="s">
        <v>35</v>
      </c>
      <c r="BH372" s="34" t="s">
        <v>35</v>
      </c>
      <c r="BI372" s="41" t="s">
        <v>35</v>
      </c>
      <c r="BJ372" s="26" t="s">
        <v>35</v>
      </c>
      <c r="BK372" s="26" t="s">
        <v>35</v>
      </c>
      <c r="BL372" s="26" t="s">
        <v>35</v>
      </c>
      <c r="BM372" s="34" t="s">
        <v>35</v>
      </c>
      <c r="BN372" s="41">
        <f t="shared" si="82"/>
        <v>10946</v>
      </c>
      <c r="BO372" s="41">
        <f t="shared" si="82"/>
        <v>8587</v>
      </c>
      <c r="BP372" s="41">
        <f t="shared" si="82"/>
        <v>2359</v>
      </c>
      <c r="BQ372" s="42">
        <f t="shared" si="83"/>
        <v>6.0536850749332789</v>
      </c>
      <c r="BR372" s="25"/>
    </row>
    <row r="373" spans="1:70" s="7" customFormat="1" ht="18" customHeight="1">
      <c r="A373" s="25"/>
      <c r="B373" s="35" t="s">
        <v>47</v>
      </c>
      <c r="C373" s="35">
        <v>431690</v>
      </c>
      <c r="D373" s="27" t="s">
        <v>412</v>
      </c>
      <c r="E373" s="26">
        <v>59545</v>
      </c>
      <c r="F373" s="41">
        <f t="shared" si="72"/>
        <v>59553</v>
      </c>
      <c r="G373" s="26">
        <v>2172</v>
      </c>
      <c r="H373" s="26">
        <v>2164</v>
      </c>
      <c r="I373" s="26">
        <v>8</v>
      </c>
      <c r="J373" s="42">
        <f t="shared" si="73"/>
        <v>1.3435217062725669E-2</v>
      </c>
      <c r="K373" s="41">
        <f t="shared" si="74"/>
        <v>59866</v>
      </c>
      <c r="L373" s="26">
        <v>2315</v>
      </c>
      <c r="M373" s="26">
        <v>2002</v>
      </c>
      <c r="N373" s="26">
        <v>313</v>
      </c>
      <c r="O373" s="42">
        <f t="shared" si="75"/>
        <v>0.52558225446241158</v>
      </c>
      <c r="P373" s="41">
        <f t="shared" si="76"/>
        <v>59456</v>
      </c>
      <c r="Q373" s="26">
        <v>2414</v>
      </c>
      <c r="R373" s="26">
        <v>2824</v>
      </c>
      <c r="S373" s="26">
        <v>-410</v>
      </c>
      <c r="T373" s="42">
        <f t="shared" si="77"/>
        <v>-0.68486286038820032</v>
      </c>
      <c r="U373" s="41">
        <f t="shared" si="78"/>
        <v>57920</v>
      </c>
      <c r="V373" s="26">
        <v>771</v>
      </c>
      <c r="W373" s="26">
        <v>2307</v>
      </c>
      <c r="X373" s="26">
        <v>-1536</v>
      </c>
      <c r="Y373" s="42">
        <f t="shared" si="79"/>
        <v>-2.5834230355220669</v>
      </c>
      <c r="Z373" s="41">
        <f t="shared" si="80"/>
        <v>57438</v>
      </c>
      <c r="AA373" s="26">
        <v>1150</v>
      </c>
      <c r="AB373" s="26">
        <v>1632</v>
      </c>
      <c r="AC373" s="26">
        <v>-482</v>
      </c>
      <c r="AD373" s="42">
        <f t="shared" si="81"/>
        <v>-0.83218232044198892</v>
      </c>
      <c r="AE373" s="41" t="s">
        <v>35</v>
      </c>
      <c r="AF373" s="26" t="s">
        <v>35</v>
      </c>
      <c r="AG373" s="26" t="s">
        <v>35</v>
      </c>
      <c r="AH373" s="26" t="s">
        <v>35</v>
      </c>
      <c r="AI373" s="34" t="s">
        <v>35</v>
      </c>
      <c r="AJ373" s="41" t="s">
        <v>35</v>
      </c>
      <c r="AK373" s="26" t="s">
        <v>35</v>
      </c>
      <c r="AL373" s="26" t="s">
        <v>35</v>
      </c>
      <c r="AM373" s="26" t="s">
        <v>35</v>
      </c>
      <c r="AN373" s="34" t="s">
        <v>35</v>
      </c>
      <c r="AO373" s="41" t="s">
        <v>35</v>
      </c>
      <c r="AP373" s="26" t="s">
        <v>35</v>
      </c>
      <c r="AQ373" s="26" t="s">
        <v>35</v>
      </c>
      <c r="AR373" s="26" t="s">
        <v>35</v>
      </c>
      <c r="AS373" s="34" t="s">
        <v>35</v>
      </c>
      <c r="AT373" s="41" t="s">
        <v>35</v>
      </c>
      <c r="AU373" s="26" t="s">
        <v>35</v>
      </c>
      <c r="AV373" s="26" t="s">
        <v>35</v>
      </c>
      <c r="AW373" s="26" t="s">
        <v>35</v>
      </c>
      <c r="AX373" s="34" t="s">
        <v>35</v>
      </c>
      <c r="AY373" s="41" t="s">
        <v>35</v>
      </c>
      <c r="AZ373" s="26" t="s">
        <v>35</v>
      </c>
      <c r="BA373" s="26" t="s">
        <v>35</v>
      </c>
      <c r="BB373" s="26" t="s">
        <v>35</v>
      </c>
      <c r="BC373" s="34" t="s">
        <v>35</v>
      </c>
      <c r="BD373" s="41" t="s">
        <v>35</v>
      </c>
      <c r="BE373" s="26" t="s">
        <v>35</v>
      </c>
      <c r="BF373" s="26" t="s">
        <v>35</v>
      </c>
      <c r="BG373" s="26" t="s">
        <v>35</v>
      </c>
      <c r="BH373" s="34" t="s">
        <v>35</v>
      </c>
      <c r="BI373" s="41" t="s">
        <v>35</v>
      </c>
      <c r="BJ373" s="26" t="s">
        <v>35</v>
      </c>
      <c r="BK373" s="26" t="s">
        <v>35</v>
      </c>
      <c r="BL373" s="26" t="s">
        <v>35</v>
      </c>
      <c r="BM373" s="34" t="s">
        <v>35</v>
      </c>
      <c r="BN373" s="41">
        <f t="shared" si="82"/>
        <v>8822</v>
      </c>
      <c r="BO373" s="41">
        <f t="shared" si="82"/>
        <v>10929</v>
      </c>
      <c r="BP373" s="41">
        <f t="shared" si="82"/>
        <v>-2107</v>
      </c>
      <c r="BQ373" s="42">
        <f t="shared" si="83"/>
        <v>-3.5385002938953733</v>
      </c>
      <c r="BR373" s="25"/>
    </row>
    <row r="374" spans="1:70" s="7" customFormat="1" ht="18" customHeight="1">
      <c r="A374" s="25"/>
      <c r="B374" s="35" t="s">
        <v>47</v>
      </c>
      <c r="C374" s="35">
        <v>431695</v>
      </c>
      <c r="D374" s="27" t="s">
        <v>413</v>
      </c>
      <c r="E374" s="26">
        <v>1774</v>
      </c>
      <c r="F374" s="41">
        <f t="shared" si="72"/>
        <v>1799</v>
      </c>
      <c r="G374" s="26">
        <v>61</v>
      </c>
      <c r="H374" s="26">
        <v>36</v>
      </c>
      <c r="I374" s="26">
        <v>25</v>
      </c>
      <c r="J374" s="42">
        <f t="shared" si="73"/>
        <v>1.4092446448703495</v>
      </c>
      <c r="K374" s="41">
        <f t="shared" si="74"/>
        <v>1837</v>
      </c>
      <c r="L374" s="26">
        <v>85</v>
      </c>
      <c r="M374" s="26">
        <v>47</v>
      </c>
      <c r="N374" s="26">
        <v>38</v>
      </c>
      <c r="O374" s="42">
        <f t="shared" si="75"/>
        <v>2.1122846025569761</v>
      </c>
      <c r="P374" s="41">
        <f t="shared" si="76"/>
        <v>1769</v>
      </c>
      <c r="Q374" s="26">
        <v>43</v>
      </c>
      <c r="R374" s="26">
        <v>111</v>
      </c>
      <c r="S374" s="26">
        <v>-68</v>
      </c>
      <c r="T374" s="42">
        <f t="shared" si="77"/>
        <v>-3.7016875340228634</v>
      </c>
      <c r="U374" s="41">
        <f t="shared" si="78"/>
        <v>1659</v>
      </c>
      <c r="V374" s="26">
        <v>6</v>
      </c>
      <c r="W374" s="26">
        <v>116</v>
      </c>
      <c r="X374" s="26">
        <v>-110</v>
      </c>
      <c r="Y374" s="42">
        <f t="shared" si="79"/>
        <v>-6.2182023742227246</v>
      </c>
      <c r="Z374" s="41">
        <f t="shared" si="80"/>
        <v>1644</v>
      </c>
      <c r="AA374" s="26">
        <v>15</v>
      </c>
      <c r="AB374" s="26">
        <v>30</v>
      </c>
      <c r="AC374" s="26">
        <v>-15</v>
      </c>
      <c r="AD374" s="42">
        <f t="shared" si="81"/>
        <v>-0.9041591320072333</v>
      </c>
      <c r="AE374" s="41" t="s">
        <v>35</v>
      </c>
      <c r="AF374" s="26" t="s">
        <v>35</v>
      </c>
      <c r="AG374" s="26" t="s">
        <v>35</v>
      </c>
      <c r="AH374" s="26" t="s">
        <v>35</v>
      </c>
      <c r="AI374" s="34" t="s">
        <v>35</v>
      </c>
      <c r="AJ374" s="41" t="s">
        <v>35</v>
      </c>
      <c r="AK374" s="26" t="s">
        <v>35</v>
      </c>
      <c r="AL374" s="26" t="s">
        <v>35</v>
      </c>
      <c r="AM374" s="26" t="s">
        <v>35</v>
      </c>
      <c r="AN374" s="34" t="s">
        <v>35</v>
      </c>
      <c r="AO374" s="41" t="s">
        <v>35</v>
      </c>
      <c r="AP374" s="26" t="s">
        <v>35</v>
      </c>
      <c r="AQ374" s="26" t="s">
        <v>35</v>
      </c>
      <c r="AR374" s="26" t="s">
        <v>35</v>
      </c>
      <c r="AS374" s="34" t="s">
        <v>35</v>
      </c>
      <c r="AT374" s="41" t="s">
        <v>35</v>
      </c>
      <c r="AU374" s="26" t="s">
        <v>35</v>
      </c>
      <c r="AV374" s="26" t="s">
        <v>35</v>
      </c>
      <c r="AW374" s="26" t="s">
        <v>35</v>
      </c>
      <c r="AX374" s="34" t="s">
        <v>35</v>
      </c>
      <c r="AY374" s="41" t="s">
        <v>35</v>
      </c>
      <c r="AZ374" s="26" t="s">
        <v>35</v>
      </c>
      <c r="BA374" s="26" t="s">
        <v>35</v>
      </c>
      <c r="BB374" s="26" t="s">
        <v>35</v>
      </c>
      <c r="BC374" s="34" t="s">
        <v>35</v>
      </c>
      <c r="BD374" s="41" t="s">
        <v>35</v>
      </c>
      <c r="BE374" s="26" t="s">
        <v>35</v>
      </c>
      <c r="BF374" s="26" t="s">
        <v>35</v>
      </c>
      <c r="BG374" s="26" t="s">
        <v>35</v>
      </c>
      <c r="BH374" s="34" t="s">
        <v>35</v>
      </c>
      <c r="BI374" s="41" t="s">
        <v>35</v>
      </c>
      <c r="BJ374" s="26" t="s">
        <v>35</v>
      </c>
      <c r="BK374" s="26" t="s">
        <v>35</v>
      </c>
      <c r="BL374" s="26" t="s">
        <v>35</v>
      </c>
      <c r="BM374" s="34" t="s">
        <v>35</v>
      </c>
      <c r="BN374" s="41">
        <f t="shared" si="82"/>
        <v>210</v>
      </c>
      <c r="BO374" s="41">
        <f t="shared" si="82"/>
        <v>340</v>
      </c>
      <c r="BP374" s="41">
        <f t="shared" si="82"/>
        <v>-130</v>
      </c>
      <c r="BQ374" s="42">
        <f t="shared" si="83"/>
        <v>-7.3280721533258166</v>
      </c>
      <c r="BR374" s="25"/>
    </row>
    <row r="375" spans="1:70" s="7" customFormat="1" ht="18" customHeight="1">
      <c r="A375" s="25"/>
      <c r="B375" s="35" t="s">
        <v>47</v>
      </c>
      <c r="C375" s="35">
        <v>431697</v>
      </c>
      <c r="D375" s="27" t="s">
        <v>414</v>
      </c>
      <c r="E375" s="26">
        <v>348</v>
      </c>
      <c r="F375" s="41">
        <f t="shared" si="72"/>
        <v>347</v>
      </c>
      <c r="G375" s="26">
        <v>2</v>
      </c>
      <c r="H375" s="26">
        <v>3</v>
      </c>
      <c r="I375" s="26">
        <v>-1</v>
      </c>
      <c r="J375" s="42">
        <f t="shared" si="73"/>
        <v>-0.28735632183908044</v>
      </c>
      <c r="K375" s="41">
        <f t="shared" si="74"/>
        <v>358</v>
      </c>
      <c r="L375" s="26">
        <v>15</v>
      </c>
      <c r="M375" s="26">
        <v>4</v>
      </c>
      <c r="N375" s="26">
        <v>11</v>
      </c>
      <c r="O375" s="42">
        <f t="shared" si="75"/>
        <v>3.1700288184438041</v>
      </c>
      <c r="P375" s="41">
        <f t="shared" si="76"/>
        <v>363</v>
      </c>
      <c r="Q375" s="26">
        <v>12</v>
      </c>
      <c r="R375" s="26">
        <v>7</v>
      </c>
      <c r="S375" s="26">
        <v>5</v>
      </c>
      <c r="T375" s="42">
        <f t="shared" si="77"/>
        <v>1.3966480446927374</v>
      </c>
      <c r="U375" s="41">
        <f t="shared" si="78"/>
        <v>352</v>
      </c>
      <c r="V375" s="26">
        <v>0</v>
      </c>
      <c r="W375" s="26">
        <v>11</v>
      </c>
      <c r="X375" s="26">
        <v>-11</v>
      </c>
      <c r="Y375" s="42">
        <f t="shared" si="79"/>
        <v>-3.0303030303030303</v>
      </c>
      <c r="Z375" s="41">
        <f t="shared" si="80"/>
        <v>346</v>
      </c>
      <c r="AA375" s="26">
        <v>8</v>
      </c>
      <c r="AB375" s="26">
        <v>14</v>
      </c>
      <c r="AC375" s="26">
        <v>-6</v>
      </c>
      <c r="AD375" s="42">
        <f t="shared" si="81"/>
        <v>-1.7045454545454544</v>
      </c>
      <c r="AE375" s="41" t="s">
        <v>35</v>
      </c>
      <c r="AF375" s="26" t="s">
        <v>35</v>
      </c>
      <c r="AG375" s="26" t="s">
        <v>35</v>
      </c>
      <c r="AH375" s="26" t="s">
        <v>35</v>
      </c>
      <c r="AI375" s="34" t="s">
        <v>35</v>
      </c>
      <c r="AJ375" s="41" t="s">
        <v>35</v>
      </c>
      <c r="AK375" s="26" t="s">
        <v>35</v>
      </c>
      <c r="AL375" s="26" t="s">
        <v>35</v>
      </c>
      <c r="AM375" s="26" t="s">
        <v>35</v>
      </c>
      <c r="AN375" s="34" t="s">
        <v>35</v>
      </c>
      <c r="AO375" s="41" t="s">
        <v>35</v>
      </c>
      <c r="AP375" s="26" t="s">
        <v>35</v>
      </c>
      <c r="AQ375" s="26" t="s">
        <v>35</v>
      </c>
      <c r="AR375" s="26" t="s">
        <v>35</v>
      </c>
      <c r="AS375" s="34" t="s">
        <v>35</v>
      </c>
      <c r="AT375" s="41" t="s">
        <v>35</v>
      </c>
      <c r="AU375" s="26" t="s">
        <v>35</v>
      </c>
      <c r="AV375" s="26" t="s">
        <v>35</v>
      </c>
      <c r="AW375" s="26" t="s">
        <v>35</v>
      </c>
      <c r="AX375" s="34" t="s">
        <v>35</v>
      </c>
      <c r="AY375" s="41" t="s">
        <v>35</v>
      </c>
      <c r="AZ375" s="26" t="s">
        <v>35</v>
      </c>
      <c r="BA375" s="26" t="s">
        <v>35</v>
      </c>
      <c r="BB375" s="26" t="s">
        <v>35</v>
      </c>
      <c r="BC375" s="34" t="s">
        <v>35</v>
      </c>
      <c r="BD375" s="41" t="s">
        <v>35</v>
      </c>
      <c r="BE375" s="26" t="s">
        <v>35</v>
      </c>
      <c r="BF375" s="26" t="s">
        <v>35</v>
      </c>
      <c r="BG375" s="26" t="s">
        <v>35</v>
      </c>
      <c r="BH375" s="34" t="s">
        <v>35</v>
      </c>
      <c r="BI375" s="41" t="s">
        <v>35</v>
      </c>
      <c r="BJ375" s="26" t="s">
        <v>35</v>
      </c>
      <c r="BK375" s="26" t="s">
        <v>35</v>
      </c>
      <c r="BL375" s="26" t="s">
        <v>35</v>
      </c>
      <c r="BM375" s="34" t="s">
        <v>35</v>
      </c>
      <c r="BN375" s="41">
        <f t="shared" si="82"/>
        <v>37</v>
      </c>
      <c r="BO375" s="41">
        <f t="shared" si="82"/>
        <v>39</v>
      </c>
      <c r="BP375" s="41">
        <f t="shared" si="82"/>
        <v>-2</v>
      </c>
      <c r="BQ375" s="42">
        <f t="shared" si="83"/>
        <v>-0.57471264367816088</v>
      </c>
      <c r="BR375" s="25"/>
    </row>
    <row r="376" spans="1:70" s="7" customFormat="1" ht="18" customHeight="1">
      <c r="A376" s="25"/>
      <c r="B376" s="35" t="s">
        <v>47</v>
      </c>
      <c r="C376" s="35">
        <v>431700</v>
      </c>
      <c r="D376" s="27" t="s">
        <v>415</v>
      </c>
      <c r="E376" s="26">
        <v>309</v>
      </c>
      <c r="F376" s="41">
        <f t="shared" si="72"/>
        <v>302</v>
      </c>
      <c r="G376" s="26">
        <v>3</v>
      </c>
      <c r="H376" s="26">
        <v>10</v>
      </c>
      <c r="I376" s="26">
        <v>-7</v>
      </c>
      <c r="J376" s="42">
        <f t="shared" si="73"/>
        <v>-2.2653721682847898</v>
      </c>
      <c r="K376" s="41">
        <f t="shared" si="74"/>
        <v>305</v>
      </c>
      <c r="L376" s="26">
        <v>6</v>
      </c>
      <c r="M376" s="26">
        <v>3</v>
      </c>
      <c r="N376" s="26">
        <v>3</v>
      </c>
      <c r="O376" s="42">
        <f t="shared" si="75"/>
        <v>0.99337748344370869</v>
      </c>
      <c r="P376" s="41">
        <f t="shared" si="76"/>
        <v>320</v>
      </c>
      <c r="Q376" s="26">
        <v>23</v>
      </c>
      <c r="R376" s="26">
        <v>8</v>
      </c>
      <c r="S376" s="26">
        <v>15</v>
      </c>
      <c r="T376" s="42">
        <f t="shared" si="77"/>
        <v>4.918032786885246</v>
      </c>
      <c r="U376" s="41">
        <f t="shared" si="78"/>
        <v>320</v>
      </c>
      <c r="V376" s="26">
        <v>6</v>
      </c>
      <c r="W376" s="26">
        <v>6</v>
      </c>
      <c r="X376" s="26">
        <v>0</v>
      </c>
      <c r="Y376" s="42">
        <f t="shared" si="79"/>
        <v>0</v>
      </c>
      <c r="Z376" s="41">
        <f t="shared" si="80"/>
        <v>309</v>
      </c>
      <c r="AA376" s="26">
        <v>1</v>
      </c>
      <c r="AB376" s="26">
        <v>12</v>
      </c>
      <c r="AC376" s="26">
        <v>-11</v>
      </c>
      <c r="AD376" s="42">
        <f t="shared" si="81"/>
        <v>-3.4375000000000004</v>
      </c>
      <c r="AE376" s="41" t="s">
        <v>35</v>
      </c>
      <c r="AF376" s="26" t="s">
        <v>35</v>
      </c>
      <c r="AG376" s="26" t="s">
        <v>35</v>
      </c>
      <c r="AH376" s="26" t="s">
        <v>35</v>
      </c>
      <c r="AI376" s="34" t="s">
        <v>35</v>
      </c>
      <c r="AJ376" s="41" t="s">
        <v>35</v>
      </c>
      <c r="AK376" s="26" t="s">
        <v>35</v>
      </c>
      <c r="AL376" s="26" t="s">
        <v>35</v>
      </c>
      <c r="AM376" s="26" t="s">
        <v>35</v>
      </c>
      <c r="AN376" s="34" t="s">
        <v>35</v>
      </c>
      <c r="AO376" s="41" t="s">
        <v>35</v>
      </c>
      <c r="AP376" s="26" t="s">
        <v>35</v>
      </c>
      <c r="AQ376" s="26" t="s">
        <v>35</v>
      </c>
      <c r="AR376" s="26" t="s">
        <v>35</v>
      </c>
      <c r="AS376" s="34" t="s">
        <v>35</v>
      </c>
      <c r="AT376" s="41" t="s">
        <v>35</v>
      </c>
      <c r="AU376" s="26" t="s">
        <v>35</v>
      </c>
      <c r="AV376" s="26" t="s">
        <v>35</v>
      </c>
      <c r="AW376" s="26" t="s">
        <v>35</v>
      </c>
      <c r="AX376" s="34" t="s">
        <v>35</v>
      </c>
      <c r="AY376" s="41" t="s">
        <v>35</v>
      </c>
      <c r="AZ376" s="26" t="s">
        <v>35</v>
      </c>
      <c r="BA376" s="26" t="s">
        <v>35</v>
      </c>
      <c r="BB376" s="26" t="s">
        <v>35</v>
      </c>
      <c r="BC376" s="34" t="s">
        <v>35</v>
      </c>
      <c r="BD376" s="41" t="s">
        <v>35</v>
      </c>
      <c r="BE376" s="26" t="s">
        <v>35</v>
      </c>
      <c r="BF376" s="26" t="s">
        <v>35</v>
      </c>
      <c r="BG376" s="26" t="s">
        <v>35</v>
      </c>
      <c r="BH376" s="34" t="s">
        <v>35</v>
      </c>
      <c r="BI376" s="41" t="s">
        <v>35</v>
      </c>
      <c r="BJ376" s="26" t="s">
        <v>35</v>
      </c>
      <c r="BK376" s="26" t="s">
        <v>35</v>
      </c>
      <c r="BL376" s="26" t="s">
        <v>35</v>
      </c>
      <c r="BM376" s="34" t="s">
        <v>35</v>
      </c>
      <c r="BN376" s="41">
        <f t="shared" si="82"/>
        <v>39</v>
      </c>
      <c r="BO376" s="41">
        <f t="shared" si="82"/>
        <v>39</v>
      </c>
      <c r="BP376" s="41">
        <f t="shared" si="82"/>
        <v>0</v>
      </c>
      <c r="BQ376" s="42">
        <f t="shared" si="83"/>
        <v>0</v>
      </c>
      <c r="BR376" s="25"/>
    </row>
    <row r="377" spans="1:70" s="7" customFormat="1" ht="18" customHeight="1">
      <c r="A377" s="25"/>
      <c r="B377" s="35" t="s">
        <v>47</v>
      </c>
      <c r="C377" s="35">
        <v>431710</v>
      </c>
      <c r="D377" s="27" t="s">
        <v>416</v>
      </c>
      <c r="E377" s="26">
        <v>11705</v>
      </c>
      <c r="F377" s="41">
        <f t="shared" si="72"/>
        <v>11808</v>
      </c>
      <c r="G377" s="26">
        <v>444</v>
      </c>
      <c r="H377" s="26">
        <v>341</v>
      </c>
      <c r="I377" s="26">
        <v>103</v>
      </c>
      <c r="J377" s="42">
        <f t="shared" si="73"/>
        <v>0.87996582656984201</v>
      </c>
      <c r="K377" s="41">
        <f t="shared" si="74"/>
        <v>11853</v>
      </c>
      <c r="L377" s="26">
        <v>393</v>
      </c>
      <c r="M377" s="26">
        <v>348</v>
      </c>
      <c r="N377" s="26">
        <v>45</v>
      </c>
      <c r="O377" s="42">
        <f t="shared" si="75"/>
        <v>0.38109756097560976</v>
      </c>
      <c r="P377" s="41">
        <f t="shared" si="76"/>
        <v>11640</v>
      </c>
      <c r="Q377" s="26">
        <v>343</v>
      </c>
      <c r="R377" s="26">
        <v>556</v>
      </c>
      <c r="S377" s="26">
        <v>-213</v>
      </c>
      <c r="T377" s="42">
        <f t="shared" si="77"/>
        <v>-1.7970134143254872</v>
      </c>
      <c r="U377" s="41">
        <f t="shared" si="78"/>
        <v>11338</v>
      </c>
      <c r="V377" s="26">
        <v>100</v>
      </c>
      <c r="W377" s="26">
        <v>402</v>
      </c>
      <c r="X377" s="26">
        <v>-302</v>
      </c>
      <c r="Y377" s="42">
        <f t="shared" si="79"/>
        <v>-2.5945017182130585</v>
      </c>
      <c r="Z377" s="41">
        <f t="shared" si="80"/>
        <v>11221</v>
      </c>
      <c r="AA377" s="26">
        <v>155</v>
      </c>
      <c r="AB377" s="26">
        <v>272</v>
      </c>
      <c r="AC377" s="26">
        <v>-117</v>
      </c>
      <c r="AD377" s="42">
        <f t="shared" si="81"/>
        <v>-1.0319280296348563</v>
      </c>
      <c r="AE377" s="41" t="s">
        <v>35</v>
      </c>
      <c r="AF377" s="26" t="s">
        <v>35</v>
      </c>
      <c r="AG377" s="26" t="s">
        <v>35</v>
      </c>
      <c r="AH377" s="26" t="s">
        <v>35</v>
      </c>
      <c r="AI377" s="34" t="s">
        <v>35</v>
      </c>
      <c r="AJ377" s="41" t="s">
        <v>35</v>
      </c>
      <c r="AK377" s="26" t="s">
        <v>35</v>
      </c>
      <c r="AL377" s="26" t="s">
        <v>35</v>
      </c>
      <c r="AM377" s="26" t="s">
        <v>35</v>
      </c>
      <c r="AN377" s="34" t="s">
        <v>35</v>
      </c>
      <c r="AO377" s="41" t="s">
        <v>35</v>
      </c>
      <c r="AP377" s="26" t="s">
        <v>35</v>
      </c>
      <c r="AQ377" s="26" t="s">
        <v>35</v>
      </c>
      <c r="AR377" s="26" t="s">
        <v>35</v>
      </c>
      <c r="AS377" s="34" t="s">
        <v>35</v>
      </c>
      <c r="AT377" s="41" t="s">
        <v>35</v>
      </c>
      <c r="AU377" s="26" t="s">
        <v>35</v>
      </c>
      <c r="AV377" s="26" t="s">
        <v>35</v>
      </c>
      <c r="AW377" s="26" t="s">
        <v>35</v>
      </c>
      <c r="AX377" s="34" t="s">
        <v>35</v>
      </c>
      <c r="AY377" s="41" t="s">
        <v>35</v>
      </c>
      <c r="AZ377" s="26" t="s">
        <v>35</v>
      </c>
      <c r="BA377" s="26" t="s">
        <v>35</v>
      </c>
      <c r="BB377" s="26" t="s">
        <v>35</v>
      </c>
      <c r="BC377" s="34" t="s">
        <v>35</v>
      </c>
      <c r="BD377" s="41" t="s">
        <v>35</v>
      </c>
      <c r="BE377" s="26" t="s">
        <v>35</v>
      </c>
      <c r="BF377" s="26" t="s">
        <v>35</v>
      </c>
      <c r="BG377" s="26" t="s">
        <v>35</v>
      </c>
      <c r="BH377" s="34" t="s">
        <v>35</v>
      </c>
      <c r="BI377" s="41" t="s">
        <v>35</v>
      </c>
      <c r="BJ377" s="26" t="s">
        <v>35</v>
      </c>
      <c r="BK377" s="26" t="s">
        <v>35</v>
      </c>
      <c r="BL377" s="26" t="s">
        <v>35</v>
      </c>
      <c r="BM377" s="34" t="s">
        <v>35</v>
      </c>
      <c r="BN377" s="41">
        <f t="shared" si="82"/>
        <v>1435</v>
      </c>
      <c r="BO377" s="41">
        <f t="shared" si="82"/>
        <v>1919</v>
      </c>
      <c r="BP377" s="41">
        <f t="shared" si="82"/>
        <v>-484</v>
      </c>
      <c r="BQ377" s="42">
        <f t="shared" si="83"/>
        <v>-4.1349850491243059</v>
      </c>
      <c r="BR377" s="25"/>
    </row>
    <row r="378" spans="1:70" s="7" customFormat="1" ht="18" customHeight="1">
      <c r="A378" s="25"/>
      <c r="B378" s="35" t="s">
        <v>47</v>
      </c>
      <c r="C378" s="35">
        <v>431720</v>
      </c>
      <c r="D378" s="27" t="s">
        <v>417</v>
      </c>
      <c r="E378" s="26">
        <v>18719</v>
      </c>
      <c r="F378" s="41">
        <f t="shared" si="72"/>
        <v>18807</v>
      </c>
      <c r="G378" s="26">
        <v>753</v>
      </c>
      <c r="H378" s="26">
        <v>665</v>
      </c>
      <c r="I378" s="26">
        <v>88</v>
      </c>
      <c r="J378" s="42">
        <f t="shared" si="73"/>
        <v>0.4701105828302794</v>
      </c>
      <c r="K378" s="41">
        <f t="shared" si="74"/>
        <v>18788</v>
      </c>
      <c r="L378" s="26">
        <v>826</v>
      </c>
      <c r="M378" s="26">
        <v>845</v>
      </c>
      <c r="N378" s="26">
        <v>-19</v>
      </c>
      <c r="O378" s="42">
        <f t="shared" si="75"/>
        <v>-0.10102621364385601</v>
      </c>
      <c r="P378" s="41">
        <f t="shared" si="76"/>
        <v>18697</v>
      </c>
      <c r="Q378" s="26">
        <v>753</v>
      </c>
      <c r="R378" s="26">
        <v>844</v>
      </c>
      <c r="S378" s="26">
        <v>-91</v>
      </c>
      <c r="T378" s="42">
        <f t="shared" si="77"/>
        <v>-0.48435171385991055</v>
      </c>
      <c r="U378" s="41">
        <f t="shared" si="78"/>
        <v>18426</v>
      </c>
      <c r="V378" s="26">
        <v>318</v>
      </c>
      <c r="W378" s="26">
        <v>589</v>
      </c>
      <c r="X378" s="26">
        <v>-271</v>
      </c>
      <c r="Y378" s="42">
        <f t="shared" si="79"/>
        <v>-1.4494303899021233</v>
      </c>
      <c r="Z378" s="41">
        <f t="shared" si="80"/>
        <v>18382</v>
      </c>
      <c r="AA378" s="26">
        <v>419</v>
      </c>
      <c r="AB378" s="26">
        <v>463</v>
      </c>
      <c r="AC378" s="26">
        <v>-44</v>
      </c>
      <c r="AD378" s="42">
        <f t="shared" si="81"/>
        <v>-0.23879300987734725</v>
      </c>
      <c r="AE378" s="41" t="s">
        <v>35</v>
      </c>
      <c r="AF378" s="26" t="s">
        <v>35</v>
      </c>
      <c r="AG378" s="26" t="s">
        <v>35</v>
      </c>
      <c r="AH378" s="26" t="s">
        <v>35</v>
      </c>
      <c r="AI378" s="34" t="s">
        <v>35</v>
      </c>
      <c r="AJ378" s="41" t="s">
        <v>35</v>
      </c>
      <c r="AK378" s="26" t="s">
        <v>35</v>
      </c>
      <c r="AL378" s="26" t="s">
        <v>35</v>
      </c>
      <c r="AM378" s="26" t="s">
        <v>35</v>
      </c>
      <c r="AN378" s="34" t="s">
        <v>35</v>
      </c>
      <c r="AO378" s="41" t="s">
        <v>35</v>
      </c>
      <c r="AP378" s="26" t="s">
        <v>35</v>
      </c>
      <c r="AQ378" s="26" t="s">
        <v>35</v>
      </c>
      <c r="AR378" s="26" t="s">
        <v>35</v>
      </c>
      <c r="AS378" s="34" t="s">
        <v>35</v>
      </c>
      <c r="AT378" s="41" t="s">
        <v>35</v>
      </c>
      <c r="AU378" s="26" t="s">
        <v>35</v>
      </c>
      <c r="AV378" s="26" t="s">
        <v>35</v>
      </c>
      <c r="AW378" s="26" t="s">
        <v>35</v>
      </c>
      <c r="AX378" s="34" t="s">
        <v>35</v>
      </c>
      <c r="AY378" s="41" t="s">
        <v>35</v>
      </c>
      <c r="AZ378" s="26" t="s">
        <v>35</v>
      </c>
      <c r="BA378" s="26" t="s">
        <v>35</v>
      </c>
      <c r="BB378" s="26" t="s">
        <v>35</v>
      </c>
      <c r="BC378" s="34" t="s">
        <v>35</v>
      </c>
      <c r="BD378" s="41" t="s">
        <v>35</v>
      </c>
      <c r="BE378" s="26" t="s">
        <v>35</v>
      </c>
      <c r="BF378" s="26" t="s">
        <v>35</v>
      </c>
      <c r="BG378" s="26" t="s">
        <v>35</v>
      </c>
      <c r="BH378" s="34" t="s">
        <v>35</v>
      </c>
      <c r="BI378" s="41" t="s">
        <v>35</v>
      </c>
      <c r="BJ378" s="26" t="s">
        <v>35</v>
      </c>
      <c r="BK378" s="26" t="s">
        <v>35</v>
      </c>
      <c r="BL378" s="26" t="s">
        <v>35</v>
      </c>
      <c r="BM378" s="34" t="s">
        <v>35</v>
      </c>
      <c r="BN378" s="41">
        <f t="shared" si="82"/>
        <v>3069</v>
      </c>
      <c r="BO378" s="41">
        <f t="shared" si="82"/>
        <v>3406</v>
      </c>
      <c r="BP378" s="41">
        <f t="shared" si="82"/>
        <v>-337</v>
      </c>
      <c r="BQ378" s="42">
        <f t="shared" si="83"/>
        <v>-1.8003098456114111</v>
      </c>
      <c r="BR378" s="25"/>
    </row>
    <row r="379" spans="1:70" s="7" customFormat="1" ht="18" customHeight="1">
      <c r="A379" s="25"/>
      <c r="B379" s="35" t="s">
        <v>47</v>
      </c>
      <c r="C379" s="35">
        <v>431725</v>
      </c>
      <c r="D379" s="27" t="s">
        <v>418</v>
      </c>
      <c r="E379" s="26">
        <v>96</v>
      </c>
      <c r="F379" s="41">
        <f t="shared" si="72"/>
        <v>97</v>
      </c>
      <c r="G379" s="26">
        <v>3</v>
      </c>
      <c r="H379" s="26">
        <v>2</v>
      </c>
      <c r="I379" s="26">
        <v>1</v>
      </c>
      <c r="J379" s="42">
        <f t="shared" si="73"/>
        <v>1.0416666666666665</v>
      </c>
      <c r="K379" s="41">
        <f t="shared" si="74"/>
        <v>99</v>
      </c>
      <c r="L379" s="26">
        <v>2</v>
      </c>
      <c r="M379" s="26">
        <v>0</v>
      </c>
      <c r="N379" s="26">
        <v>2</v>
      </c>
      <c r="O379" s="42">
        <f t="shared" si="75"/>
        <v>2.0618556701030926</v>
      </c>
      <c r="P379" s="41">
        <f t="shared" si="76"/>
        <v>100</v>
      </c>
      <c r="Q379" s="26">
        <v>4</v>
      </c>
      <c r="R379" s="26">
        <v>3</v>
      </c>
      <c r="S379" s="26">
        <v>1</v>
      </c>
      <c r="T379" s="42">
        <f t="shared" si="77"/>
        <v>1.0101010101010102</v>
      </c>
      <c r="U379" s="41">
        <f t="shared" si="78"/>
        <v>100</v>
      </c>
      <c r="V379" s="26">
        <v>1</v>
      </c>
      <c r="W379" s="26">
        <v>1</v>
      </c>
      <c r="X379" s="26">
        <v>0</v>
      </c>
      <c r="Y379" s="42">
        <f t="shared" si="79"/>
        <v>0</v>
      </c>
      <c r="Z379" s="41">
        <f t="shared" si="80"/>
        <v>98</v>
      </c>
      <c r="AA379" s="26">
        <v>0</v>
      </c>
      <c r="AB379" s="26">
        <v>2</v>
      </c>
      <c r="AC379" s="26">
        <v>-2</v>
      </c>
      <c r="AD379" s="42">
        <f t="shared" si="81"/>
        <v>-2</v>
      </c>
      <c r="AE379" s="41" t="s">
        <v>35</v>
      </c>
      <c r="AF379" s="26" t="s">
        <v>35</v>
      </c>
      <c r="AG379" s="26" t="s">
        <v>35</v>
      </c>
      <c r="AH379" s="26" t="s">
        <v>35</v>
      </c>
      <c r="AI379" s="34" t="s">
        <v>35</v>
      </c>
      <c r="AJ379" s="41" t="s">
        <v>35</v>
      </c>
      <c r="AK379" s="26" t="s">
        <v>35</v>
      </c>
      <c r="AL379" s="26" t="s">
        <v>35</v>
      </c>
      <c r="AM379" s="26" t="s">
        <v>35</v>
      </c>
      <c r="AN379" s="34" t="s">
        <v>35</v>
      </c>
      <c r="AO379" s="41" t="s">
        <v>35</v>
      </c>
      <c r="AP379" s="26" t="s">
        <v>35</v>
      </c>
      <c r="AQ379" s="26" t="s">
        <v>35</v>
      </c>
      <c r="AR379" s="26" t="s">
        <v>35</v>
      </c>
      <c r="AS379" s="34" t="s">
        <v>35</v>
      </c>
      <c r="AT379" s="41" t="s">
        <v>35</v>
      </c>
      <c r="AU379" s="26" t="s">
        <v>35</v>
      </c>
      <c r="AV379" s="26" t="s">
        <v>35</v>
      </c>
      <c r="AW379" s="26" t="s">
        <v>35</v>
      </c>
      <c r="AX379" s="34" t="s">
        <v>35</v>
      </c>
      <c r="AY379" s="41" t="s">
        <v>35</v>
      </c>
      <c r="AZ379" s="26" t="s">
        <v>35</v>
      </c>
      <c r="BA379" s="26" t="s">
        <v>35</v>
      </c>
      <c r="BB379" s="26" t="s">
        <v>35</v>
      </c>
      <c r="BC379" s="34" t="s">
        <v>35</v>
      </c>
      <c r="BD379" s="41" t="s">
        <v>35</v>
      </c>
      <c r="BE379" s="26" t="s">
        <v>35</v>
      </c>
      <c r="BF379" s="26" t="s">
        <v>35</v>
      </c>
      <c r="BG379" s="26" t="s">
        <v>35</v>
      </c>
      <c r="BH379" s="34" t="s">
        <v>35</v>
      </c>
      <c r="BI379" s="41" t="s">
        <v>35</v>
      </c>
      <c r="BJ379" s="26" t="s">
        <v>35</v>
      </c>
      <c r="BK379" s="26" t="s">
        <v>35</v>
      </c>
      <c r="BL379" s="26" t="s">
        <v>35</v>
      </c>
      <c r="BM379" s="34" t="s">
        <v>35</v>
      </c>
      <c r="BN379" s="41">
        <f t="shared" si="82"/>
        <v>10</v>
      </c>
      <c r="BO379" s="41">
        <f t="shared" si="82"/>
        <v>8</v>
      </c>
      <c r="BP379" s="41">
        <f t="shared" si="82"/>
        <v>2</v>
      </c>
      <c r="BQ379" s="42">
        <f t="shared" si="83"/>
        <v>2.083333333333333</v>
      </c>
      <c r="BR379" s="25"/>
    </row>
    <row r="380" spans="1:70" s="7" customFormat="1" ht="18" customHeight="1">
      <c r="A380" s="25"/>
      <c r="B380" s="35" t="s">
        <v>47</v>
      </c>
      <c r="C380" s="35">
        <v>431730</v>
      </c>
      <c r="D380" s="27" t="s">
        <v>419</v>
      </c>
      <c r="E380" s="26">
        <v>4844</v>
      </c>
      <c r="F380" s="41">
        <f t="shared" si="72"/>
        <v>4867</v>
      </c>
      <c r="G380" s="26">
        <v>125</v>
      </c>
      <c r="H380" s="26">
        <v>102</v>
      </c>
      <c r="I380" s="26">
        <v>23</v>
      </c>
      <c r="J380" s="42">
        <f t="shared" si="73"/>
        <v>0.47481420313790257</v>
      </c>
      <c r="K380" s="41">
        <f t="shared" si="74"/>
        <v>4891</v>
      </c>
      <c r="L380" s="26">
        <v>136</v>
      </c>
      <c r="M380" s="26">
        <v>112</v>
      </c>
      <c r="N380" s="26">
        <v>24</v>
      </c>
      <c r="O380" s="42">
        <f t="shared" si="75"/>
        <v>0.49311690980069861</v>
      </c>
      <c r="P380" s="41">
        <f t="shared" si="76"/>
        <v>5039</v>
      </c>
      <c r="Q380" s="26">
        <v>283</v>
      </c>
      <c r="R380" s="26">
        <v>135</v>
      </c>
      <c r="S380" s="26">
        <v>148</v>
      </c>
      <c r="T380" s="42">
        <f t="shared" si="77"/>
        <v>3.0259660601104068</v>
      </c>
      <c r="U380" s="41">
        <f t="shared" si="78"/>
        <v>4830</v>
      </c>
      <c r="V380" s="26">
        <v>40</v>
      </c>
      <c r="W380" s="26">
        <v>249</v>
      </c>
      <c r="X380" s="26">
        <v>-209</v>
      </c>
      <c r="Y380" s="42">
        <f t="shared" si="79"/>
        <v>-4.1476483429251836</v>
      </c>
      <c r="Z380" s="41">
        <f t="shared" si="80"/>
        <v>4755</v>
      </c>
      <c r="AA380" s="26">
        <v>66</v>
      </c>
      <c r="AB380" s="26">
        <v>141</v>
      </c>
      <c r="AC380" s="26">
        <v>-75</v>
      </c>
      <c r="AD380" s="42">
        <f t="shared" si="81"/>
        <v>-1.5527950310559007</v>
      </c>
      <c r="AE380" s="41" t="s">
        <v>35</v>
      </c>
      <c r="AF380" s="26" t="s">
        <v>35</v>
      </c>
      <c r="AG380" s="26" t="s">
        <v>35</v>
      </c>
      <c r="AH380" s="26" t="s">
        <v>35</v>
      </c>
      <c r="AI380" s="34" t="s">
        <v>35</v>
      </c>
      <c r="AJ380" s="41" t="s">
        <v>35</v>
      </c>
      <c r="AK380" s="26" t="s">
        <v>35</v>
      </c>
      <c r="AL380" s="26" t="s">
        <v>35</v>
      </c>
      <c r="AM380" s="26" t="s">
        <v>35</v>
      </c>
      <c r="AN380" s="34" t="s">
        <v>35</v>
      </c>
      <c r="AO380" s="41" t="s">
        <v>35</v>
      </c>
      <c r="AP380" s="26" t="s">
        <v>35</v>
      </c>
      <c r="AQ380" s="26" t="s">
        <v>35</v>
      </c>
      <c r="AR380" s="26" t="s">
        <v>35</v>
      </c>
      <c r="AS380" s="34" t="s">
        <v>35</v>
      </c>
      <c r="AT380" s="41" t="s">
        <v>35</v>
      </c>
      <c r="AU380" s="26" t="s">
        <v>35</v>
      </c>
      <c r="AV380" s="26" t="s">
        <v>35</v>
      </c>
      <c r="AW380" s="26" t="s">
        <v>35</v>
      </c>
      <c r="AX380" s="34" t="s">
        <v>35</v>
      </c>
      <c r="AY380" s="41" t="s">
        <v>35</v>
      </c>
      <c r="AZ380" s="26" t="s">
        <v>35</v>
      </c>
      <c r="BA380" s="26" t="s">
        <v>35</v>
      </c>
      <c r="BB380" s="26" t="s">
        <v>35</v>
      </c>
      <c r="BC380" s="34" t="s">
        <v>35</v>
      </c>
      <c r="BD380" s="41" t="s">
        <v>35</v>
      </c>
      <c r="BE380" s="26" t="s">
        <v>35</v>
      </c>
      <c r="BF380" s="26" t="s">
        <v>35</v>
      </c>
      <c r="BG380" s="26" t="s">
        <v>35</v>
      </c>
      <c r="BH380" s="34" t="s">
        <v>35</v>
      </c>
      <c r="BI380" s="41" t="s">
        <v>35</v>
      </c>
      <c r="BJ380" s="26" t="s">
        <v>35</v>
      </c>
      <c r="BK380" s="26" t="s">
        <v>35</v>
      </c>
      <c r="BL380" s="26" t="s">
        <v>35</v>
      </c>
      <c r="BM380" s="34" t="s">
        <v>35</v>
      </c>
      <c r="BN380" s="41">
        <f t="shared" si="82"/>
        <v>650</v>
      </c>
      <c r="BO380" s="41">
        <f t="shared" si="82"/>
        <v>739</v>
      </c>
      <c r="BP380" s="41">
        <f t="shared" si="82"/>
        <v>-89</v>
      </c>
      <c r="BQ380" s="42">
        <f t="shared" si="83"/>
        <v>-1.8373245251857968</v>
      </c>
      <c r="BR380" s="25"/>
    </row>
    <row r="381" spans="1:70" s="7" customFormat="1" ht="18" customHeight="1">
      <c r="A381" s="25"/>
      <c r="B381" s="35" t="s">
        <v>47</v>
      </c>
      <c r="C381" s="35">
        <v>431740</v>
      </c>
      <c r="D381" s="27" t="s">
        <v>420</v>
      </c>
      <c r="E381" s="26">
        <v>7122</v>
      </c>
      <c r="F381" s="41">
        <f t="shared" si="72"/>
        <v>7101</v>
      </c>
      <c r="G381" s="26">
        <v>178</v>
      </c>
      <c r="H381" s="26">
        <v>199</v>
      </c>
      <c r="I381" s="26">
        <v>-21</v>
      </c>
      <c r="J381" s="42">
        <f t="shared" si="73"/>
        <v>-0.29486099410278011</v>
      </c>
      <c r="K381" s="41">
        <f t="shared" si="74"/>
        <v>7158</v>
      </c>
      <c r="L381" s="26">
        <v>209</v>
      </c>
      <c r="M381" s="26">
        <v>152</v>
      </c>
      <c r="N381" s="26">
        <v>57</v>
      </c>
      <c r="O381" s="42">
        <f t="shared" si="75"/>
        <v>0.80270384452893961</v>
      </c>
      <c r="P381" s="41">
        <f t="shared" si="76"/>
        <v>7140</v>
      </c>
      <c r="Q381" s="26">
        <v>201</v>
      </c>
      <c r="R381" s="26">
        <v>219</v>
      </c>
      <c r="S381" s="26">
        <v>-18</v>
      </c>
      <c r="T381" s="42">
        <f t="shared" si="77"/>
        <v>-0.25146689019279128</v>
      </c>
      <c r="U381" s="41">
        <f t="shared" si="78"/>
        <v>6985</v>
      </c>
      <c r="V381" s="26">
        <v>43</v>
      </c>
      <c r="W381" s="26">
        <v>198</v>
      </c>
      <c r="X381" s="26">
        <v>-155</v>
      </c>
      <c r="Y381" s="42">
        <f t="shared" si="79"/>
        <v>-2.1708683473389354</v>
      </c>
      <c r="Z381" s="41">
        <f t="shared" si="80"/>
        <v>6902</v>
      </c>
      <c r="AA381" s="26">
        <v>74</v>
      </c>
      <c r="AB381" s="26">
        <v>157</v>
      </c>
      <c r="AC381" s="26">
        <v>-83</v>
      </c>
      <c r="AD381" s="42">
        <f t="shared" si="81"/>
        <v>-1.1882605583392984</v>
      </c>
      <c r="AE381" s="41" t="s">
        <v>35</v>
      </c>
      <c r="AF381" s="26" t="s">
        <v>35</v>
      </c>
      <c r="AG381" s="26" t="s">
        <v>35</v>
      </c>
      <c r="AH381" s="26" t="s">
        <v>35</v>
      </c>
      <c r="AI381" s="34" t="s">
        <v>35</v>
      </c>
      <c r="AJ381" s="41" t="s">
        <v>35</v>
      </c>
      <c r="AK381" s="26" t="s">
        <v>35</v>
      </c>
      <c r="AL381" s="26" t="s">
        <v>35</v>
      </c>
      <c r="AM381" s="26" t="s">
        <v>35</v>
      </c>
      <c r="AN381" s="34" t="s">
        <v>35</v>
      </c>
      <c r="AO381" s="41" t="s">
        <v>35</v>
      </c>
      <c r="AP381" s="26" t="s">
        <v>35</v>
      </c>
      <c r="AQ381" s="26" t="s">
        <v>35</v>
      </c>
      <c r="AR381" s="26" t="s">
        <v>35</v>
      </c>
      <c r="AS381" s="34" t="s">
        <v>35</v>
      </c>
      <c r="AT381" s="41" t="s">
        <v>35</v>
      </c>
      <c r="AU381" s="26" t="s">
        <v>35</v>
      </c>
      <c r="AV381" s="26" t="s">
        <v>35</v>
      </c>
      <c r="AW381" s="26" t="s">
        <v>35</v>
      </c>
      <c r="AX381" s="34" t="s">
        <v>35</v>
      </c>
      <c r="AY381" s="41" t="s">
        <v>35</v>
      </c>
      <c r="AZ381" s="26" t="s">
        <v>35</v>
      </c>
      <c r="BA381" s="26" t="s">
        <v>35</v>
      </c>
      <c r="BB381" s="26" t="s">
        <v>35</v>
      </c>
      <c r="BC381" s="34" t="s">
        <v>35</v>
      </c>
      <c r="BD381" s="41" t="s">
        <v>35</v>
      </c>
      <c r="BE381" s="26" t="s">
        <v>35</v>
      </c>
      <c r="BF381" s="26" t="s">
        <v>35</v>
      </c>
      <c r="BG381" s="26" t="s">
        <v>35</v>
      </c>
      <c r="BH381" s="34" t="s">
        <v>35</v>
      </c>
      <c r="BI381" s="41" t="s">
        <v>35</v>
      </c>
      <c r="BJ381" s="26" t="s">
        <v>35</v>
      </c>
      <c r="BK381" s="26" t="s">
        <v>35</v>
      </c>
      <c r="BL381" s="26" t="s">
        <v>35</v>
      </c>
      <c r="BM381" s="34" t="s">
        <v>35</v>
      </c>
      <c r="BN381" s="41">
        <f t="shared" si="82"/>
        <v>705</v>
      </c>
      <c r="BO381" s="41">
        <f t="shared" si="82"/>
        <v>925</v>
      </c>
      <c r="BP381" s="41">
        <f t="shared" si="82"/>
        <v>-220</v>
      </c>
      <c r="BQ381" s="42">
        <f t="shared" si="83"/>
        <v>-3.0890199382196011</v>
      </c>
      <c r="BR381" s="25"/>
    </row>
    <row r="382" spans="1:70" s="7" customFormat="1" ht="18" customHeight="1">
      <c r="A382" s="25"/>
      <c r="B382" s="35" t="s">
        <v>47</v>
      </c>
      <c r="C382" s="35">
        <v>431750</v>
      </c>
      <c r="D382" s="27" t="s">
        <v>421</v>
      </c>
      <c r="E382" s="26">
        <v>18910</v>
      </c>
      <c r="F382" s="41">
        <f t="shared" si="72"/>
        <v>18873</v>
      </c>
      <c r="G382" s="26">
        <v>538</v>
      </c>
      <c r="H382" s="26">
        <v>575</v>
      </c>
      <c r="I382" s="26">
        <v>-37</v>
      </c>
      <c r="J382" s="42">
        <f t="shared" si="73"/>
        <v>-0.19566367001586463</v>
      </c>
      <c r="K382" s="41">
        <f t="shared" si="74"/>
        <v>18936</v>
      </c>
      <c r="L382" s="26">
        <v>671</v>
      </c>
      <c r="M382" s="26">
        <v>608</v>
      </c>
      <c r="N382" s="26">
        <v>63</v>
      </c>
      <c r="O382" s="42">
        <f t="shared" si="75"/>
        <v>0.33381020505484027</v>
      </c>
      <c r="P382" s="41">
        <f t="shared" si="76"/>
        <v>18876</v>
      </c>
      <c r="Q382" s="26">
        <v>623</v>
      </c>
      <c r="R382" s="26">
        <v>683</v>
      </c>
      <c r="S382" s="26">
        <v>-60</v>
      </c>
      <c r="T382" s="42">
        <f t="shared" si="77"/>
        <v>-0.3168567807351077</v>
      </c>
      <c r="U382" s="41">
        <f t="shared" si="78"/>
        <v>18516</v>
      </c>
      <c r="V382" s="26">
        <v>233</v>
      </c>
      <c r="W382" s="26">
        <v>593</v>
      </c>
      <c r="X382" s="26">
        <v>-360</v>
      </c>
      <c r="Y382" s="42">
        <f t="shared" si="79"/>
        <v>-1.9071837253655435</v>
      </c>
      <c r="Z382" s="41">
        <f t="shared" si="80"/>
        <v>18473</v>
      </c>
      <c r="AA382" s="26">
        <v>436</v>
      </c>
      <c r="AB382" s="26">
        <v>479</v>
      </c>
      <c r="AC382" s="26">
        <v>-43</v>
      </c>
      <c r="AD382" s="42">
        <f t="shared" si="81"/>
        <v>-0.23223158349535536</v>
      </c>
      <c r="AE382" s="41" t="s">
        <v>35</v>
      </c>
      <c r="AF382" s="26" t="s">
        <v>35</v>
      </c>
      <c r="AG382" s="26" t="s">
        <v>35</v>
      </c>
      <c r="AH382" s="26" t="s">
        <v>35</v>
      </c>
      <c r="AI382" s="34" t="s">
        <v>35</v>
      </c>
      <c r="AJ382" s="41" t="s">
        <v>35</v>
      </c>
      <c r="AK382" s="26" t="s">
        <v>35</v>
      </c>
      <c r="AL382" s="26" t="s">
        <v>35</v>
      </c>
      <c r="AM382" s="26" t="s">
        <v>35</v>
      </c>
      <c r="AN382" s="34" t="s">
        <v>35</v>
      </c>
      <c r="AO382" s="41" t="s">
        <v>35</v>
      </c>
      <c r="AP382" s="26" t="s">
        <v>35</v>
      </c>
      <c r="AQ382" s="26" t="s">
        <v>35</v>
      </c>
      <c r="AR382" s="26" t="s">
        <v>35</v>
      </c>
      <c r="AS382" s="34" t="s">
        <v>35</v>
      </c>
      <c r="AT382" s="41" t="s">
        <v>35</v>
      </c>
      <c r="AU382" s="26" t="s">
        <v>35</v>
      </c>
      <c r="AV382" s="26" t="s">
        <v>35</v>
      </c>
      <c r="AW382" s="26" t="s">
        <v>35</v>
      </c>
      <c r="AX382" s="34" t="s">
        <v>35</v>
      </c>
      <c r="AY382" s="41" t="s">
        <v>35</v>
      </c>
      <c r="AZ382" s="26" t="s">
        <v>35</v>
      </c>
      <c r="BA382" s="26" t="s">
        <v>35</v>
      </c>
      <c r="BB382" s="26" t="s">
        <v>35</v>
      </c>
      <c r="BC382" s="34" t="s">
        <v>35</v>
      </c>
      <c r="BD382" s="41" t="s">
        <v>35</v>
      </c>
      <c r="BE382" s="26" t="s">
        <v>35</v>
      </c>
      <c r="BF382" s="26" t="s">
        <v>35</v>
      </c>
      <c r="BG382" s="26" t="s">
        <v>35</v>
      </c>
      <c r="BH382" s="34" t="s">
        <v>35</v>
      </c>
      <c r="BI382" s="41" t="s">
        <v>35</v>
      </c>
      <c r="BJ382" s="26" t="s">
        <v>35</v>
      </c>
      <c r="BK382" s="26" t="s">
        <v>35</v>
      </c>
      <c r="BL382" s="26" t="s">
        <v>35</v>
      </c>
      <c r="BM382" s="34" t="s">
        <v>35</v>
      </c>
      <c r="BN382" s="41">
        <f t="shared" si="82"/>
        <v>2501</v>
      </c>
      <c r="BO382" s="41">
        <f t="shared" si="82"/>
        <v>2938</v>
      </c>
      <c r="BP382" s="41">
        <f t="shared" si="82"/>
        <v>-437</v>
      </c>
      <c r="BQ382" s="42">
        <f t="shared" si="83"/>
        <v>-2.310946589106293</v>
      </c>
      <c r="BR382" s="25"/>
    </row>
    <row r="383" spans="1:70" s="7" customFormat="1" ht="18" customHeight="1">
      <c r="A383" s="25"/>
      <c r="B383" s="35" t="s">
        <v>47</v>
      </c>
      <c r="C383" s="35">
        <v>431755</v>
      </c>
      <c r="D383" s="27" t="s">
        <v>422</v>
      </c>
      <c r="E383" s="26">
        <v>208</v>
      </c>
      <c r="F383" s="41">
        <f t="shared" si="72"/>
        <v>210</v>
      </c>
      <c r="G383" s="26">
        <v>4</v>
      </c>
      <c r="H383" s="26">
        <v>2</v>
      </c>
      <c r="I383" s="26">
        <v>2</v>
      </c>
      <c r="J383" s="42">
        <f t="shared" si="73"/>
        <v>0.96153846153846156</v>
      </c>
      <c r="K383" s="41">
        <f t="shared" si="74"/>
        <v>208</v>
      </c>
      <c r="L383" s="26">
        <v>1</v>
      </c>
      <c r="M383" s="26">
        <v>3</v>
      </c>
      <c r="N383" s="26">
        <v>-2</v>
      </c>
      <c r="O383" s="42">
        <f t="shared" si="75"/>
        <v>-0.95238095238095244</v>
      </c>
      <c r="P383" s="41">
        <f t="shared" si="76"/>
        <v>212</v>
      </c>
      <c r="Q383" s="26">
        <v>4</v>
      </c>
      <c r="R383" s="26">
        <v>0</v>
      </c>
      <c r="S383" s="26">
        <v>4</v>
      </c>
      <c r="T383" s="42">
        <f t="shared" si="77"/>
        <v>1.9230769230769231</v>
      </c>
      <c r="U383" s="41">
        <f t="shared" si="78"/>
        <v>211</v>
      </c>
      <c r="V383" s="26">
        <v>2</v>
      </c>
      <c r="W383" s="26">
        <v>3</v>
      </c>
      <c r="X383" s="26">
        <v>-1</v>
      </c>
      <c r="Y383" s="42">
        <f t="shared" si="79"/>
        <v>-0.47169811320754718</v>
      </c>
      <c r="Z383" s="41">
        <f t="shared" si="80"/>
        <v>203</v>
      </c>
      <c r="AA383" s="26">
        <v>1</v>
      </c>
      <c r="AB383" s="26">
        <v>9</v>
      </c>
      <c r="AC383" s="26">
        <v>-8</v>
      </c>
      <c r="AD383" s="42">
        <f t="shared" si="81"/>
        <v>-3.7914691943127963</v>
      </c>
      <c r="AE383" s="41" t="s">
        <v>35</v>
      </c>
      <c r="AF383" s="26" t="s">
        <v>35</v>
      </c>
      <c r="AG383" s="26" t="s">
        <v>35</v>
      </c>
      <c r="AH383" s="26" t="s">
        <v>35</v>
      </c>
      <c r="AI383" s="34" t="s">
        <v>35</v>
      </c>
      <c r="AJ383" s="41" t="s">
        <v>35</v>
      </c>
      <c r="AK383" s="26" t="s">
        <v>35</v>
      </c>
      <c r="AL383" s="26" t="s">
        <v>35</v>
      </c>
      <c r="AM383" s="26" t="s">
        <v>35</v>
      </c>
      <c r="AN383" s="34" t="s">
        <v>35</v>
      </c>
      <c r="AO383" s="41" t="s">
        <v>35</v>
      </c>
      <c r="AP383" s="26" t="s">
        <v>35</v>
      </c>
      <c r="AQ383" s="26" t="s">
        <v>35</v>
      </c>
      <c r="AR383" s="26" t="s">
        <v>35</v>
      </c>
      <c r="AS383" s="34" t="s">
        <v>35</v>
      </c>
      <c r="AT383" s="41" t="s">
        <v>35</v>
      </c>
      <c r="AU383" s="26" t="s">
        <v>35</v>
      </c>
      <c r="AV383" s="26" t="s">
        <v>35</v>
      </c>
      <c r="AW383" s="26" t="s">
        <v>35</v>
      </c>
      <c r="AX383" s="34" t="s">
        <v>35</v>
      </c>
      <c r="AY383" s="41" t="s">
        <v>35</v>
      </c>
      <c r="AZ383" s="26" t="s">
        <v>35</v>
      </c>
      <c r="BA383" s="26" t="s">
        <v>35</v>
      </c>
      <c r="BB383" s="26" t="s">
        <v>35</v>
      </c>
      <c r="BC383" s="34" t="s">
        <v>35</v>
      </c>
      <c r="BD383" s="41" t="s">
        <v>35</v>
      </c>
      <c r="BE383" s="26" t="s">
        <v>35</v>
      </c>
      <c r="BF383" s="26" t="s">
        <v>35</v>
      </c>
      <c r="BG383" s="26" t="s">
        <v>35</v>
      </c>
      <c r="BH383" s="34" t="s">
        <v>35</v>
      </c>
      <c r="BI383" s="41" t="s">
        <v>35</v>
      </c>
      <c r="BJ383" s="26" t="s">
        <v>35</v>
      </c>
      <c r="BK383" s="26" t="s">
        <v>35</v>
      </c>
      <c r="BL383" s="26" t="s">
        <v>35</v>
      </c>
      <c r="BM383" s="34" t="s">
        <v>35</v>
      </c>
      <c r="BN383" s="41">
        <f t="shared" si="82"/>
        <v>12</v>
      </c>
      <c r="BO383" s="41">
        <f t="shared" si="82"/>
        <v>17</v>
      </c>
      <c r="BP383" s="41">
        <f t="shared" si="82"/>
        <v>-5</v>
      </c>
      <c r="BQ383" s="42">
        <f t="shared" si="83"/>
        <v>-2.4038461538461542</v>
      </c>
      <c r="BR383" s="25"/>
    </row>
    <row r="384" spans="1:70" s="7" customFormat="1" ht="18" customHeight="1">
      <c r="A384" s="25"/>
      <c r="B384" s="35" t="s">
        <v>47</v>
      </c>
      <c r="C384" s="35">
        <v>431760</v>
      </c>
      <c r="D384" s="27" t="s">
        <v>423</v>
      </c>
      <c r="E384" s="26">
        <v>9172</v>
      </c>
      <c r="F384" s="41">
        <f t="shared" si="72"/>
        <v>9298</v>
      </c>
      <c r="G384" s="26">
        <v>387</v>
      </c>
      <c r="H384" s="26">
        <v>261</v>
      </c>
      <c r="I384" s="26">
        <v>126</v>
      </c>
      <c r="J384" s="42">
        <f t="shared" si="73"/>
        <v>1.3737461840383776</v>
      </c>
      <c r="K384" s="41">
        <f t="shared" si="74"/>
        <v>9471</v>
      </c>
      <c r="L384" s="26">
        <v>455</v>
      </c>
      <c r="M384" s="26">
        <v>282</v>
      </c>
      <c r="N384" s="26">
        <v>173</v>
      </c>
      <c r="O384" s="42">
        <f t="shared" si="75"/>
        <v>1.8606151860615185</v>
      </c>
      <c r="P384" s="41">
        <f t="shared" si="76"/>
        <v>9455</v>
      </c>
      <c r="Q384" s="26">
        <v>348</v>
      </c>
      <c r="R384" s="26">
        <v>364</v>
      </c>
      <c r="S384" s="26">
        <v>-16</v>
      </c>
      <c r="T384" s="42">
        <f t="shared" si="77"/>
        <v>-0.16893675430260796</v>
      </c>
      <c r="U384" s="41">
        <f t="shared" si="78"/>
        <v>8774</v>
      </c>
      <c r="V384" s="26">
        <v>83</v>
      </c>
      <c r="W384" s="26">
        <v>764</v>
      </c>
      <c r="X384" s="26">
        <v>-681</v>
      </c>
      <c r="Y384" s="42">
        <f t="shared" si="79"/>
        <v>-7.202538339502909</v>
      </c>
      <c r="Z384" s="41">
        <f t="shared" si="80"/>
        <v>8141</v>
      </c>
      <c r="AA384" s="26">
        <v>101</v>
      </c>
      <c r="AB384" s="26">
        <v>734</v>
      </c>
      <c r="AC384" s="26">
        <v>-633</v>
      </c>
      <c r="AD384" s="42">
        <f t="shared" si="81"/>
        <v>-7.2144973786186464</v>
      </c>
      <c r="AE384" s="41" t="s">
        <v>35</v>
      </c>
      <c r="AF384" s="26" t="s">
        <v>35</v>
      </c>
      <c r="AG384" s="26" t="s">
        <v>35</v>
      </c>
      <c r="AH384" s="26" t="s">
        <v>35</v>
      </c>
      <c r="AI384" s="34" t="s">
        <v>35</v>
      </c>
      <c r="AJ384" s="41" t="s">
        <v>35</v>
      </c>
      <c r="AK384" s="26" t="s">
        <v>35</v>
      </c>
      <c r="AL384" s="26" t="s">
        <v>35</v>
      </c>
      <c r="AM384" s="26" t="s">
        <v>35</v>
      </c>
      <c r="AN384" s="34" t="s">
        <v>35</v>
      </c>
      <c r="AO384" s="41" t="s">
        <v>35</v>
      </c>
      <c r="AP384" s="26" t="s">
        <v>35</v>
      </c>
      <c r="AQ384" s="26" t="s">
        <v>35</v>
      </c>
      <c r="AR384" s="26" t="s">
        <v>35</v>
      </c>
      <c r="AS384" s="34" t="s">
        <v>35</v>
      </c>
      <c r="AT384" s="41" t="s">
        <v>35</v>
      </c>
      <c r="AU384" s="26" t="s">
        <v>35</v>
      </c>
      <c r="AV384" s="26" t="s">
        <v>35</v>
      </c>
      <c r="AW384" s="26" t="s">
        <v>35</v>
      </c>
      <c r="AX384" s="34" t="s">
        <v>35</v>
      </c>
      <c r="AY384" s="41" t="s">
        <v>35</v>
      </c>
      <c r="AZ384" s="26" t="s">
        <v>35</v>
      </c>
      <c r="BA384" s="26" t="s">
        <v>35</v>
      </c>
      <c r="BB384" s="26" t="s">
        <v>35</v>
      </c>
      <c r="BC384" s="34" t="s">
        <v>35</v>
      </c>
      <c r="BD384" s="41" t="s">
        <v>35</v>
      </c>
      <c r="BE384" s="26" t="s">
        <v>35</v>
      </c>
      <c r="BF384" s="26" t="s">
        <v>35</v>
      </c>
      <c r="BG384" s="26" t="s">
        <v>35</v>
      </c>
      <c r="BH384" s="34" t="s">
        <v>35</v>
      </c>
      <c r="BI384" s="41" t="s">
        <v>35</v>
      </c>
      <c r="BJ384" s="26" t="s">
        <v>35</v>
      </c>
      <c r="BK384" s="26" t="s">
        <v>35</v>
      </c>
      <c r="BL384" s="26" t="s">
        <v>35</v>
      </c>
      <c r="BM384" s="34" t="s">
        <v>35</v>
      </c>
      <c r="BN384" s="41">
        <f t="shared" si="82"/>
        <v>1374</v>
      </c>
      <c r="BO384" s="41">
        <f t="shared" si="82"/>
        <v>2405</v>
      </c>
      <c r="BP384" s="41">
        <f t="shared" si="82"/>
        <v>-1031</v>
      </c>
      <c r="BQ384" s="42">
        <f t="shared" si="83"/>
        <v>-11.240732664631487</v>
      </c>
      <c r="BR384" s="25"/>
    </row>
    <row r="385" spans="1:70" s="7" customFormat="1" ht="18" customHeight="1">
      <c r="A385" s="25"/>
      <c r="B385" s="35" t="s">
        <v>47</v>
      </c>
      <c r="C385" s="35">
        <v>431770</v>
      </c>
      <c r="D385" s="27" t="s">
        <v>424</v>
      </c>
      <c r="E385" s="26">
        <v>890</v>
      </c>
      <c r="F385" s="41">
        <f t="shared" si="72"/>
        <v>897</v>
      </c>
      <c r="G385" s="26">
        <v>30</v>
      </c>
      <c r="H385" s="26">
        <v>23</v>
      </c>
      <c r="I385" s="26">
        <v>7</v>
      </c>
      <c r="J385" s="42">
        <f t="shared" si="73"/>
        <v>0.7865168539325843</v>
      </c>
      <c r="K385" s="41">
        <f t="shared" si="74"/>
        <v>903</v>
      </c>
      <c r="L385" s="26">
        <v>19</v>
      </c>
      <c r="M385" s="26">
        <v>13</v>
      </c>
      <c r="N385" s="26">
        <v>6</v>
      </c>
      <c r="O385" s="42">
        <f t="shared" si="75"/>
        <v>0.66889632107023411</v>
      </c>
      <c r="P385" s="41">
        <f t="shared" si="76"/>
        <v>933</v>
      </c>
      <c r="Q385" s="26">
        <v>45</v>
      </c>
      <c r="R385" s="26">
        <v>15</v>
      </c>
      <c r="S385" s="26">
        <v>30</v>
      </c>
      <c r="T385" s="42">
        <f t="shared" si="77"/>
        <v>3.322259136212625</v>
      </c>
      <c r="U385" s="41">
        <f t="shared" si="78"/>
        <v>924</v>
      </c>
      <c r="V385" s="26">
        <v>11</v>
      </c>
      <c r="W385" s="26">
        <v>20</v>
      </c>
      <c r="X385" s="26">
        <v>-9</v>
      </c>
      <c r="Y385" s="42">
        <f t="shared" si="79"/>
        <v>-0.96463022508038598</v>
      </c>
      <c r="Z385" s="41">
        <f t="shared" si="80"/>
        <v>912</v>
      </c>
      <c r="AA385" s="26">
        <v>15</v>
      </c>
      <c r="AB385" s="26">
        <v>27</v>
      </c>
      <c r="AC385" s="26">
        <v>-12</v>
      </c>
      <c r="AD385" s="42">
        <f t="shared" si="81"/>
        <v>-1.2987012987012987</v>
      </c>
      <c r="AE385" s="41" t="s">
        <v>35</v>
      </c>
      <c r="AF385" s="26" t="s">
        <v>35</v>
      </c>
      <c r="AG385" s="26" t="s">
        <v>35</v>
      </c>
      <c r="AH385" s="26" t="s">
        <v>35</v>
      </c>
      <c r="AI385" s="34" t="s">
        <v>35</v>
      </c>
      <c r="AJ385" s="41" t="s">
        <v>35</v>
      </c>
      <c r="AK385" s="26" t="s">
        <v>35</v>
      </c>
      <c r="AL385" s="26" t="s">
        <v>35</v>
      </c>
      <c r="AM385" s="26" t="s">
        <v>35</v>
      </c>
      <c r="AN385" s="34" t="s">
        <v>35</v>
      </c>
      <c r="AO385" s="41" t="s">
        <v>35</v>
      </c>
      <c r="AP385" s="26" t="s">
        <v>35</v>
      </c>
      <c r="AQ385" s="26" t="s">
        <v>35</v>
      </c>
      <c r="AR385" s="26" t="s">
        <v>35</v>
      </c>
      <c r="AS385" s="34" t="s">
        <v>35</v>
      </c>
      <c r="AT385" s="41" t="s">
        <v>35</v>
      </c>
      <c r="AU385" s="26" t="s">
        <v>35</v>
      </c>
      <c r="AV385" s="26" t="s">
        <v>35</v>
      </c>
      <c r="AW385" s="26" t="s">
        <v>35</v>
      </c>
      <c r="AX385" s="34" t="s">
        <v>35</v>
      </c>
      <c r="AY385" s="41" t="s">
        <v>35</v>
      </c>
      <c r="AZ385" s="26" t="s">
        <v>35</v>
      </c>
      <c r="BA385" s="26" t="s">
        <v>35</v>
      </c>
      <c r="BB385" s="26" t="s">
        <v>35</v>
      </c>
      <c r="BC385" s="34" t="s">
        <v>35</v>
      </c>
      <c r="BD385" s="41" t="s">
        <v>35</v>
      </c>
      <c r="BE385" s="26" t="s">
        <v>35</v>
      </c>
      <c r="BF385" s="26" t="s">
        <v>35</v>
      </c>
      <c r="BG385" s="26" t="s">
        <v>35</v>
      </c>
      <c r="BH385" s="34" t="s">
        <v>35</v>
      </c>
      <c r="BI385" s="41" t="s">
        <v>35</v>
      </c>
      <c r="BJ385" s="26" t="s">
        <v>35</v>
      </c>
      <c r="BK385" s="26" t="s">
        <v>35</v>
      </c>
      <c r="BL385" s="26" t="s">
        <v>35</v>
      </c>
      <c r="BM385" s="34" t="s">
        <v>35</v>
      </c>
      <c r="BN385" s="41">
        <f t="shared" si="82"/>
        <v>120</v>
      </c>
      <c r="BO385" s="41">
        <f t="shared" si="82"/>
        <v>98</v>
      </c>
      <c r="BP385" s="41">
        <f t="shared" si="82"/>
        <v>22</v>
      </c>
      <c r="BQ385" s="42">
        <f t="shared" si="83"/>
        <v>2.4719101123595504</v>
      </c>
      <c r="BR385" s="25"/>
    </row>
    <row r="386" spans="1:70" s="7" customFormat="1" ht="18" customHeight="1">
      <c r="A386" s="25"/>
      <c r="B386" s="35" t="s">
        <v>47</v>
      </c>
      <c r="C386" s="35">
        <v>431775</v>
      </c>
      <c r="D386" s="27" t="s">
        <v>425</v>
      </c>
      <c r="E386" s="26">
        <v>150</v>
      </c>
      <c r="F386" s="41">
        <f t="shared" si="72"/>
        <v>159</v>
      </c>
      <c r="G386" s="26">
        <v>10</v>
      </c>
      <c r="H386" s="26">
        <v>1</v>
      </c>
      <c r="I386" s="26">
        <v>9</v>
      </c>
      <c r="J386" s="42">
        <f t="shared" si="73"/>
        <v>6</v>
      </c>
      <c r="K386" s="41">
        <f t="shared" si="74"/>
        <v>161</v>
      </c>
      <c r="L386" s="26">
        <v>6</v>
      </c>
      <c r="M386" s="26">
        <v>4</v>
      </c>
      <c r="N386" s="26">
        <v>2</v>
      </c>
      <c r="O386" s="42">
        <f t="shared" si="75"/>
        <v>1.257861635220126</v>
      </c>
      <c r="P386" s="41">
        <f t="shared" si="76"/>
        <v>173</v>
      </c>
      <c r="Q386" s="26">
        <v>14</v>
      </c>
      <c r="R386" s="26">
        <v>2</v>
      </c>
      <c r="S386" s="26">
        <v>12</v>
      </c>
      <c r="T386" s="42">
        <f t="shared" si="77"/>
        <v>7.4534161490683228</v>
      </c>
      <c r="U386" s="41">
        <f t="shared" si="78"/>
        <v>159</v>
      </c>
      <c r="V386" s="26">
        <v>6</v>
      </c>
      <c r="W386" s="26">
        <v>20</v>
      </c>
      <c r="X386" s="26">
        <v>-14</v>
      </c>
      <c r="Y386" s="42">
        <f t="shared" si="79"/>
        <v>-8.0924855491329488</v>
      </c>
      <c r="Z386" s="41">
        <f t="shared" si="80"/>
        <v>154</v>
      </c>
      <c r="AA386" s="26">
        <v>2</v>
      </c>
      <c r="AB386" s="26">
        <v>7</v>
      </c>
      <c r="AC386" s="26">
        <v>-5</v>
      </c>
      <c r="AD386" s="42">
        <f t="shared" si="81"/>
        <v>-3.1446540880503147</v>
      </c>
      <c r="AE386" s="41" t="s">
        <v>35</v>
      </c>
      <c r="AF386" s="26" t="s">
        <v>35</v>
      </c>
      <c r="AG386" s="26" t="s">
        <v>35</v>
      </c>
      <c r="AH386" s="26" t="s">
        <v>35</v>
      </c>
      <c r="AI386" s="34" t="s">
        <v>35</v>
      </c>
      <c r="AJ386" s="41" t="s">
        <v>35</v>
      </c>
      <c r="AK386" s="26" t="s">
        <v>35</v>
      </c>
      <c r="AL386" s="26" t="s">
        <v>35</v>
      </c>
      <c r="AM386" s="26" t="s">
        <v>35</v>
      </c>
      <c r="AN386" s="34" t="s">
        <v>35</v>
      </c>
      <c r="AO386" s="41" t="s">
        <v>35</v>
      </c>
      <c r="AP386" s="26" t="s">
        <v>35</v>
      </c>
      <c r="AQ386" s="26" t="s">
        <v>35</v>
      </c>
      <c r="AR386" s="26" t="s">
        <v>35</v>
      </c>
      <c r="AS386" s="34" t="s">
        <v>35</v>
      </c>
      <c r="AT386" s="41" t="s">
        <v>35</v>
      </c>
      <c r="AU386" s="26" t="s">
        <v>35</v>
      </c>
      <c r="AV386" s="26" t="s">
        <v>35</v>
      </c>
      <c r="AW386" s="26" t="s">
        <v>35</v>
      </c>
      <c r="AX386" s="34" t="s">
        <v>35</v>
      </c>
      <c r="AY386" s="41" t="s">
        <v>35</v>
      </c>
      <c r="AZ386" s="26" t="s">
        <v>35</v>
      </c>
      <c r="BA386" s="26" t="s">
        <v>35</v>
      </c>
      <c r="BB386" s="26" t="s">
        <v>35</v>
      </c>
      <c r="BC386" s="34" t="s">
        <v>35</v>
      </c>
      <c r="BD386" s="41" t="s">
        <v>35</v>
      </c>
      <c r="BE386" s="26" t="s">
        <v>35</v>
      </c>
      <c r="BF386" s="26" t="s">
        <v>35</v>
      </c>
      <c r="BG386" s="26" t="s">
        <v>35</v>
      </c>
      <c r="BH386" s="34" t="s">
        <v>35</v>
      </c>
      <c r="BI386" s="41" t="s">
        <v>35</v>
      </c>
      <c r="BJ386" s="26" t="s">
        <v>35</v>
      </c>
      <c r="BK386" s="26" t="s">
        <v>35</v>
      </c>
      <c r="BL386" s="26" t="s">
        <v>35</v>
      </c>
      <c r="BM386" s="34" t="s">
        <v>35</v>
      </c>
      <c r="BN386" s="41">
        <f t="shared" si="82"/>
        <v>38</v>
      </c>
      <c r="BO386" s="41">
        <f t="shared" si="82"/>
        <v>34</v>
      </c>
      <c r="BP386" s="41">
        <f t="shared" si="82"/>
        <v>4</v>
      </c>
      <c r="BQ386" s="42">
        <f t="shared" si="83"/>
        <v>2.666666666666667</v>
      </c>
      <c r="BR386" s="25"/>
    </row>
    <row r="387" spans="1:70" s="7" customFormat="1" ht="18" customHeight="1">
      <c r="A387" s="25"/>
      <c r="B387" s="35" t="s">
        <v>47</v>
      </c>
      <c r="C387" s="35">
        <v>431780</v>
      </c>
      <c r="D387" s="27" t="s">
        <v>426</v>
      </c>
      <c r="E387" s="26">
        <v>2316</v>
      </c>
      <c r="F387" s="41">
        <f t="shared" si="72"/>
        <v>2343</v>
      </c>
      <c r="G387" s="26">
        <v>85</v>
      </c>
      <c r="H387" s="26">
        <v>58</v>
      </c>
      <c r="I387" s="26">
        <v>27</v>
      </c>
      <c r="J387" s="42">
        <f t="shared" si="73"/>
        <v>1.1658031088082901</v>
      </c>
      <c r="K387" s="41">
        <f t="shared" si="74"/>
        <v>2378</v>
      </c>
      <c r="L387" s="26">
        <v>87</v>
      </c>
      <c r="M387" s="26">
        <v>52</v>
      </c>
      <c r="N387" s="26">
        <v>35</v>
      </c>
      <c r="O387" s="42">
        <f t="shared" si="75"/>
        <v>1.4938113529662824</v>
      </c>
      <c r="P387" s="41">
        <f t="shared" si="76"/>
        <v>2387</v>
      </c>
      <c r="Q387" s="26">
        <v>80</v>
      </c>
      <c r="R387" s="26">
        <v>71</v>
      </c>
      <c r="S387" s="26">
        <v>9</v>
      </c>
      <c r="T387" s="42">
        <f t="shared" si="77"/>
        <v>0.37846930193439865</v>
      </c>
      <c r="U387" s="41">
        <f t="shared" si="78"/>
        <v>2335</v>
      </c>
      <c r="V387" s="26">
        <v>21</v>
      </c>
      <c r="W387" s="26">
        <v>73</v>
      </c>
      <c r="X387" s="26">
        <v>-52</v>
      </c>
      <c r="Y387" s="42">
        <f t="shared" si="79"/>
        <v>-2.1784666945957269</v>
      </c>
      <c r="Z387" s="41">
        <f t="shared" si="80"/>
        <v>2345</v>
      </c>
      <c r="AA387" s="26">
        <v>46</v>
      </c>
      <c r="AB387" s="26">
        <v>36</v>
      </c>
      <c r="AC387" s="26">
        <v>10</v>
      </c>
      <c r="AD387" s="42">
        <f t="shared" si="81"/>
        <v>0.42826552462526768</v>
      </c>
      <c r="AE387" s="41" t="s">
        <v>35</v>
      </c>
      <c r="AF387" s="26" t="s">
        <v>35</v>
      </c>
      <c r="AG387" s="26" t="s">
        <v>35</v>
      </c>
      <c r="AH387" s="26" t="s">
        <v>35</v>
      </c>
      <c r="AI387" s="34" t="s">
        <v>35</v>
      </c>
      <c r="AJ387" s="41" t="s">
        <v>35</v>
      </c>
      <c r="AK387" s="26" t="s">
        <v>35</v>
      </c>
      <c r="AL387" s="26" t="s">
        <v>35</v>
      </c>
      <c r="AM387" s="26" t="s">
        <v>35</v>
      </c>
      <c r="AN387" s="34" t="s">
        <v>35</v>
      </c>
      <c r="AO387" s="41" t="s">
        <v>35</v>
      </c>
      <c r="AP387" s="26" t="s">
        <v>35</v>
      </c>
      <c r="AQ387" s="26" t="s">
        <v>35</v>
      </c>
      <c r="AR387" s="26" t="s">
        <v>35</v>
      </c>
      <c r="AS387" s="34" t="s">
        <v>35</v>
      </c>
      <c r="AT387" s="41" t="s">
        <v>35</v>
      </c>
      <c r="AU387" s="26" t="s">
        <v>35</v>
      </c>
      <c r="AV387" s="26" t="s">
        <v>35</v>
      </c>
      <c r="AW387" s="26" t="s">
        <v>35</v>
      </c>
      <c r="AX387" s="34" t="s">
        <v>35</v>
      </c>
      <c r="AY387" s="41" t="s">
        <v>35</v>
      </c>
      <c r="AZ387" s="26" t="s">
        <v>35</v>
      </c>
      <c r="BA387" s="26" t="s">
        <v>35</v>
      </c>
      <c r="BB387" s="26" t="s">
        <v>35</v>
      </c>
      <c r="BC387" s="34" t="s">
        <v>35</v>
      </c>
      <c r="BD387" s="41" t="s">
        <v>35</v>
      </c>
      <c r="BE387" s="26" t="s">
        <v>35</v>
      </c>
      <c r="BF387" s="26" t="s">
        <v>35</v>
      </c>
      <c r="BG387" s="26" t="s">
        <v>35</v>
      </c>
      <c r="BH387" s="34" t="s">
        <v>35</v>
      </c>
      <c r="BI387" s="41" t="s">
        <v>35</v>
      </c>
      <c r="BJ387" s="26" t="s">
        <v>35</v>
      </c>
      <c r="BK387" s="26" t="s">
        <v>35</v>
      </c>
      <c r="BL387" s="26" t="s">
        <v>35</v>
      </c>
      <c r="BM387" s="34" t="s">
        <v>35</v>
      </c>
      <c r="BN387" s="41">
        <f t="shared" si="82"/>
        <v>319</v>
      </c>
      <c r="BO387" s="41">
        <f t="shared" si="82"/>
        <v>290</v>
      </c>
      <c r="BP387" s="41">
        <f t="shared" si="82"/>
        <v>29</v>
      </c>
      <c r="BQ387" s="42">
        <f t="shared" si="83"/>
        <v>1.2521588946459412</v>
      </c>
      <c r="BR387" s="25"/>
    </row>
    <row r="388" spans="1:70" s="7" customFormat="1" ht="18" customHeight="1">
      <c r="A388" s="25"/>
      <c r="B388" s="35" t="s">
        <v>47</v>
      </c>
      <c r="C388" s="35">
        <v>431790</v>
      </c>
      <c r="D388" s="27" t="s">
        <v>427</v>
      </c>
      <c r="E388" s="26">
        <v>2986</v>
      </c>
      <c r="F388" s="41">
        <f t="shared" si="72"/>
        <v>2984</v>
      </c>
      <c r="G388" s="26">
        <v>85</v>
      </c>
      <c r="H388" s="26">
        <v>87</v>
      </c>
      <c r="I388" s="26">
        <v>-2</v>
      </c>
      <c r="J388" s="42">
        <f t="shared" si="73"/>
        <v>-6.6979236436704614E-2</v>
      </c>
      <c r="K388" s="41">
        <f t="shared" si="74"/>
        <v>2994</v>
      </c>
      <c r="L388" s="26">
        <v>84</v>
      </c>
      <c r="M388" s="26">
        <v>74</v>
      </c>
      <c r="N388" s="26">
        <v>10</v>
      </c>
      <c r="O388" s="42">
        <f t="shared" si="75"/>
        <v>0.33512064343163539</v>
      </c>
      <c r="P388" s="41">
        <f t="shared" si="76"/>
        <v>2978</v>
      </c>
      <c r="Q388" s="26">
        <v>80</v>
      </c>
      <c r="R388" s="26">
        <v>96</v>
      </c>
      <c r="S388" s="26">
        <v>-16</v>
      </c>
      <c r="T388" s="42">
        <f t="shared" si="77"/>
        <v>-0.53440213760855049</v>
      </c>
      <c r="U388" s="41">
        <f t="shared" si="78"/>
        <v>2905</v>
      </c>
      <c r="V388" s="26">
        <v>18</v>
      </c>
      <c r="W388" s="26">
        <v>91</v>
      </c>
      <c r="X388" s="26">
        <v>-73</v>
      </c>
      <c r="Y388" s="42">
        <f t="shared" si="79"/>
        <v>-2.4513096037609134</v>
      </c>
      <c r="Z388" s="41">
        <f t="shared" si="80"/>
        <v>2876</v>
      </c>
      <c r="AA388" s="26">
        <v>21</v>
      </c>
      <c r="AB388" s="26">
        <v>50</v>
      </c>
      <c r="AC388" s="26">
        <v>-29</v>
      </c>
      <c r="AD388" s="42">
        <f t="shared" si="81"/>
        <v>-0.99827882960413095</v>
      </c>
      <c r="AE388" s="41" t="s">
        <v>35</v>
      </c>
      <c r="AF388" s="26" t="s">
        <v>35</v>
      </c>
      <c r="AG388" s="26" t="s">
        <v>35</v>
      </c>
      <c r="AH388" s="26" t="s">
        <v>35</v>
      </c>
      <c r="AI388" s="34" t="s">
        <v>35</v>
      </c>
      <c r="AJ388" s="41" t="s">
        <v>35</v>
      </c>
      <c r="AK388" s="26" t="s">
        <v>35</v>
      </c>
      <c r="AL388" s="26" t="s">
        <v>35</v>
      </c>
      <c r="AM388" s="26" t="s">
        <v>35</v>
      </c>
      <c r="AN388" s="34" t="s">
        <v>35</v>
      </c>
      <c r="AO388" s="41" t="s">
        <v>35</v>
      </c>
      <c r="AP388" s="26" t="s">
        <v>35</v>
      </c>
      <c r="AQ388" s="26" t="s">
        <v>35</v>
      </c>
      <c r="AR388" s="26" t="s">
        <v>35</v>
      </c>
      <c r="AS388" s="34" t="s">
        <v>35</v>
      </c>
      <c r="AT388" s="41" t="s">
        <v>35</v>
      </c>
      <c r="AU388" s="26" t="s">
        <v>35</v>
      </c>
      <c r="AV388" s="26" t="s">
        <v>35</v>
      </c>
      <c r="AW388" s="26" t="s">
        <v>35</v>
      </c>
      <c r="AX388" s="34" t="s">
        <v>35</v>
      </c>
      <c r="AY388" s="41" t="s">
        <v>35</v>
      </c>
      <c r="AZ388" s="26" t="s">
        <v>35</v>
      </c>
      <c r="BA388" s="26" t="s">
        <v>35</v>
      </c>
      <c r="BB388" s="26" t="s">
        <v>35</v>
      </c>
      <c r="BC388" s="34" t="s">
        <v>35</v>
      </c>
      <c r="BD388" s="41" t="s">
        <v>35</v>
      </c>
      <c r="BE388" s="26" t="s">
        <v>35</v>
      </c>
      <c r="BF388" s="26" t="s">
        <v>35</v>
      </c>
      <c r="BG388" s="26" t="s">
        <v>35</v>
      </c>
      <c r="BH388" s="34" t="s">
        <v>35</v>
      </c>
      <c r="BI388" s="41" t="s">
        <v>35</v>
      </c>
      <c r="BJ388" s="26" t="s">
        <v>35</v>
      </c>
      <c r="BK388" s="26" t="s">
        <v>35</v>
      </c>
      <c r="BL388" s="26" t="s">
        <v>35</v>
      </c>
      <c r="BM388" s="34" t="s">
        <v>35</v>
      </c>
      <c r="BN388" s="41">
        <f t="shared" si="82"/>
        <v>288</v>
      </c>
      <c r="BO388" s="41">
        <f t="shared" si="82"/>
        <v>398</v>
      </c>
      <c r="BP388" s="41">
        <f t="shared" si="82"/>
        <v>-110</v>
      </c>
      <c r="BQ388" s="42">
        <f t="shared" si="83"/>
        <v>-3.6838580040187545</v>
      </c>
      <c r="BR388" s="25"/>
    </row>
    <row r="389" spans="1:70" s="7" customFormat="1" ht="18" customHeight="1">
      <c r="A389" s="25"/>
      <c r="B389" s="35" t="s">
        <v>47</v>
      </c>
      <c r="C389" s="35">
        <v>431795</v>
      </c>
      <c r="D389" s="27" t="s">
        <v>428</v>
      </c>
      <c r="E389" s="26">
        <v>98</v>
      </c>
      <c r="F389" s="41">
        <f t="shared" si="72"/>
        <v>115</v>
      </c>
      <c r="G389" s="26">
        <v>20</v>
      </c>
      <c r="H389" s="26">
        <v>3</v>
      </c>
      <c r="I389" s="26">
        <v>17</v>
      </c>
      <c r="J389" s="42">
        <f t="shared" si="73"/>
        <v>17.346938775510203</v>
      </c>
      <c r="K389" s="41">
        <f t="shared" si="74"/>
        <v>123</v>
      </c>
      <c r="L389" s="26">
        <v>12</v>
      </c>
      <c r="M389" s="26">
        <v>4</v>
      </c>
      <c r="N389" s="26">
        <v>8</v>
      </c>
      <c r="O389" s="42">
        <f t="shared" si="75"/>
        <v>6.9565217391304346</v>
      </c>
      <c r="P389" s="41">
        <f t="shared" si="76"/>
        <v>135</v>
      </c>
      <c r="Q389" s="26">
        <v>13</v>
      </c>
      <c r="R389" s="26">
        <v>1</v>
      </c>
      <c r="S389" s="26">
        <v>12</v>
      </c>
      <c r="T389" s="42">
        <f t="shared" si="77"/>
        <v>9.7560975609756095</v>
      </c>
      <c r="U389" s="41">
        <f t="shared" si="78"/>
        <v>132</v>
      </c>
      <c r="V389" s="26">
        <v>3</v>
      </c>
      <c r="W389" s="26">
        <v>6</v>
      </c>
      <c r="X389" s="26">
        <v>-3</v>
      </c>
      <c r="Y389" s="42">
        <f t="shared" si="79"/>
        <v>-2.2222222222222223</v>
      </c>
      <c r="Z389" s="41">
        <f t="shared" si="80"/>
        <v>131</v>
      </c>
      <c r="AA389" s="26">
        <v>2</v>
      </c>
      <c r="AB389" s="26">
        <v>3</v>
      </c>
      <c r="AC389" s="26">
        <v>-1</v>
      </c>
      <c r="AD389" s="42">
        <f t="shared" si="81"/>
        <v>-0.75757575757575757</v>
      </c>
      <c r="AE389" s="41" t="s">
        <v>35</v>
      </c>
      <c r="AF389" s="26" t="s">
        <v>35</v>
      </c>
      <c r="AG389" s="26" t="s">
        <v>35</v>
      </c>
      <c r="AH389" s="26" t="s">
        <v>35</v>
      </c>
      <c r="AI389" s="34" t="s">
        <v>35</v>
      </c>
      <c r="AJ389" s="41" t="s">
        <v>35</v>
      </c>
      <c r="AK389" s="26" t="s">
        <v>35</v>
      </c>
      <c r="AL389" s="26" t="s">
        <v>35</v>
      </c>
      <c r="AM389" s="26" t="s">
        <v>35</v>
      </c>
      <c r="AN389" s="34" t="s">
        <v>35</v>
      </c>
      <c r="AO389" s="41" t="s">
        <v>35</v>
      </c>
      <c r="AP389" s="26" t="s">
        <v>35</v>
      </c>
      <c r="AQ389" s="26" t="s">
        <v>35</v>
      </c>
      <c r="AR389" s="26" t="s">
        <v>35</v>
      </c>
      <c r="AS389" s="34" t="s">
        <v>35</v>
      </c>
      <c r="AT389" s="41" t="s">
        <v>35</v>
      </c>
      <c r="AU389" s="26" t="s">
        <v>35</v>
      </c>
      <c r="AV389" s="26" t="s">
        <v>35</v>
      </c>
      <c r="AW389" s="26" t="s">
        <v>35</v>
      </c>
      <c r="AX389" s="34" t="s">
        <v>35</v>
      </c>
      <c r="AY389" s="41" t="s">
        <v>35</v>
      </c>
      <c r="AZ389" s="26" t="s">
        <v>35</v>
      </c>
      <c r="BA389" s="26" t="s">
        <v>35</v>
      </c>
      <c r="BB389" s="26" t="s">
        <v>35</v>
      </c>
      <c r="BC389" s="34" t="s">
        <v>35</v>
      </c>
      <c r="BD389" s="41" t="s">
        <v>35</v>
      </c>
      <c r="BE389" s="26" t="s">
        <v>35</v>
      </c>
      <c r="BF389" s="26" t="s">
        <v>35</v>
      </c>
      <c r="BG389" s="26" t="s">
        <v>35</v>
      </c>
      <c r="BH389" s="34" t="s">
        <v>35</v>
      </c>
      <c r="BI389" s="41" t="s">
        <v>35</v>
      </c>
      <c r="BJ389" s="26" t="s">
        <v>35</v>
      </c>
      <c r="BK389" s="26" t="s">
        <v>35</v>
      </c>
      <c r="BL389" s="26" t="s">
        <v>35</v>
      </c>
      <c r="BM389" s="34" t="s">
        <v>35</v>
      </c>
      <c r="BN389" s="41">
        <f t="shared" si="82"/>
        <v>50</v>
      </c>
      <c r="BO389" s="41">
        <f t="shared" si="82"/>
        <v>17</v>
      </c>
      <c r="BP389" s="41">
        <f t="shared" si="82"/>
        <v>33</v>
      </c>
      <c r="BQ389" s="42">
        <f t="shared" si="83"/>
        <v>33.673469387755098</v>
      </c>
      <c r="BR389" s="25"/>
    </row>
    <row r="390" spans="1:70" s="7" customFormat="1" ht="18" customHeight="1">
      <c r="A390" s="25"/>
      <c r="B390" s="35" t="s">
        <v>47</v>
      </c>
      <c r="C390" s="35">
        <v>431800</v>
      </c>
      <c r="D390" s="27" t="s">
        <v>429</v>
      </c>
      <c r="E390" s="26">
        <v>9366</v>
      </c>
      <c r="F390" s="41">
        <f t="shared" si="72"/>
        <v>9552</v>
      </c>
      <c r="G390" s="26">
        <v>375</v>
      </c>
      <c r="H390" s="26">
        <v>189</v>
      </c>
      <c r="I390" s="26">
        <v>186</v>
      </c>
      <c r="J390" s="42">
        <f t="shared" si="73"/>
        <v>1.9859064702114029</v>
      </c>
      <c r="K390" s="41">
        <f t="shared" si="74"/>
        <v>9677</v>
      </c>
      <c r="L390" s="26">
        <v>347</v>
      </c>
      <c r="M390" s="26">
        <v>222</v>
      </c>
      <c r="N390" s="26">
        <v>125</v>
      </c>
      <c r="O390" s="42">
        <f t="shared" si="75"/>
        <v>1.3086264656616415</v>
      </c>
      <c r="P390" s="41">
        <f t="shared" si="76"/>
        <v>9762</v>
      </c>
      <c r="Q390" s="26">
        <v>345</v>
      </c>
      <c r="R390" s="26">
        <v>260</v>
      </c>
      <c r="S390" s="26">
        <v>85</v>
      </c>
      <c r="T390" s="42">
        <f t="shared" si="77"/>
        <v>0.87837139609383064</v>
      </c>
      <c r="U390" s="41">
        <f t="shared" si="78"/>
        <v>9581</v>
      </c>
      <c r="V390" s="26">
        <v>105</v>
      </c>
      <c r="W390" s="26">
        <v>286</v>
      </c>
      <c r="X390" s="26">
        <v>-181</v>
      </c>
      <c r="Y390" s="42">
        <f t="shared" si="79"/>
        <v>-1.8541282524072937</v>
      </c>
      <c r="Z390" s="41">
        <f t="shared" si="80"/>
        <v>9311</v>
      </c>
      <c r="AA390" s="26">
        <v>108</v>
      </c>
      <c r="AB390" s="26">
        <v>378</v>
      </c>
      <c r="AC390" s="26">
        <v>-270</v>
      </c>
      <c r="AD390" s="42">
        <f t="shared" si="81"/>
        <v>-2.8180774449431163</v>
      </c>
      <c r="AE390" s="41" t="s">
        <v>35</v>
      </c>
      <c r="AF390" s="26" t="s">
        <v>35</v>
      </c>
      <c r="AG390" s="26" t="s">
        <v>35</v>
      </c>
      <c r="AH390" s="26" t="s">
        <v>35</v>
      </c>
      <c r="AI390" s="34" t="s">
        <v>35</v>
      </c>
      <c r="AJ390" s="41" t="s">
        <v>35</v>
      </c>
      <c r="AK390" s="26" t="s">
        <v>35</v>
      </c>
      <c r="AL390" s="26" t="s">
        <v>35</v>
      </c>
      <c r="AM390" s="26" t="s">
        <v>35</v>
      </c>
      <c r="AN390" s="34" t="s">
        <v>35</v>
      </c>
      <c r="AO390" s="41" t="s">
        <v>35</v>
      </c>
      <c r="AP390" s="26" t="s">
        <v>35</v>
      </c>
      <c r="AQ390" s="26" t="s">
        <v>35</v>
      </c>
      <c r="AR390" s="26" t="s">
        <v>35</v>
      </c>
      <c r="AS390" s="34" t="s">
        <v>35</v>
      </c>
      <c r="AT390" s="41" t="s">
        <v>35</v>
      </c>
      <c r="AU390" s="26" t="s">
        <v>35</v>
      </c>
      <c r="AV390" s="26" t="s">
        <v>35</v>
      </c>
      <c r="AW390" s="26" t="s">
        <v>35</v>
      </c>
      <c r="AX390" s="34" t="s">
        <v>35</v>
      </c>
      <c r="AY390" s="41" t="s">
        <v>35</v>
      </c>
      <c r="AZ390" s="26" t="s">
        <v>35</v>
      </c>
      <c r="BA390" s="26" t="s">
        <v>35</v>
      </c>
      <c r="BB390" s="26" t="s">
        <v>35</v>
      </c>
      <c r="BC390" s="34" t="s">
        <v>35</v>
      </c>
      <c r="BD390" s="41" t="s">
        <v>35</v>
      </c>
      <c r="BE390" s="26" t="s">
        <v>35</v>
      </c>
      <c r="BF390" s="26" t="s">
        <v>35</v>
      </c>
      <c r="BG390" s="26" t="s">
        <v>35</v>
      </c>
      <c r="BH390" s="34" t="s">
        <v>35</v>
      </c>
      <c r="BI390" s="41" t="s">
        <v>35</v>
      </c>
      <c r="BJ390" s="26" t="s">
        <v>35</v>
      </c>
      <c r="BK390" s="26" t="s">
        <v>35</v>
      </c>
      <c r="BL390" s="26" t="s">
        <v>35</v>
      </c>
      <c r="BM390" s="34" t="s">
        <v>35</v>
      </c>
      <c r="BN390" s="41">
        <f t="shared" si="82"/>
        <v>1280</v>
      </c>
      <c r="BO390" s="41">
        <f t="shared" si="82"/>
        <v>1335</v>
      </c>
      <c r="BP390" s="41">
        <f t="shared" si="82"/>
        <v>-55</v>
      </c>
      <c r="BQ390" s="42">
        <f t="shared" si="83"/>
        <v>-0.58723040785821057</v>
      </c>
      <c r="BR390" s="25"/>
    </row>
    <row r="391" spans="1:70" s="7" customFormat="1" ht="18" customHeight="1">
      <c r="A391" s="25"/>
      <c r="B391" s="35" t="s">
        <v>47</v>
      </c>
      <c r="C391" s="35">
        <v>431805</v>
      </c>
      <c r="D391" s="27" t="s">
        <v>430</v>
      </c>
      <c r="E391" s="26">
        <v>437</v>
      </c>
      <c r="F391" s="41">
        <f t="shared" si="72"/>
        <v>434</v>
      </c>
      <c r="G391" s="26">
        <v>18</v>
      </c>
      <c r="H391" s="26">
        <v>21</v>
      </c>
      <c r="I391" s="26">
        <v>-3</v>
      </c>
      <c r="J391" s="42">
        <f t="shared" si="73"/>
        <v>-0.68649885583524028</v>
      </c>
      <c r="K391" s="41">
        <f t="shared" si="74"/>
        <v>450</v>
      </c>
      <c r="L391" s="26">
        <v>36</v>
      </c>
      <c r="M391" s="26">
        <v>20</v>
      </c>
      <c r="N391" s="26">
        <v>16</v>
      </c>
      <c r="O391" s="42">
        <f t="shared" si="75"/>
        <v>3.6866359447004609</v>
      </c>
      <c r="P391" s="41">
        <f t="shared" si="76"/>
        <v>456</v>
      </c>
      <c r="Q391" s="26">
        <v>21</v>
      </c>
      <c r="R391" s="26">
        <v>15</v>
      </c>
      <c r="S391" s="26">
        <v>6</v>
      </c>
      <c r="T391" s="42">
        <f t="shared" si="77"/>
        <v>1.3333333333333335</v>
      </c>
      <c r="U391" s="41">
        <f t="shared" si="78"/>
        <v>457</v>
      </c>
      <c r="V391" s="26">
        <v>9</v>
      </c>
      <c r="W391" s="26">
        <v>8</v>
      </c>
      <c r="X391" s="26">
        <v>1</v>
      </c>
      <c r="Y391" s="42">
        <f t="shared" si="79"/>
        <v>0.21929824561403508</v>
      </c>
      <c r="Z391" s="41">
        <f t="shared" si="80"/>
        <v>452</v>
      </c>
      <c r="AA391" s="26">
        <v>16</v>
      </c>
      <c r="AB391" s="26">
        <v>21</v>
      </c>
      <c r="AC391" s="26">
        <v>-5</v>
      </c>
      <c r="AD391" s="42">
        <f t="shared" si="81"/>
        <v>-1.0940919037199124</v>
      </c>
      <c r="AE391" s="41" t="s">
        <v>35</v>
      </c>
      <c r="AF391" s="26" t="s">
        <v>35</v>
      </c>
      <c r="AG391" s="26" t="s">
        <v>35</v>
      </c>
      <c r="AH391" s="26" t="s">
        <v>35</v>
      </c>
      <c r="AI391" s="34" t="s">
        <v>35</v>
      </c>
      <c r="AJ391" s="41" t="s">
        <v>35</v>
      </c>
      <c r="AK391" s="26" t="s">
        <v>35</v>
      </c>
      <c r="AL391" s="26" t="s">
        <v>35</v>
      </c>
      <c r="AM391" s="26" t="s">
        <v>35</v>
      </c>
      <c r="AN391" s="34" t="s">
        <v>35</v>
      </c>
      <c r="AO391" s="41" t="s">
        <v>35</v>
      </c>
      <c r="AP391" s="26" t="s">
        <v>35</v>
      </c>
      <c r="AQ391" s="26" t="s">
        <v>35</v>
      </c>
      <c r="AR391" s="26" t="s">
        <v>35</v>
      </c>
      <c r="AS391" s="34" t="s">
        <v>35</v>
      </c>
      <c r="AT391" s="41" t="s">
        <v>35</v>
      </c>
      <c r="AU391" s="26" t="s">
        <v>35</v>
      </c>
      <c r="AV391" s="26" t="s">
        <v>35</v>
      </c>
      <c r="AW391" s="26" t="s">
        <v>35</v>
      </c>
      <c r="AX391" s="34" t="s">
        <v>35</v>
      </c>
      <c r="AY391" s="41" t="s">
        <v>35</v>
      </c>
      <c r="AZ391" s="26" t="s">
        <v>35</v>
      </c>
      <c r="BA391" s="26" t="s">
        <v>35</v>
      </c>
      <c r="BB391" s="26" t="s">
        <v>35</v>
      </c>
      <c r="BC391" s="34" t="s">
        <v>35</v>
      </c>
      <c r="BD391" s="41" t="s">
        <v>35</v>
      </c>
      <c r="BE391" s="26" t="s">
        <v>35</v>
      </c>
      <c r="BF391" s="26" t="s">
        <v>35</v>
      </c>
      <c r="BG391" s="26" t="s">
        <v>35</v>
      </c>
      <c r="BH391" s="34" t="s">
        <v>35</v>
      </c>
      <c r="BI391" s="41" t="s">
        <v>35</v>
      </c>
      <c r="BJ391" s="26" t="s">
        <v>35</v>
      </c>
      <c r="BK391" s="26" t="s">
        <v>35</v>
      </c>
      <c r="BL391" s="26" t="s">
        <v>35</v>
      </c>
      <c r="BM391" s="34" t="s">
        <v>35</v>
      </c>
      <c r="BN391" s="41">
        <f t="shared" si="82"/>
        <v>100</v>
      </c>
      <c r="BO391" s="41">
        <f t="shared" si="82"/>
        <v>85</v>
      </c>
      <c r="BP391" s="41">
        <f t="shared" si="82"/>
        <v>15</v>
      </c>
      <c r="BQ391" s="42">
        <f t="shared" si="83"/>
        <v>3.4324942791762014</v>
      </c>
      <c r="BR391" s="25"/>
    </row>
    <row r="392" spans="1:70" s="7" customFormat="1" ht="18" customHeight="1">
      <c r="A392" s="25"/>
      <c r="B392" s="35" t="s">
        <v>47</v>
      </c>
      <c r="C392" s="35">
        <v>431810</v>
      </c>
      <c r="D392" s="27" t="s">
        <v>431</v>
      </c>
      <c r="E392" s="26">
        <v>1267</v>
      </c>
      <c r="F392" s="41">
        <f t="shared" si="72"/>
        <v>1270</v>
      </c>
      <c r="G392" s="26">
        <v>30</v>
      </c>
      <c r="H392" s="26">
        <v>27</v>
      </c>
      <c r="I392" s="26">
        <v>3</v>
      </c>
      <c r="J392" s="42">
        <f t="shared" si="73"/>
        <v>0.23677979479084454</v>
      </c>
      <c r="K392" s="41">
        <f t="shared" si="74"/>
        <v>1292</v>
      </c>
      <c r="L392" s="26">
        <v>31</v>
      </c>
      <c r="M392" s="26">
        <v>9</v>
      </c>
      <c r="N392" s="26">
        <v>22</v>
      </c>
      <c r="O392" s="42">
        <f t="shared" si="75"/>
        <v>1.7322834645669292</v>
      </c>
      <c r="P392" s="41">
        <f t="shared" si="76"/>
        <v>1281</v>
      </c>
      <c r="Q392" s="26">
        <v>9</v>
      </c>
      <c r="R392" s="26">
        <v>20</v>
      </c>
      <c r="S392" s="26">
        <v>-11</v>
      </c>
      <c r="T392" s="42">
        <f t="shared" si="77"/>
        <v>-0.85139318885448911</v>
      </c>
      <c r="U392" s="41">
        <f t="shared" si="78"/>
        <v>1274</v>
      </c>
      <c r="V392" s="26">
        <v>10</v>
      </c>
      <c r="W392" s="26">
        <v>17</v>
      </c>
      <c r="X392" s="26">
        <v>-7</v>
      </c>
      <c r="Y392" s="42">
        <f t="shared" si="79"/>
        <v>-0.54644808743169404</v>
      </c>
      <c r="Z392" s="41">
        <f t="shared" si="80"/>
        <v>1274</v>
      </c>
      <c r="AA392" s="26">
        <v>12</v>
      </c>
      <c r="AB392" s="26">
        <v>12</v>
      </c>
      <c r="AC392" s="26">
        <v>0</v>
      </c>
      <c r="AD392" s="42">
        <f t="shared" si="81"/>
        <v>0</v>
      </c>
      <c r="AE392" s="41" t="s">
        <v>35</v>
      </c>
      <c r="AF392" s="26" t="s">
        <v>35</v>
      </c>
      <c r="AG392" s="26" t="s">
        <v>35</v>
      </c>
      <c r="AH392" s="26" t="s">
        <v>35</v>
      </c>
      <c r="AI392" s="34" t="s">
        <v>35</v>
      </c>
      <c r="AJ392" s="41" t="s">
        <v>35</v>
      </c>
      <c r="AK392" s="26" t="s">
        <v>35</v>
      </c>
      <c r="AL392" s="26" t="s">
        <v>35</v>
      </c>
      <c r="AM392" s="26" t="s">
        <v>35</v>
      </c>
      <c r="AN392" s="34" t="s">
        <v>35</v>
      </c>
      <c r="AO392" s="41" t="s">
        <v>35</v>
      </c>
      <c r="AP392" s="26" t="s">
        <v>35</v>
      </c>
      <c r="AQ392" s="26" t="s">
        <v>35</v>
      </c>
      <c r="AR392" s="26" t="s">
        <v>35</v>
      </c>
      <c r="AS392" s="34" t="s">
        <v>35</v>
      </c>
      <c r="AT392" s="41" t="s">
        <v>35</v>
      </c>
      <c r="AU392" s="26" t="s">
        <v>35</v>
      </c>
      <c r="AV392" s="26" t="s">
        <v>35</v>
      </c>
      <c r="AW392" s="26" t="s">
        <v>35</v>
      </c>
      <c r="AX392" s="34" t="s">
        <v>35</v>
      </c>
      <c r="AY392" s="41" t="s">
        <v>35</v>
      </c>
      <c r="AZ392" s="26" t="s">
        <v>35</v>
      </c>
      <c r="BA392" s="26" t="s">
        <v>35</v>
      </c>
      <c r="BB392" s="26" t="s">
        <v>35</v>
      </c>
      <c r="BC392" s="34" t="s">
        <v>35</v>
      </c>
      <c r="BD392" s="41" t="s">
        <v>35</v>
      </c>
      <c r="BE392" s="26" t="s">
        <v>35</v>
      </c>
      <c r="BF392" s="26" t="s">
        <v>35</v>
      </c>
      <c r="BG392" s="26" t="s">
        <v>35</v>
      </c>
      <c r="BH392" s="34" t="s">
        <v>35</v>
      </c>
      <c r="BI392" s="41" t="s">
        <v>35</v>
      </c>
      <c r="BJ392" s="26" t="s">
        <v>35</v>
      </c>
      <c r="BK392" s="26" t="s">
        <v>35</v>
      </c>
      <c r="BL392" s="26" t="s">
        <v>35</v>
      </c>
      <c r="BM392" s="34" t="s">
        <v>35</v>
      </c>
      <c r="BN392" s="41">
        <f t="shared" si="82"/>
        <v>92</v>
      </c>
      <c r="BO392" s="41">
        <f t="shared" si="82"/>
        <v>85</v>
      </c>
      <c r="BP392" s="41">
        <f t="shared" si="82"/>
        <v>7</v>
      </c>
      <c r="BQ392" s="42">
        <f t="shared" si="83"/>
        <v>0.55248618784530379</v>
      </c>
      <c r="BR392" s="25"/>
    </row>
    <row r="393" spans="1:70" s="7" customFormat="1" ht="18" customHeight="1">
      <c r="A393" s="25"/>
      <c r="B393" s="35" t="s">
        <v>47</v>
      </c>
      <c r="C393" s="35">
        <v>431820</v>
      </c>
      <c r="D393" s="27" t="s">
        <v>432</v>
      </c>
      <c r="E393" s="26">
        <v>3808</v>
      </c>
      <c r="F393" s="41">
        <f t="shared" si="72"/>
        <v>4009</v>
      </c>
      <c r="G393" s="26">
        <v>372</v>
      </c>
      <c r="H393" s="26">
        <v>171</v>
      </c>
      <c r="I393" s="26">
        <v>201</v>
      </c>
      <c r="J393" s="42">
        <f t="shared" si="73"/>
        <v>5.2783613445378155</v>
      </c>
      <c r="K393" s="41">
        <f t="shared" si="74"/>
        <v>4092</v>
      </c>
      <c r="L393" s="26">
        <v>245</v>
      </c>
      <c r="M393" s="26">
        <v>162</v>
      </c>
      <c r="N393" s="26">
        <v>83</v>
      </c>
      <c r="O393" s="42">
        <f t="shared" si="75"/>
        <v>2.0703417311050138</v>
      </c>
      <c r="P393" s="41">
        <f t="shared" si="76"/>
        <v>3936</v>
      </c>
      <c r="Q393" s="26">
        <v>133</v>
      </c>
      <c r="R393" s="26">
        <v>289</v>
      </c>
      <c r="S393" s="26">
        <v>-156</v>
      </c>
      <c r="T393" s="42">
        <f t="shared" si="77"/>
        <v>-3.8123167155425222</v>
      </c>
      <c r="U393" s="41">
        <f t="shared" si="78"/>
        <v>3847</v>
      </c>
      <c r="V393" s="26">
        <v>59</v>
      </c>
      <c r="W393" s="26">
        <v>148</v>
      </c>
      <c r="X393" s="26">
        <v>-89</v>
      </c>
      <c r="Y393" s="42">
        <f t="shared" si="79"/>
        <v>-2.2611788617886179</v>
      </c>
      <c r="Z393" s="41">
        <f t="shared" si="80"/>
        <v>3780</v>
      </c>
      <c r="AA393" s="26">
        <v>112</v>
      </c>
      <c r="AB393" s="26">
        <v>179</v>
      </c>
      <c r="AC393" s="26">
        <v>-67</v>
      </c>
      <c r="AD393" s="42">
        <f t="shared" si="81"/>
        <v>-1.7416168442942555</v>
      </c>
      <c r="AE393" s="41" t="s">
        <v>35</v>
      </c>
      <c r="AF393" s="26" t="s">
        <v>35</v>
      </c>
      <c r="AG393" s="26" t="s">
        <v>35</v>
      </c>
      <c r="AH393" s="26" t="s">
        <v>35</v>
      </c>
      <c r="AI393" s="34" t="s">
        <v>35</v>
      </c>
      <c r="AJ393" s="41" t="s">
        <v>35</v>
      </c>
      <c r="AK393" s="26" t="s">
        <v>35</v>
      </c>
      <c r="AL393" s="26" t="s">
        <v>35</v>
      </c>
      <c r="AM393" s="26" t="s">
        <v>35</v>
      </c>
      <c r="AN393" s="34" t="s">
        <v>35</v>
      </c>
      <c r="AO393" s="41" t="s">
        <v>35</v>
      </c>
      <c r="AP393" s="26" t="s">
        <v>35</v>
      </c>
      <c r="AQ393" s="26" t="s">
        <v>35</v>
      </c>
      <c r="AR393" s="26" t="s">
        <v>35</v>
      </c>
      <c r="AS393" s="34" t="s">
        <v>35</v>
      </c>
      <c r="AT393" s="41" t="s">
        <v>35</v>
      </c>
      <c r="AU393" s="26" t="s">
        <v>35</v>
      </c>
      <c r="AV393" s="26" t="s">
        <v>35</v>
      </c>
      <c r="AW393" s="26" t="s">
        <v>35</v>
      </c>
      <c r="AX393" s="34" t="s">
        <v>35</v>
      </c>
      <c r="AY393" s="41" t="s">
        <v>35</v>
      </c>
      <c r="AZ393" s="26" t="s">
        <v>35</v>
      </c>
      <c r="BA393" s="26" t="s">
        <v>35</v>
      </c>
      <c r="BB393" s="26" t="s">
        <v>35</v>
      </c>
      <c r="BC393" s="34" t="s">
        <v>35</v>
      </c>
      <c r="BD393" s="41" t="s">
        <v>35</v>
      </c>
      <c r="BE393" s="26" t="s">
        <v>35</v>
      </c>
      <c r="BF393" s="26" t="s">
        <v>35</v>
      </c>
      <c r="BG393" s="26" t="s">
        <v>35</v>
      </c>
      <c r="BH393" s="34" t="s">
        <v>35</v>
      </c>
      <c r="BI393" s="41" t="s">
        <v>35</v>
      </c>
      <c r="BJ393" s="26" t="s">
        <v>35</v>
      </c>
      <c r="BK393" s="26" t="s">
        <v>35</v>
      </c>
      <c r="BL393" s="26" t="s">
        <v>35</v>
      </c>
      <c r="BM393" s="34" t="s">
        <v>35</v>
      </c>
      <c r="BN393" s="41">
        <f t="shared" si="82"/>
        <v>921</v>
      </c>
      <c r="BO393" s="41">
        <f t="shared" si="82"/>
        <v>949</v>
      </c>
      <c r="BP393" s="41">
        <f t="shared" si="82"/>
        <v>-28</v>
      </c>
      <c r="BQ393" s="42">
        <f t="shared" si="83"/>
        <v>-0.73529411764705876</v>
      </c>
      <c r="BR393" s="25"/>
    </row>
    <row r="394" spans="1:70" s="7" customFormat="1" ht="18" customHeight="1">
      <c r="A394" s="25"/>
      <c r="B394" s="35" t="s">
        <v>47</v>
      </c>
      <c r="C394" s="35">
        <v>431830</v>
      </c>
      <c r="D394" s="27" t="s">
        <v>433</v>
      </c>
      <c r="E394" s="26">
        <v>7758</v>
      </c>
      <c r="F394" s="41">
        <f t="shared" si="72"/>
        <v>7765</v>
      </c>
      <c r="G394" s="26">
        <v>181</v>
      </c>
      <c r="H394" s="26">
        <v>174</v>
      </c>
      <c r="I394" s="26">
        <v>7</v>
      </c>
      <c r="J394" s="42">
        <f t="shared" si="73"/>
        <v>9.0229440577468428E-2</v>
      </c>
      <c r="K394" s="41">
        <f t="shared" si="74"/>
        <v>7823</v>
      </c>
      <c r="L394" s="26">
        <v>204</v>
      </c>
      <c r="M394" s="26">
        <v>146</v>
      </c>
      <c r="N394" s="26">
        <v>58</v>
      </c>
      <c r="O394" s="42">
        <f t="shared" si="75"/>
        <v>0.74694140373470708</v>
      </c>
      <c r="P394" s="41">
        <f t="shared" si="76"/>
        <v>7848</v>
      </c>
      <c r="Q394" s="26">
        <v>242</v>
      </c>
      <c r="R394" s="26">
        <v>217</v>
      </c>
      <c r="S394" s="26">
        <v>25</v>
      </c>
      <c r="T394" s="42">
        <f t="shared" si="77"/>
        <v>0.31957049725169373</v>
      </c>
      <c r="U394" s="41">
        <f t="shared" si="78"/>
        <v>7793</v>
      </c>
      <c r="V394" s="26">
        <v>110</v>
      </c>
      <c r="W394" s="26">
        <v>165</v>
      </c>
      <c r="X394" s="26">
        <v>-55</v>
      </c>
      <c r="Y394" s="42">
        <f t="shared" si="79"/>
        <v>-0.70081549439347601</v>
      </c>
      <c r="Z394" s="41">
        <f t="shared" si="80"/>
        <v>7732</v>
      </c>
      <c r="AA394" s="26">
        <v>105</v>
      </c>
      <c r="AB394" s="26">
        <v>166</v>
      </c>
      <c r="AC394" s="26">
        <v>-61</v>
      </c>
      <c r="AD394" s="42">
        <f t="shared" si="81"/>
        <v>-0.78275375336840747</v>
      </c>
      <c r="AE394" s="41" t="s">
        <v>35</v>
      </c>
      <c r="AF394" s="26" t="s">
        <v>35</v>
      </c>
      <c r="AG394" s="26" t="s">
        <v>35</v>
      </c>
      <c r="AH394" s="26" t="s">
        <v>35</v>
      </c>
      <c r="AI394" s="34" t="s">
        <v>35</v>
      </c>
      <c r="AJ394" s="41" t="s">
        <v>35</v>
      </c>
      <c r="AK394" s="26" t="s">
        <v>35</v>
      </c>
      <c r="AL394" s="26" t="s">
        <v>35</v>
      </c>
      <c r="AM394" s="26" t="s">
        <v>35</v>
      </c>
      <c r="AN394" s="34" t="s">
        <v>35</v>
      </c>
      <c r="AO394" s="41" t="s">
        <v>35</v>
      </c>
      <c r="AP394" s="26" t="s">
        <v>35</v>
      </c>
      <c r="AQ394" s="26" t="s">
        <v>35</v>
      </c>
      <c r="AR394" s="26" t="s">
        <v>35</v>
      </c>
      <c r="AS394" s="34" t="s">
        <v>35</v>
      </c>
      <c r="AT394" s="41" t="s">
        <v>35</v>
      </c>
      <c r="AU394" s="26" t="s">
        <v>35</v>
      </c>
      <c r="AV394" s="26" t="s">
        <v>35</v>
      </c>
      <c r="AW394" s="26" t="s">
        <v>35</v>
      </c>
      <c r="AX394" s="34" t="s">
        <v>35</v>
      </c>
      <c r="AY394" s="41" t="s">
        <v>35</v>
      </c>
      <c r="AZ394" s="26" t="s">
        <v>35</v>
      </c>
      <c r="BA394" s="26" t="s">
        <v>35</v>
      </c>
      <c r="BB394" s="26" t="s">
        <v>35</v>
      </c>
      <c r="BC394" s="34" t="s">
        <v>35</v>
      </c>
      <c r="BD394" s="41" t="s">
        <v>35</v>
      </c>
      <c r="BE394" s="26" t="s">
        <v>35</v>
      </c>
      <c r="BF394" s="26" t="s">
        <v>35</v>
      </c>
      <c r="BG394" s="26" t="s">
        <v>35</v>
      </c>
      <c r="BH394" s="34" t="s">
        <v>35</v>
      </c>
      <c r="BI394" s="41" t="s">
        <v>35</v>
      </c>
      <c r="BJ394" s="26" t="s">
        <v>35</v>
      </c>
      <c r="BK394" s="26" t="s">
        <v>35</v>
      </c>
      <c r="BL394" s="26" t="s">
        <v>35</v>
      </c>
      <c r="BM394" s="34" t="s">
        <v>35</v>
      </c>
      <c r="BN394" s="41">
        <f t="shared" si="82"/>
        <v>842</v>
      </c>
      <c r="BO394" s="41">
        <f t="shared" si="82"/>
        <v>868</v>
      </c>
      <c r="BP394" s="41">
        <f t="shared" si="82"/>
        <v>-26</v>
      </c>
      <c r="BQ394" s="42">
        <f t="shared" si="83"/>
        <v>-0.33513792214488269</v>
      </c>
      <c r="BR394" s="25"/>
    </row>
    <row r="395" spans="1:70" s="7" customFormat="1" ht="18" customHeight="1">
      <c r="A395" s="25"/>
      <c r="B395" s="35" t="s">
        <v>47</v>
      </c>
      <c r="C395" s="35">
        <v>431840</v>
      </c>
      <c r="D395" s="27" t="s">
        <v>434</v>
      </c>
      <c r="E395" s="26">
        <v>2778</v>
      </c>
      <c r="F395" s="41">
        <f t="shared" ref="F395:F458" si="84">E395+I395</f>
        <v>2762</v>
      </c>
      <c r="G395" s="26">
        <v>52</v>
      </c>
      <c r="H395" s="26">
        <v>68</v>
      </c>
      <c r="I395" s="26">
        <v>-16</v>
      </c>
      <c r="J395" s="42">
        <f t="shared" ref="J395:J458" si="85">(I395/E395)*100</f>
        <v>-0.5759539236861051</v>
      </c>
      <c r="K395" s="41">
        <f t="shared" ref="K395:K458" si="86">N395+F395</f>
        <v>2760</v>
      </c>
      <c r="L395" s="26">
        <v>60</v>
      </c>
      <c r="M395" s="26">
        <v>62</v>
      </c>
      <c r="N395" s="26">
        <v>-2</v>
      </c>
      <c r="O395" s="42">
        <f t="shared" ref="O395:O458" si="87">(N395/F395)*100</f>
        <v>-7.2411296162201294E-2</v>
      </c>
      <c r="P395" s="41">
        <f t="shared" ref="P395:P458" si="88">S395+K395</f>
        <v>2778</v>
      </c>
      <c r="Q395" s="26">
        <v>83</v>
      </c>
      <c r="R395" s="26">
        <v>65</v>
      </c>
      <c r="S395" s="26">
        <v>18</v>
      </c>
      <c r="T395" s="42">
        <f t="shared" ref="T395:T458" si="89">(S395/K395)*100</f>
        <v>0.65217391304347827</v>
      </c>
      <c r="U395" s="41">
        <f t="shared" ref="U395:U458" si="90">X395+P395</f>
        <v>2672</v>
      </c>
      <c r="V395" s="26">
        <v>15</v>
      </c>
      <c r="W395" s="26">
        <v>121</v>
      </c>
      <c r="X395" s="26">
        <v>-106</v>
      </c>
      <c r="Y395" s="42">
        <f t="shared" ref="Y395:Y458" si="91">(X395/P395)*100</f>
        <v>-3.8156947444204463</v>
      </c>
      <c r="Z395" s="41">
        <f t="shared" ref="Z395:Z458" si="92">AC395+U395</f>
        <v>2650</v>
      </c>
      <c r="AA395" s="26">
        <v>17</v>
      </c>
      <c r="AB395" s="26">
        <v>39</v>
      </c>
      <c r="AC395" s="26">
        <v>-22</v>
      </c>
      <c r="AD395" s="42">
        <f t="shared" ref="AD395:AD458" si="93">(AC395/U395)*100</f>
        <v>-0.82335329341317376</v>
      </c>
      <c r="AE395" s="41" t="s">
        <v>35</v>
      </c>
      <c r="AF395" s="26" t="s">
        <v>35</v>
      </c>
      <c r="AG395" s="26" t="s">
        <v>35</v>
      </c>
      <c r="AH395" s="26" t="s">
        <v>35</v>
      </c>
      <c r="AI395" s="34" t="s">
        <v>35</v>
      </c>
      <c r="AJ395" s="41" t="s">
        <v>35</v>
      </c>
      <c r="AK395" s="26" t="s">
        <v>35</v>
      </c>
      <c r="AL395" s="26" t="s">
        <v>35</v>
      </c>
      <c r="AM395" s="26" t="s">
        <v>35</v>
      </c>
      <c r="AN395" s="34" t="s">
        <v>35</v>
      </c>
      <c r="AO395" s="41" t="s">
        <v>35</v>
      </c>
      <c r="AP395" s="26" t="s">
        <v>35</v>
      </c>
      <c r="AQ395" s="26" t="s">
        <v>35</v>
      </c>
      <c r="AR395" s="26" t="s">
        <v>35</v>
      </c>
      <c r="AS395" s="34" t="s">
        <v>35</v>
      </c>
      <c r="AT395" s="41" t="s">
        <v>35</v>
      </c>
      <c r="AU395" s="26" t="s">
        <v>35</v>
      </c>
      <c r="AV395" s="26" t="s">
        <v>35</v>
      </c>
      <c r="AW395" s="26" t="s">
        <v>35</v>
      </c>
      <c r="AX395" s="34" t="s">
        <v>35</v>
      </c>
      <c r="AY395" s="41" t="s">
        <v>35</v>
      </c>
      <c r="AZ395" s="26" t="s">
        <v>35</v>
      </c>
      <c r="BA395" s="26" t="s">
        <v>35</v>
      </c>
      <c r="BB395" s="26" t="s">
        <v>35</v>
      </c>
      <c r="BC395" s="34" t="s">
        <v>35</v>
      </c>
      <c r="BD395" s="41" t="s">
        <v>35</v>
      </c>
      <c r="BE395" s="26" t="s">
        <v>35</v>
      </c>
      <c r="BF395" s="26" t="s">
        <v>35</v>
      </c>
      <c r="BG395" s="26" t="s">
        <v>35</v>
      </c>
      <c r="BH395" s="34" t="s">
        <v>35</v>
      </c>
      <c r="BI395" s="41" t="s">
        <v>35</v>
      </c>
      <c r="BJ395" s="26" t="s">
        <v>35</v>
      </c>
      <c r="BK395" s="26" t="s">
        <v>35</v>
      </c>
      <c r="BL395" s="26" t="s">
        <v>35</v>
      </c>
      <c r="BM395" s="34" t="s">
        <v>35</v>
      </c>
      <c r="BN395" s="41">
        <f t="shared" ref="BN395:BP458" si="94">SUM(G395,L395,Q395,V395,AA395,AF395,AK395,AP395,AU395,AZ395,BE395,BJ395)</f>
        <v>227</v>
      </c>
      <c r="BO395" s="41">
        <f t="shared" si="94"/>
        <v>355</v>
      </c>
      <c r="BP395" s="41">
        <f t="shared" si="94"/>
        <v>-128</v>
      </c>
      <c r="BQ395" s="42">
        <f t="shared" ref="BQ395:BQ458" si="95">(BP395/E395)*100</f>
        <v>-4.6076313894888408</v>
      </c>
      <c r="BR395" s="25"/>
    </row>
    <row r="396" spans="1:70" s="7" customFormat="1" ht="18" customHeight="1">
      <c r="A396" s="25"/>
      <c r="B396" s="35" t="s">
        <v>47</v>
      </c>
      <c r="C396" s="35">
        <v>431842</v>
      </c>
      <c r="D396" s="27" t="s">
        <v>435</v>
      </c>
      <c r="E396" s="26">
        <v>375</v>
      </c>
      <c r="F396" s="41">
        <f t="shared" si="84"/>
        <v>380</v>
      </c>
      <c r="G396" s="26">
        <v>13</v>
      </c>
      <c r="H396" s="26">
        <v>8</v>
      </c>
      <c r="I396" s="26">
        <v>5</v>
      </c>
      <c r="J396" s="42">
        <f t="shared" si="85"/>
        <v>1.3333333333333335</v>
      </c>
      <c r="K396" s="41">
        <f t="shared" si="86"/>
        <v>383</v>
      </c>
      <c r="L396" s="26">
        <v>7</v>
      </c>
      <c r="M396" s="26">
        <v>4</v>
      </c>
      <c r="N396" s="26">
        <v>3</v>
      </c>
      <c r="O396" s="42">
        <f t="shared" si="87"/>
        <v>0.78947368421052633</v>
      </c>
      <c r="P396" s="41">
        <f t="shared" si="88"/>
        <v>384</v>
      </c>
      <c r="Q396" s="26">
        <v>5</v>
      </c>
      <c r="R396" s="26">
        <v>4</v>
      </c>
      <c r="S396" s="26">
        <v>1</v>
      </c>
      <c r="T396" s="42">
        <f t="shared" si="89"/>
        <v>0.26109660574412535</v>
      </c>
      <c r="U396" s="41">
        <f t="shared" si="90"/>
        <v>384</v>
      </c>
      <c r="V396" s="26">
        <v>4</v>
      </c>
      <c r="W396" s="26">
        <v>4</v>
      </c>
      <c r="X396" s="26">
        <v>0</v>
      </c>
      <c r="Y396" s="42">
        <f t="shared" si="91"/>
        <v>0</v>
      </c>
      <c r="Z396" s="41">
        <f t="shared" si="92"/>
        <v>386</v>
      </c>
      <c r="AA396" s="26">
        <v>3</v>
      </c>
      <c r="AB396" s="26">
        <v>1</v>
      </c>
      <c r="AC396" s="26">
        <v>2</v>
      </c>
      <c r="AD396" s="42">
        <f t="shared" si="93"/>
        <v>0.52083333333333326</v>
      </c>
      <c r="AE396" s="41" t="s">
        <v>35</v>
      </c>
      <c r="AF396" s="26" t="s">
        <v>35</v>
      </c>
      <c r="AG396" s="26" t="s">
        <v>35</v>
      </c>
      <c r="AH396" s="26" t="s">
        <v>35</v>
      </c>
      <c r="AI396" s="34" t="s">
        <v>35</v>
      </c>
      <c r="AJ396" s="41" t="s">
        <v>35</v>
      </c>
      <c r="AK396" s="26" t="s">
        <v>35</v>
      </c>
      <c r="AL396" s="26" t="s">
        <v>35</v>
      </c>
      <c r="AM396" s="26" t="s">
        <v>35</v>
      </c>
      <c r="AN396" s="34" t="s">
        <v>35</v>
      </c>
      <c r="AO396" s="41" t="s">
        <v>35</v>
      </c>
      <c r="AP396" s="26" t="s">
        <v>35</v>
      </c>
      <c r="AQ396" s="26" t="s">
        <v>35</v>
      </c>
      <c r="AR396" s="26" t="s">
        <v>35</v>
      </c>
      <c r="AS396" s="34" t="s">
        <v>35</v>
      </c>
      <c r="AT396" s="41" t="s">
        <v>35</v>
      </c>
      <c r="AU396" s="26" t="s">
        <v>35</v>
      </c>
      <c r="AV396" s="26" t="s">
        <v>35</v>
      </c>
      <c r="AW396" s="26" t="s">
        <v>35</v>
      </c>
      <c r="AX396" s="34" t="s">
        <v>35</v>
      </c>
      <c r="AY396" s="41" t="s">
        <v>35</v>
      </c>
      <c r="AZ396" s="26" t="s">
        <v>35</v>
      </c>
      <c r="BA396" s="26" t="s">
        <v>35</v>
      </c>
      <c r="BB396" s="26" t="s">
        <v>35</v>
      </c>
      <c r="BC396" s="34" t="s">
        <v>35</v>
      </c>
      <c r="BD396" s="41" t="s">
        <v>35</v>
      </c>
      <c r="BE396" s="26" t="s">
        <v>35</v>
      </c>
      <c r="BF396" s="26" t="s">
        <v>35</v>
      </c>
      <c r="BG396" s="26" t="s">
        <v>35</v>
      </c>
      <c r="BH396" s="34" t="s">
        <v>35</v>
      </c>
      <c r="BI396" s="41" t="s">
        <v>35</v>
      </c>
      <c r="BJ396" s="26" t="s">
        <v>35</v>
      </c>
      <c r="BK396" s="26" t="s">
        <v>35</v>
      </c>
      <c r="BL396" s="26" t="s">
        <v>35</v>
      </c>
      <c r="BM396" s="34" t="s">
        <v>35</v>
      </c>
      <c r="BN396" s="41">
        <f t="shared" si="94"/>
        <v>32</v>
      </c>
      <c r="BO396" s="41">
        <f t="shared" si="94"/>
        <v>21</v>
      </c>
      <c r="BP396" s="41">
        <f t="shared" si="94"/>
        <v>11</v>
      </c>
      <c r="BQ396" s="42">
        <f t="shared" si="95"/>
        <v>2.9333333333333331</v>
      </c>
      <c r="BR396" s="25"/>
    </row>
    <row r="397" spans="1:70" s="7" customFormat="1" ht="18" customHeight="1">
      <c r="A397" s="25"/>
      <c r="B397" s="35" t="s">
        <v>47</v>
      </c>
      <c r="C397" s="35">
        <v>431843</v>
      </c>
      <c r="D397" s="27" t="s">
        <v>436</v>
      </c>
      <c r="E397" s="26">
        <v>441</v>
      </c>
      <c r="F397" s="41">
        <f t="shared" si="84"/>
        <v>447</v>
      </c>
      <c r="G397" s="26">
        <v>17</v>
      </c>
      <c r="H397" s="26">
        <v>11</v>
      </c>
      <c r="I397" s="26">
        <v>6</v>
      </c>
      <c r="J397" s="42">
        <f t="shared" si="85"/>
        <v>1.3605442176870748</v>
      </c>
      <c r="K397" s="41">
        <f t="shared" si="86"/>
        <v>451</v>
      </c>
      <c r="L397" s="26">
        <v>14</v>
      </c>
      <c r="M397" s="26">
        <v>10</v>
      </c>
      <c r="N397" s="26">
        <v>4</v>
      </c>
      <c r="O397" s="42">
        <f t="shared" si="87"/>
        <v>0.89485458612975388</v>
      </c>
      <c r="P397" s="41">
        <f t="shared" si="88"/>
        <v>453</v>
      </c>
      <c r="Q397" s="26">
        <v>21</v>
      </c>
      <c r="R397" s="26">
        <v>19</v>
      </c>
      <c r="S397" s="26">
        <v>2</v>
      </c>
      <c r="T397" s="42">
        <f t="shared" si="89"/>
        <v>0.44345898004434592</v>
      </c>
      <c r="U397" s="41">
        <f t="shared" si="90"/>
        <v>445</v>
      </c>
      <c r="V397" s="26">
        <v>13</v>
      </c>
      <c r="W397" s="26">
        <v>21</v>
      </c>
      <c r="X397" s="26">
        <v>-8</v>
      </c>
      <c r="Y397" s="42">
        <f t="shared" si="91"/>
        <v>-1.7660044150110374</v>
      </c>
      <c r="Z397" s="41">
        <f t="shared" si="92"/>
        <v>447</v>
      </c>
      <c r="AA397" s="26">
        <v>8</v>
      </c>
      <c r="AB397" s="26">
        <v>6</v>
      </c>
      <c r="AC397" s="26">
        <v>2</v>
      </c>
      <c r="AD397" s="42">
        <f t="shared" si="93"/>
        <v>0.44943820224719105</v>
      </c>
      <c r="AE397" s="41" t="s">
        <v>35</v>
      </c>
      <c r="AF397" s="26" t="s">
        <v>35</v>
      </c>
      <c r="AG397" s="26" t="s">
        <v>35</v>
      </c>
      <c r="AH397" s="26" t="s">
        <v>35</v>
      </c>
      <c r="AI397" s="34" t="s">
        <v>35</v>
      </c>
      <c r="AJ397" s="41" t="s">
        <v>35</v>
      </c>
      <c r="AK397" s="26" t="s">
        <v>35</v>
      </c>
      <c r="AL397" s="26" t="s">
        <v>35</v>
      </c>
      <c r="AM397" s="26" t="s">
        <v>35</v>
      </c>
      <c r="AN397" s="34" t="s">
        <v>35</v>
      </c>
      <c r="AO397" s="41" t="s">
        <v>35</v>
      </c>
      <c r="AP397" s="26" t="s">
        <v>35</v>
      </c>
      <c r="AQ397" s="26" t="s">
        <v>35</v>
      </c>
      <c r="AR397" s="26" t="s">
        <v>35</v>
      </c>
      <c r="AS397" s="34" t="s">
        <v>35</v>
      </c>
      <c r="AT397" s="41" t="s">
        <v>35</v>
      </c>
      <c r="AU397" s="26" t="s">
        <v>35</v>
      </c>
      <c r="AV397" s="26" t="s">
        <v>35</v>
      </c>
      <c r="AW397" s="26" t="s">
        <v>35</v>
      </c>
      <c r="AX397" s="34" t="s">
        <v>35</v>
      </c>
      <c r="AY397" s="41" t="s">
        <v>35</v>
      </c>
      <c r="AZ397" s="26" t="s">
        <v>35</v>
      </c>
      <c r="BA397" s="26" t="s">
        <v>35</v>
      </c>
      <c r="BB397" s="26" t="s">
        <v>35</v>
      </c>
      <c r="BC397" s="34" t="s">
        <v>35</v>
      </c>
      <c r="BD397" s="41" t="s">
        <v>35</v>
      </c>
      <c r="BE397" s="26" t="s">
        <v>35</v>
      </c>
      <c r="BF397" s="26" t="s">
        <v>35</v>
      </c>
      <c r="BG397" s="26" t="s">
        <v>35</v>
      </c>
      <c r="BH397" s="34" t="s">
        <v>35</v>
      </c>
      <c r="BI397" s="41" t="s">
        <v>35</v>
      </c>
      <c r="BJ397" s="26" t="s">
        <v>35</v>
      </c>
      <c r="BK397" s="26" t="s">
        <v>35</v>
      </c>
      <c r="BL397" s="26" t="s">
        <v>35</v>
      </c>
      <c r="BM397" s="34" t="s">
        <v>35</v>
      </c>
      <c r="BN397" s="41">
        <f t="shared" si="94"/>
        <v>73</v>
      </c>
      <c r="BO397" s="41">
        <f t="shared" si="94"/>
        <v>67</v>
      </c>
      <c r="BP397" s="41">
        <f t="shared" si="94"/>
        <v>6</v>
      </c>
      <c r="BQ397" s="42">
        <f t="shared" si="95"/>
        <v>1.3605442176870748</v>
      </c>
      <c r="BR397" s="25"/>
    </row>
    <row r="398" spans="1:70" s="7" customFormat="1" ht="18" customHeight="1">
      <c r="A398" s="25"/>
      <c r="B398" s="35" t="s">
        <v>47</v>
      </c>
      <c r="C398" s="35">
        <v>431844</v>
      </c>
      <c r="D398" s="27" t="s">
        <v>437</v>
      </c>
      <c r="E398" s="26">
        <v>384</v>
      </c>
      <c r="F398" s="41">
        <f t="shared" si="84"/>
        <v>382</v>
      </c>
      <c r="G398" s="26">
        <v>7</v>
      </c>
      <c r="H398" s="26">
        <v>9</v>
      </c>
      <c r="I398" s="26">
        <v>-2</v>
      </c>
      <c r="J398" s="42">
        <f t="shared" si="85"/>
        <v>-0.52083333333333326</v>
      </c>
      <c r="K398" s="41">
        <f t="shared" si="86"/>
        <v>383</v>
      </c>
      <c r="L398" s="26">
        <v>15</v>
      </c>
      <c r="M398" s="26">
        <v>14</v>
      </c>
      <c r="N398" s="26">
        <v>1</v>
      </c>
      <c r="O398" s="42">
        <f t="shared" si="87"/>
        <v>0.26178010471204188</v>
      </c>
      <c r="P398" s="41">
        <f t="shared" si="88"/>
        <v>384</v>
      </c>
      <c r="Q398" s="26">
        <v>12</v>
      </c>
      <c r="R398" s="26">
        <v>11</v>
      </c>
      <c r="S398" s="26">
        <v>1</v>
      </c>
      <c r="T398" s="42">
        <f t="shared" si="89"/>
        <v>0.26109660574412535</v>
      </c>
      <c r="U398" s="41">
        <f t="shared" si="90"/>
        <v>344</v>
      </c>
      <c r="V398" s="26">
        <v>4</v>
      </c>
      <c r="W398" s="26">
        <v>44</v>
      </c>
      <c r="X398" s="26">
        <v>-40</v>
      </c>
      <c r="Y398" s="42">
        <f t="shared" si="91"/>
        <v>-10.416666666666668</v>
      </c>
      <c r="Z398" s="41">
        <f t="shared" si="92"/>
        <v>344</v>
      </c>
      <c r="AA398" s="26">
        <v>4</v>
      </c>
      <c r="AB398" s="26">
        <v>4</v>
      </c>
      <c r="AC398" s="26">
        <v>0</v>
      </c>
      <c r="AD398" s="42">
        <f t="shared" si="93"/>
        <v>0</v>
      </c>
      <c r="AE398" s="41" t="s">
        <v>35</v>
      </c>
      <c r="AF398" s="26" t="s">
        <v>35</v>
      </c>
      <c r="AG398" s="26" t="s">
        <v>35</v>
      </c>
      <c r="AH398" s="26" t="s">
        <v>35</v>
      </c>
      <c r="AI398" s="34" t="s">
        <v>35</v>
      </c>
      <c r="AJ398" s="41" t="s">
        <v>35</v>
      </c>
      <c r="AK398" s="26" t="s">
        <v>35</v>
      </c>
      <c r="AL398" s="26" t="s">
        <v>35</v>
      </c>
      <c r="AM398" s="26" t="s">
        <v>35</v>
      </c>
      <c r="AN398" s="34" t="s">
        <v>35</v>
      </c>
      <c r="AO398" s="41" t="s">
        <v>35</v>
      </c>
      <c r="AP398" s="26" t="s">
        <v>35</v>
      </c>
      <c r="AQ398" s="26" t="s">
        <v>35</v>
      </c>
      <c r="AR398" s="26" t="s">
        <v>35</v>
      </c>
      <c r="AS398" s="34" t="s">
        <v>35</v>
      </c>
      <c r="AT398" s="41" t="s">
        <v>35</v>
      </c>
      <c r="AU398" s="26" t="s">
        <v>35</v>
      </c>
      <c r="AV398" s="26" t="s">
        <v>35</v>
      </c>
      <c r="AW398" s="26" t="s">
        <v>35</v>
      </c>
      <c r="AX398" s="34" t="s">
        <v>35</v>
      </c>
      <c r="AY398" s="41" t="s">
        <v>35</v>
      </c>
      <c r="AZ398" s="26" t="s">
        <v>35</v>
      </c>
      <c r="BA398" s="26" t="s">
        <v>35</v>
      </c>
      <c r="BB398" s="26" t="s">
        <v>35</v>
      </c>
      <c r="BC398" s="34" t="s">
        <v>35</v>
      </c>
      <c r="BD398" s="41" t="s">
        <v>35</v>
      </c>
      <c r="BE398" s="26" t="s">
        <v>35</v>
      </c>
      <c r="BF398" s="26" t="s">
        <v>35</v>
      </c>
      <c r="BG398" s="26" t="s">
        <v>35</v>
      </c>
      <c r="BH398" s="34" t="s">
        <v>35</v>
      </c>
      <c r="BI398" s="41" t="s">
        <v>35</v>
      </c>
      <c r="BJ398" s="26" t="s">
        <v>35</v>
      </c>
      <c r="BK398" s="26" t="s">
        <v>35</v>
      </c>
      <c r="BL398" s="26" t="s">
        <v>35</v>
      </c>
      <c r="BM398" s="34" t="s">
        <v>35</v>
      </c>
      <c r="BN398" s="41">
        <f t="shared" si="94"/>
        <v>42</v>
      </c>
      <c r="BO398" s="41">
        <f t="shared" si="94"/>
        <v>82</v>
      </c>
      <c r="BP398" s="41">
        <f t="shared" si="94"/>
        <v>-40</v>
      </c>
      <c r="BQ398" s="42">
        <f t="shared" si="95"/>
        <v>-10.416666666666668</v>
      </c>
      <c r="BR398" s="25"/>
    </row>
    <row r="399" spans="1:70" s="7" customFormat="1" ht="18" customHeight="1">
      <c r="A399" s="25"/>
      <c r="B399" s="35" t="s">
        <v>47</v>
      </c>
      <c r="C399" s="35">
        <v>431845</v>
      </c>
      <c r="D399" s="27" t="s">
        <v>438</v>
      </c>
      <c r="E399" s="26">
        <v>74</v>
      </c>
      <c r="F399" s="41">
        <f t="shared" si="84"/>
        <v>77</v>
      </c>
      <c r="G399" s="26">
        <v>4</v>
      </c>
      <c r="H399" s="26">
        <v>1</v>
      </c>
      <c r="I399" s="26">
        <v>3</v>
      </c>
      <c r="J399" s="42">
        <f t="shared" si="85"/>
        <v>4.0540540540540544</v>
      </c>
      <c r="K399" s="41">
        <f t="shared" si="86"/>
        <v>79</v>
      </c>
      <c r="L399" s="26">
        <v>4</v>
      </c>
      <c r="M399" s="26">
        <v>2</v>
      </c>
      <c r="N399" s="26">
        <v>2</v>
      </c>
      <c r="O399" s="42">
        <f t="shared" si="87"/>
        <v>2.5974025974025974</v>
      </c>
      <c r="P399" s="41">
        <f t="shared" si="88"/>
        <v>85</v>
      </c>
      <c r="Q399" s="26">
        <v>7</v>
      </c>
      <c r="R399" s="26">
        <v>1</v>
      </c>
      <c r="S399" s="26">
        <v>6</v>
      </c>
      <c r="T399" s="42">
        <f t="shared" si="89"/>
        <v>7.59493670886076</v>
      </c>
      <c r="U399" s="41">
        <f t="shared" si="90"/>
        <v>81</v>
      </c>
      <c r="V399" s="26">
        <v>0</v>
      </c>
      <c r="W399" s="26">
        <v>4</v>
      </c>
      <c r="X399" s="26">
        <v>-4</v>
      </c>
      <c r="Y399" s="42">
        <f t="shared" si="91"/>
        <v>-4.7058823529411766</v>
      </c>
      <c r="Z399" s="41">
        <f t="shared" si="92"/>
        <v>78</v>
      </c>
      <c r="AA399" s="26">
        <v>1</v>
      </c>
      <c r="AB399" s="26">
        <v>4</v>
      </c>
      <c r="AC399" s="26">
        <v>-3</v>
      </c>
      <c r="AD399" s="42">
        <f t="shared" si="93"/>
        <v>-3.7037037037037033</v>
      </c>
      <c r="AE399" s="41" t="s">
        <v>35</v>
      </c>
      <c r="AF399" s="26" t="s">
        <v>35</v>
      </c>
      <c r="AG399" s="26" t="s">
        <v>35</v>
      </c>
      <c r="AH399" s="26" t="s">
        <v>35</v>
      </c>
      <c r="AI399" s="34" t="s">
        <v>35</v>
      </c>
      <c r="AJ399" s="41" t="s">
        <v>35</v>
      </c>
      <c r="AK399" s="26" t="s">
        <v>35</v>
      </c>
      <c r="AL399" s="26" t="s">
        <v>35</v>
      </c>
      <c r="AM399" s="26" t="s">
        <v>35</v>
      </c>
      <c r="AN399" s="34" t="s">
        <v>35</v>
      </c>
      <c r="AO399" s="41" t="s">
        <v>35</v>
      </c>
      <c r="AP399" s="26" t="s">
        <v>35</v>
      </c>
      <c r="AQ399" s="26" t="s">
        <v>35</v>
      </c>
      <c r="AR399" s="26" t="s">
        <v>35</v>
      </c>
      <c r="AS399" s="34" t="s">
        <v>35</v>
      </c>
      <c r="AT399" s="41" t="s">
        <v>35</v>
      </c>
      <c r="AU399" s="26" t="s">
        <v>35</v>
      </c>
      <c r="AV399" s="26" t="s">
        <v>35</v>
      </c>
      <c r="AW399" s="26" t="s">
        <v>35</v>
      </c>
      <c r="AX399" s="34" t="s">
        <v>35</v>
      </c>
      <c r="AY399" s="41" t="s">
        <v>35</v>
      </c>
      <c r="AZ399" s="26" t="s">
        <v>35</v>
      </c>
      <c r="BA399" s="26" t="s">
        <v>35</v>
      </c>
      <c r="BB399" s="26" t="s">
        <v>35</v>
      </c>
      <c r="BC399" s="34" t="s">
        <v>35</v>
      </c>
      <c r="BD399" s="41" t="s">
        <v>35</v>
      </c>
      <c r="BE399" s="26" t="s">
        <v>35</v>
      </c>
      <c r="BF399" s="26" t="s">
        <v>35</v>
      </c>
      <c r="BG399" s="26" t="s">
        <v>35</v>
      </c>
      <c r="BH399" s="34" t="s">
        <v>35</v>
      </c>
      <c r="BI399" s="41" t="s">
        <v>35</v>
      </c>
      <c r="BJ399" s="26" t="s">
        <v>35</v>
      </c>
      <c r="BK399" s="26" t="s">
        <v>35</v>
      </c>
      <c r="BL399" s="26" t="s">
        <v>35</v>
      </c>
      <c r="BM399" s="34" t="s">
        <v>35</v>
      </c>
      <c r="BN399" s="41">
        <f t="shared" si="94"/>
        <v>16</v>
      </c>
      <c r="BO399" s="41">
        <f t="shared" si="94"/>
        <v>12</v>
      </c>
      <c r="BP399" s="41">
        <f t="shared" si="94"/>
        <v>4</v>
      </c>
      <c r="BQ399" s="42">
        <f t="shared" si="95"/>
        <v>5.4054054054054053</v>
      </c>
      <c r="BR399" s="25"/>
    </row>
    <row r="400" spans="1:70" s="7" customFormat="1" ht="18" customHeight="1">
      <c r="A400" s="25"/>
      <c r="B400" s="35" t="s">
        <v>47</v>
      </c>
      <c r="C400" s="35">
        <v>431846</v>
      </c>
      <c r="D400" s="27" t="s">
        <v>439</v>
      </c>
      <c r="E400" s="26">
        <v>190</v>
      </c>
      <c r="F400" s="41">
        <f t="shared" si="84"/>
        <v>190</v>
      </c>
      <c r="G400" s="26">
        <v>5</v>
      </c>
      <c r="H400" s="26">
        <v>5</v>
      </c>
      <c r="I400" s="26">
        <v>0</v>
      </c>
      <c r="J400" s="42">
        <f t="shared" si="85"/>
        <v>0</v>
      </c>
      <c r="K400" s="41">
        <f t="shared" si="86"/>
        <v>194</v>
      </c>
      <c r="L400" s="26">
        <v>7</v>
      </c>
      <c r="M400" s="26">
        <v>3</v>
      </c>
      <c r="N400" s="26">
        <v>4</v>
      </c>
      <c r="O400" s="42">
        <f t="shared" si="87"/>
        <v>2.1052631578947367</v>
      </c>
      <c r="P400" s="41">
        <f t="shared" si="88"/>
        <v>190</v>
      </c>
      <c r="Q400" s="26">
        <v>1</v>
      </c>
      <c r="R400" s="26">
        <v>5</v>
      </c>
      <c r="S400" s="26">
        <v>-4</v>
      </c>
      <c r="T400" s="42">
        <f t="shared" si="89"/>
        <v>-2.0618556701030926</v>
      </c>
      <c r="U400" s="41">
        <f t="shared" si="90"/>
        <v>182</v>
      </c>
      <c r="V400" s="26">
        <v>1</v>
      </c>
      <c r="W400" s="26">
        <v>9</v>
      </c>
      <c r="X400" s="26">
        <v>-8</v>
      </c>
      <c r="Y400" s="42">
        <f t="shared" si="91"/>
        <v>-4.2105263157894735</v>
      </c>
      <c r="Z400" s="41">
        <f t="shared" si="92"/>
        <v>177</v>
      </c>
      <c r="AA400" s="26">
        <v>2</v>
      </c>
      <c r="AB400" s="26">
        <v>7</v>
      </c>
      <c r="AC400" s="26">
        <v>-5</v>
      </c>
      <c r="AD400" s="42">
        <f t="shared" si="93"/>
        <v>-2.7472527472527473</v>
      </c>
      <c r="AE400" s="41" t="s">
        <v>35</v>
      </c>
      <c r="AF400" s="26" t="s">
        <v>35</v>
      </c>
      <c r="AG400" s="26" t="s">
        <v>35</v>
      </c>
      <c r="AH400" s="26" t="s">
        <v>35</v>
      </c>
      <c r="AI400" s="34" t="s">
        <v>35</v>
      </c>
      <c r="AJ400" s="41" t="s">
        <v>35</v>
      </c>
      <c r="AK400" s="26" t="s">
        <v>35</v>
      </c>
      <c r="AL400" s="26" t="s">
        <v>35</v>
      </c>
      <c r="AM400" s="26" t="s">
        <v>35</v>
      </c>
      <c r="AN400" s="34" t="s">
        <v>35</v>
      </c>
      <c r="AO400" s="41" t="s">
        <v>35</v>
      </c>
      <c r="AP400" s="26" t="s">
        <v>35</v>
      </c>
      <c r="AQ400" s="26" t="s">
        <v>35</v>
      </c>
      <c r="AR400" s="26" t="s">
        <v>35</v>
      </c>
      <c r="AS400" s="34" t="s">
        <v>35</v>
      </c>
      <c r="AT400" s="41" t="s">
        <v>35</v>
      </c>
      <c r="AU400" s="26" t="s">
        <v>35</v>
      </c>
      <c r="AV400" s="26" t="s">
        <v>35</v>
      </c>
      <c r="AW400" s="26" t="s">
        <v>35</v>
      </c>
      <c r="AX400" s="34" t="s">
        <v>35</v>
      </c>
      <c r="AY400" s="41" t="s">
        <v>35</v>
      </c>
      <c r="AZ400" s="26" t="s">
        <v>35</v>
      </c>
      <c r="BA400" s="26" t="s">
        <v>35</v>
      </c>
      <c r="BB400" s="26" t="s">
        <v>35</v>
      </c>
      <c r="BC400" s="34" t="s">
        <v>35</v>
      </c>
      <c r="BD400" s="41" t="s">
        <v>35</v>
      </c>
      <c r="BE400" s="26" t="s">
        <v>35</v>
      </c>
      <c r="BF400" s="26" t="s">
        <v>35</v>
      </c>
      <c r="BG400" s="26" t="s">
        <v>35</v>
      </c>
      <c r="BH400" s="34" t="s">
        <v>35</v>
      </c>
      <c r="BI400" s="41" t="s">
        <v>35</v>
      </c>
      <c r="BJ400" s="26" t="s">
        <v>35</v>
      </c>
      <c r="BK400" s="26" t="s">
        <v>35</v>
      </c>
      <c r="BL400" s="26" t="s">
        <v>35</v>
      </c>
      <c r="BM400" s="34" t="s">
        <v>35</v>
      </c>
      <c r="BN400" s="41">
        <f t="shared" si="94"/>
        <v>16</v>
      </c>
      <c r="BO400" s="41">
        <f t="shared" si="94"/>
        <v>29</v>
      </c>
      <c r="BP400" s="41">
        <f t="shared" si="94"/>
        <v>-13</v>
      </c>
      <c r="BQ400" s="42">
        <f t="shared" si="95"/>
        <v>-6.8421052631578956</v>
      </c>
      <c r="BR400" s="25"/>
    </row>
    <row r="401" spans="1:70" s="7" customFormat="1" ht="18" customHeight="1">
      <c r="A401" s="25"/>
      <c r="B401" s="35" t="s">
        <v>47</v>
      </c>
      <c r="C401" s="35">
        <v>431848</v>
      </c>
      <c r="D401" s="27" t="s">
        <v>440</v>
      </c>
      <c r="E401" s="26">
        <v>758</v>
      </c>
      <c r="F401" s="41">
        <f t="shared" si="84"/>
        <v>755</v>
      </c>
      <c r="G401" s="26">
        <v>24</v>
      </c>
      <c r="H401" s="26">
        <v>27</v>
      </c>
      <c r="I401" s="26">
        <v>-3</v>
      </c>
      <c r="J401" s="42">
        <f t="shared" si="85"/>
        <v>-0.39577836411609502</v>
      </c>
      <c r="K401" s="41">
        <f t="shared" si="86"/>
        <v>780</v>
      </c>
      <c r="L401" s="26">
        <v>61</v>
      </c>
      <c r="M401" s="26">
        <v>36</v>
      </c>
      <c r="N401" s="26">
        <v>25</v>
      </c>
      <c r="O401" s="42">
        <f t="shared" si="87"/>
        <v>3.3112582781456954</v>
      </c>
      <c r="P401" s="41">
        <f t="shared" si="88"/>
        <v>762</v>
      </c>
      <c r="Q401" s="26">
        <v>53</v>
      </c>
      <c r="R401" s="26">
        <v>71</v>
      </c>
      <c r="S401" s="26">
        <v>-18</v>
      </c>
      <c r="T401" s="42">
        <f t="shared" si="89"/>
        <v>-2.3076923076923079</v>
      </c>
      <c r="U401" s="41">
        <f t="shared" si="90"/>
        <v>749</v>
      </c>
      <c r="V401" s="26">
        <v>1</v>
      </c>
      <c r="W401" s="26">
        <v>14</v>
      </c>
      <c r="X401" s="26">
        <v>-13</v>
      </c>
      <c r="Y401" s="42">
        <f t="shared" si="91"/>
        <v>-1.7060367454068242</v>
      </c>
      <c r="Z401" s="41">
        <f t="shared" si="92"/>
        <v>704</v>
      </c>
      <c r="AA401" s="26">
        <v>1</v>
      </c>
      <c r="AB401" s="26">
        <v>46</v>
      </c>
      <c r="AC401" s="26">
        <v>-45</v>
      </c>
      <c r="AD401" s="42">
        <f t="shared" si="93"/>
        <v>-6.0080106809078773</v>
      </c>
      <c r="AE401" s="41" t="s">
        <v>35</v>
      </c>
      <c r="AF401" s="26" t="s">
        <v>35</v>
      </c>
      <c r="AG401" s="26" t="s">
        <v>35</v>
      </c>
      <c r="AH401" s="26" t="s">
        <v>35</v>
      </c>
      <c r="AI401" s="34" t="s">
        <v>35</v>
      </c>
      <c r="AJ401" s="41" t="s">
        <v>35</v>
      </c>
      <c r="AK401" s="26" t="s">
        <v>35</v>
      </c>
      <c r="AL401" s="26" t="s">
        <v>35</v>
      </c>
      <c r="AM401" s="26" t="s">
        <v>35</v>
      </c>
      <c r="AN401" s="34" t="s">
        <v>35</v>
      </c>
      <c r="AO401" s="41" t="s">
        <v>35</v>
      </c>
      <c r="AP401" s="26" t="s">
        <v>35</v>
      </c>
      <c r="AQ401" s="26" t="s">
        <v>35</v>
      </c>
      <c r="AR401" s="26" t="s">
        <v>35</v>
      </c>
      <c r="AS401" s="34" t="s">
        <v>35</v>
      </c>
      <c r="AT401" s="41" t="s">
        <v>35</v>
      </c>
      <c r="AU401" s="26" t="s">
        <v>35</v>
      </c>
      <c r="AV401" s="26" t="s">
        <v>35</v>
      </c>
      <c r="AW401" s="26" t="s">
        <v>35</v>
      </c>
      <c r="AX401" s="34" t="s">
        <v>35</v>
      </c>
      <c r="AY401" s="41" t="s">
        <v>35</v>
      </c>
      <c r="AZ401" s="26" t="s">
        <v>35</v>
      </c>
      <c r="BA401" s="26" t="s">
        <v>35</v>
      </c>
      <c r="BB401" s="26" t="s">
        <v>35</v>
      </c>
      <c r="BC401" s="34" t="s">
        <v>35</v>
      </c>
      <c r="BD401" s="41" t="s">
        <v>35</v>
      </c>
      <c r="BE401" s="26" t="s">
        <v>35</v>
      </c>
      <c r="BF401" s="26" t="s">
        <v>35</v>
      </c>
      <c r="BG401" s="26" t="s">
        <v>35</v>
      </c>
      <c r="BH401" s="34" t="s">
        <v>35</v>
      </c>
      <c r="BI401" s="41" t="s">
        <v>35</v>
      </c>
      <c r="BJ401" s="26" t="s">
        <v>35</v>
      </c>
      <c r="BK401" s="26" t="s">
        <v>35</v>
      </c>
      <c r="BL401" s="26" t="s">
        <v>35</v>
      </c>
      <c r="BM401" s="34" t="s">
        <v>35</v>
      </c>
      <c r="BN401" s="41">
        <f t="shared" si="94"/>
        <v>140</v>
      </c>
      <c r="BO401" s="41">
        <f t="shared" si="94"/>
        <v>194</v>
      </c>
      <c r="BP401" s="41">
        <f t="shared" si="94"/>
        <v>-54</v>
      </c>
      <c r="BQ401" s="42">
        <f t="shared" si="95"/>
        <v>-7.1240105540897103</v>
      </c>
      <c r="BR401" s="25"/>
    </row>
    <row r="402" spans="1:70" s="7" customFormat="1" ht="18" customHeight="1">
      <c r="A402" s="25"/>
      <c r="B402" s="35" t="s">
        <v>47</v>
      </c>
      <c r="C402" s="35">
        <v>431849</v>
      </c>
      <c r="D402" s="27" t="s">
        <v>441</v>
      </c>
      <c r="E402" s="26">
        <v>480</v>
      </c>
      <c r="F402" s="41">
        <f t="shared" si="84"/>
        <v>485</v>
      </c>
      <c r="G402" s="26">
        <v>14</v>
      </c>
      <c r="H402" s="26">
        <v>9</v>
      </c>
      <c r="I402" s="26">
        <v>5</v>
      </c>
      <c r="J402" s="42">
        <f t="shared" si="85"/>
        <v>1.0416666666666665</v>
      </c>
      <c r="K402" s="41">
        <f t="shared" si="86"/>
        <v>499</v>
      </c>
      <c r="L402" s="26">
        <v>26</v>
      </c>
      <c r="M402" s="26">
        <v>12</v>
      </c>
      <c r="N402" s="26">
        <v>14</v>
      </c>
      <c r="O402" s="42">
        <f t="shared" si="87"/>
        <v>2.8865979381443299</v>
      </c>
      <c r="P402" s="41">
        <f t="shared" si="88"/>
        <v>536</v>
      </c>
      <c r="Q402" s="26">
        <v>55</v>
      </c>
      <c r="R402" s="26">
        <v>18</v>
      </c>
      <c r="S402" s="26">
        <v>37</v>
      </c>
      <c r="T402" s="42">
        <f t="shared" si="89"/>
        <v>7.414829659318638</v>
      </c>
      <c r="U402" s="41">
        <f t="shared" si="90"/>
        <v>524</v>
      </c>
      <c r="V402" s="26">
        <v>1</v>
      </c>
      <c r="W402" s="26">
        <v>13</v>
      </c>
      <c r="X402" s="26">
        <v>-12</v>
      </c>
      <c r="Y402" s="42">
        <f t="shared" si="91"/>
        <v>-2.2388059701492535</v>
      </c>
      <c r="Z402" s="41">
        <f t="shared" si="92"/>
        <v>508</v>
      </c>
      <c r="AA402" s="26">
        <v>2</v>
      </c>
      <c r="AB402" s="26">
        <v>18</v>
      </c>
      <c r="AC402" s="26">
        <v>-16</v>
      </c>
      <c r="AD402" s="42">
        <f t="shared" si="93"/>
        <v>-3.0534351145038165</v>
      </c>
      <c r="AE402" s="41" t="s">
        <v>35</v>
      </c>
      <c r="AF402" s="26" t="s">
        <v>35</v>
      </c>
      <c r="AG402" s="26" t="s">
        <v>35</v>
      </c>
      <c r="AH402" s="26" t="s">
        <v>35</v>
      </c>
      <c r="AI402" s="34" t="s">
        <v>35</v>
      </c>
      <c r="AJ402" s="41" t="s">
        <v>35</v>
      </c>
      <c r="AK402" s="26" t="s">
        <v>35</v>
      </c>
      <c r="AL402" s="26" t="s">
        <v>35</v>
      </c>
      <c r="AM402" s="26" t="s">
        <v>35</v>
      </c>
      <c r="AN402" s="34" t="s">
        <v>35</v>
      </c>
      <c r="AO402" s="41" t="s">
        <v>35</v>
      </c>
      <c r="AP402" s="26" t="s">
        <v>35</v>
      </c>
      <c r="AQ402" s="26" t="s">
        <v>35</v>
      </c>
      <c r="AR402" s="26" t="s">
        <v>35</v>
      </c>
      <c r="AS402" s="34" t="s">
        <v>35</v>
      </c>
      <c r="AT402" s="41" t="s">
        <v>35</v>
      </c>
      <c r="AU402" s="26" t="s">
        <v>35</v>
      </c>
      <c r="AV402" s="26" t="s">
        <v>35</v>
      </c>
      <c r="AW402" s="26" t="s">
        <v>35</v>
      </c>
      <c r="AX402" s="34" t="s">
        <v>35</v>
      </c>
      <c r="AY402" s="41" t="s">
        <v>35</v>
      </c>
      <c r="AZ402" s="26" t="s">
        <v>35</v>
      </c>
      <c r="BA402" s="26" t="s">
        <v>35</v>
      </c>
      <c r="BB402" s="26" t="s">
        <v>35</v>
      </c>
      <c r="BC402" s="34" t="s">
        <v>35</v>
      </c>
      <c r="BD402" s="41" t="s">
        <v>35</v>
      </c>
      <c r="BE402" s="26" t="s">
        <v>35</v>
      </c>
      <c r="BF402" s="26" t="s">
        <v>35</v>
      </c>
      <c r="BG402" s="26" t="s">
        <v>35</v>
      </c>
      <c r="BH402" s="34" t="s">
        <v>35</v>
      </c>
      <c r="BI402" s="41" t="s">
        <v>35</v>
      </c>
      <c r="BJ402" s="26" t="s">
        <v>35</v>
      </c>
      <c r="BK402" s="26" t="s">
        <v>35</v>
      </c>
      <c r="BL402" s="26" t="s">
        <v>35</v>
      </c>
      <c r="BM402" s="34" t="s">
        <v>35</v>
      </c>
      <c r="BN402" s="41">
        <f t="shared" si="94"/>
        <v>98</v>
      </c>
      <c r="BO402" s="41">
        <f t="shared" si="94"/>
        <v>70</v>
      </c>
      <c r="BP402" s="41">
        <f t="shared" si="94"/>
        <v>28</v>
      </c>
      <c r="BQ402" s="42">
        <f t="shared" si="95"/>
        <v>5.833333333333333</v>
      </c>
      <c r="BR402" s="25"/>
    </row>
    <row r="403" spans="1:70" s="7" customFormat="1" ht="18" customHeight="1">
      <c r="A403" s="25"/>
      <c r="B403" s="35" t="s">
        <v>47</v>
      </c>
      <c r="C403" s="35">
        <v>431850</v>
      </c>
      <c r="D403" s="27" t="s">
        <v>442</v>
      </c>
      <c r="E403" s="26">
        <v>3447</v>
      </c>
      <c r="F403" s="41">
        <f t="shared" si="84"/>
        <v>2779</v>
      </c>
      <c r="G403" s="26">
        <v>131</v>
      </c>
      <c r="H403" s="26">
        <v>799</v>
      </c>
      <c r="I403" s="26">
        <v>-668</v>
      </c>
      <c r="J403" s="42">
        <f t="shared" si="85"/>
        <v>-19.379170293008414</v>
      </c>
      <c r="K403" s="41">
        <f t="shared" si="86"/>
        <v>2777</v>
      </c>
      <c r="L403" s="26">
        <v>105</v>
      </c>
      <c r="M403" s="26">
        <v>107</v>
      </c>
      <c r="N403" s="26">
        <v>-2</v>
      </c>
      <c r="O403" s="42">
        <f t="shared" si="87"/>
        <v>-7.196833393306945E-2</v>
      </c>
      <c r="P403" s="41">
        <f t="shared" si="88"/>
        <v>2721</v>
      </c>
      <c r="Q403" s="26">
        <v>107</v>
      </c>
      <c r="R403" s="26">
        <v>163</v>
      </c>
      <c r="S403" s="26">
        <v>-56</v>
      </c>
      <c r="T403" s="42">
        <f t="shared" si="89"/>
        <v>-2.0165646380986675</v>
      </c>
      <c r="U403" s="41">
        <f t="shared" si="90"/>
        <v>2586</v>
      </c>
      <c r="V403" s="26">
        <v>29</v>
      </c>
      <c r="W403" s="26">
        <v>164</v>
      </c>
      <c r="X403" s="26">
        <v>-135</v>
      </c>
      <c r="Y403" s="42">
        <f t="shared" si="91"/>
        <v>-4.9614112458654906</v>
      </c>
      <c r="Z403" s="41">
        <f t="shared" si="92"/>
        <v>2584</v>
      </c>
      <c r="AA403" s="26">
        <v>91</v>
      </c>
      <c r="AB403" s="26">
        <v>93</v>
      </c>
      <c r="AC403" s="26">
        <v>-2</v>
      </c>
      <c r="AD403" s="42">
        <f t="shared" si="93"/>
        <v>-7.7339520494972933E-2</v>
      </c>
      <c r="AE403" s="41" t="s">
        <v>35</v>
      </c>
      <c r="AF403" s="26" t="s">
        <v>35</v>
      </c>
      <c r="AG403" s="26" t="s">
        <v>35</v>
      </c>
      <c r="AH403" s="26" t="s">
        <v>35</v>
      </c>
      <c r="AI403" s="34" t="s">
        <v>35</v>
      </c>
      <c r="AJ403" s="41" t="s">
        <v>35</v>
      </c>
      <c r="AK403" s="26" t="s">
        <v>35</v>
      </c>
      <c r="AL403" s="26" t="s">
        <v>35</v>
      </c>
      <c r="AM403" s="26" t="s">
        <v>35</v>
      </c>
      <c r="AN403" s="34" t="s">
        <v>35</v>
      </c>
      <c r="AO403" s="41" t="s">
        <v>35</v>
      </c>
      <c r="AP403" s="26" t="s">
        <v>35</v>
      </c>
      <c r="AQ403" s="26" t="s">
        <v>35</v>
      </c>
      <c r="AR403" s="26" t="s">
        <v>35</v>
      </c>
      <c r="AS403" s="34" t="s">
        <v>35</v>
      </c>
      <c r="AT403" s="41" t="s">
        <v>35</v>
      </c>
      <c r="AU403" s="26" t="s">
        <v>35</v>
      </c>
      <c r="AV403" s="26" t="s">
        <v>35</v>
      </c>
      <c r="AW403" s="26" t="s">
        <v>35</v>
      </c>
      <c r="AX403" s="34" t="s">
        <v>35</v>
      </c>
      <c r="AY403" s="41" t="s">
        <v>35</v>
      </c>
      <c r="AZ403" s="26" t="s">
        <v>35</v>
      </c>
      <c r="BA403" s="26" t="s">
        <v>35</v>
      </c>
      <c r="BB403" s="26" t="s">
        <v>35</v>
      </c>
      <c r="BC403" s="34" t="s">
        <v>35</v>
      </c>
      <c r="BD403" s="41" t="s">
        <v>35</v>
      </c>
      <c r="BE403" s="26" t="s">
        <v>35</v>
      </c>
      <c r="BF403" s="26" t="s">
        <v>35</v>
      </c>
      <c r="BG403" s="26" t="s">
        <v>35</v>
      </c>
      <c r="BH403" s="34" t="s">
        <v>35</v>
      </c>
      <c r="BI403" s="41" t="s">
        <v>35</v>
      </c>
      <c r="BJ403" s="26" t="s">
        <v>35</v>
      </c>
      <c r="BK403" s="26" t="s">
        <v>35</v>
      </c>
      <c r="BL403" s="26" t="s">
        <v>35</v>
      </c>
      <c r="BM403" s="34" t="s">
        <v>35</v>
      </c>
      <c r="BN403" s="41">
        <f t="shared" si="94"/>
        <v>463</v>
      </c>
      <c r="BO403" s="41">
        <f t="shared" si="94"/>
        <v>1326</v>
      </c>
      <c r="BP403" s="41">
        <f t="shared" si="94"/>
        <v>-863</v>
      </c>
      <c r="BQ403" s="42">
        <f t="shared" si="95"/>
        <v>-25.036263417464461</v>
      </c>
      <c r="BR403" s="25"/>
    </row>
    <row r="404" spans="1:70" s="7" customFormat="1" ht="18" customHeight="1">
      <c r="A404" s="25"/>
      <c r="B404" s="35" t="s">
        <v>47</v>
      </c>
      <c r="C404" s="35">
        <v>431860</v>
      </c>
      <c r="D404" s="27" t="s">
        <v>443</v>
      </c>
      <c r="E404" s="26">
        <v>1159</v>
      </c>
      <c r="F404" s="41">
        <f t="shared" si="84"/>
        <v>1163</v>
      </c>
      <c r="G404" s="26">
        <v>27</v>
      </c>
      <c r="H404" s="26">
        <v>23</v>
      </c>
      <c r="I404" s="26">
        <v>4</v>
      </c>
      <c r="J404" s="42">
        <f t="shared" si="85"/>
        <v>0.34512510785159622</v>
      </c>
      <c r="K404" s="41">
        <f t="shared" si="86"/>
        <v>1184</v>
      </c>
      <c r="L404" s="26">
        <v>49</v>
      </c>
      <c r="M404" s="26">
        <v>28</v>
      </c>
      <c r="N404" s="26">
        <v>21</v>
      </c>
      <c r="O404" s="42">
        <f t="shared" si="87"/>
        <v>1.8056749785038695</v>
      </c>
      <c r="P404" s="41">
        <f t="shared" si="88"/>
        <v>1182</v>
      </c>
      <c r="Q404" s="26">
        <v>27</v>
      </c>
      <c r="R404" s="26">
        <v>29</v>
      </c>
      <c r="S404" s="26">
        <v>-2</v>
      </c>
      <c r="T404" s="42">
        <f t="shared" si="89"/>
        <v>-0.16891891891891891</v>
      </c>
      <c r="U404" s="41">
        <f t="shared" si="90"/>
        <v>1162</v>
      </c>
      <c r="V404" s="26">
        <v>20</v>
      </c>
      <c r="W404" s="26">
        <v>40</v>
      </c>
      <c r="X404" s="26">
        <v>-20</v>
      </c>
      <c r="Y404" s="42">
        <f t="shared" si="91"/>
        <v>-1.6920473773265652</v>
      </c>
      <c r="Z404" s="41">
        <f t="shared" si="92"/>
        <v>1165</v>
      </c>
      <c r="AA404" s="26">
        <v>16</v>
      </c>
      <c r="AB404" s="26">
        <v>13</v>
      </c>
      <c r="AC404" s="26">
        <v>3</v>
      </c>
      <c r="AD404" s="42">
        <f t="shared" si="93"/>
        <v>0.25817555938037867</v>
      </c>
      <c r="AE404" s="41" t="s">
        <v>35</v>
      </c>
      <c r="AF404" s="26" t="s">
        <v>35</v>
      </c>
      <c r="AG404" s="26" t="s">
        <v>35</v>
      </c>
      <c r="AH404" s="26" t="s">
        <v>35</v>
      </c>
      <c r="AI404" s="34" t="s">
        <v>35</v>
      </c>
      <c r="AJ404" s="41" t="s">
        <v>35</v>
      </c>
      <c r="AK404" s="26" t="s">
        <v>35</v>
      </c>
      <c r="AL404" s="26" t="s">
        <v>35</v>
      </c>
      <c r="AM404" s="26" t="s">
        <v>35</v>
      </c>
      <c r="AN404" s="34" t="s">
        <v>35</v>
      </c>
      <c r="AO404" s="41" t="s">
        <v>35</v>
      </c>
      <c r="AP404" s="26" t="s">
        <v>35</v>
      </c>
      <c r="AQ404" s="26" t="s">
        <v>35</v>
      </c>
      <c r="AR404" s="26" t="s">
        <v>35</v>
      </c>
      <c r="AS404" s="34" t="s">
        <v>35</v>
      </c>
      <c r="AT404" s="41" t="s">
        <v>35</v>
      </c>
      <c r="AU404" s="26" t="s">
        <v>35</v>
      </c>
      <c r="AV404" s="26" t="s">
        <v>35</v>
      </c>
      <c r="AW404" s="26" t="s">
        <v>35</v>
      </c>
      <c r="AX404" s="34" t="s">
        <v>35</v>
      </c>
      <c r="AY404" s="41" t="s">
        <v>35</v>
      </c>
      <c r="AZ404" s="26" t="s">
        <v>35</v>
      </c>
      <c r="BA404" s="26" t="s">
        <v>35</v>
      </c>
      <c r="BB404" s="26" t="s">
        <v>35</v>
      </c>
      <c r="BC404" s="34" t="s">
        <v>35</v>
      </c>
      <c r="BD404" s="41" t="s">
        <v>35</v>
      </c>
      <c r="BE404" s="26" t="s">
        <v>35</v>
      </c>
      <c r="BF404" s="26" t="s">
        <v>35</v>
      </c>
      <c r="BG404" s="26" t="s">
        <v>35</v>
      </c>
      <c r="BH404" s="34" t="s">
        <v>35</v>
      </c>
      <c r="BI404" s="41" t="s">
        <v>35</v>
      </c>
      <c r="BJ404" s="26" t="s">
        <v>35</v>
      </c>
      <c r="BK404" s="26" t="s">
        <v>35</v>
      </c>
      <c r="BL404" s="26" t="s">
        <v>35</v>
      </c>
      <c r="BM404" s="34" t="s">
        <v>35</v>
      </c>
      <c r="BN404" s="41">
        <f t="shared" si="94"/>
        <v>139</v>
      </c>
      <c r="BO404" s="41">
        <f t="shared" si="94"/>
        <v>133</v>
      </c>
      <c r="BP404" s="41">
        <f t="shared" si="94"/>
        <v>6</v>
      </c>
      <c r="BQ404" s="42">
        <f t="shared" si="95"/>
        <v>0.51768766177739423</v>
      </c>
      <c r="BR404" s="25"/>
    </row>
    <row r="405" spans="1:70" s="7" customFormat="1" ht="18" customHeight="1">
      <c r="A405" s="25"/>
      <c r="B405" s="35" t="s">
        <v>47</v>
      </c>
      <c r="C405" s="35">
        <v>431861</v>
      </c>
      <c r="D405" s="27" t="s">
        <v>444</v>
      </c>
      <c r="E405" s="26">
        <v>255</v>
      </c>
      <c r="F405" s="41">
        <f t="shared" si="84"/>
        <v>263</v>
      </c>
      <c r="G405" s="26">
        <v>17</v>
      </c>
      <c r="H405" s="26">
        <v>9</v>
      </c>
      <c r="I405" s="26">
        <v>8</v>
      </c>
      <c r="J405" s="42">
        <f t="shared" si="85"/>
        <v>3.1372549019607843</v>
      </c>
      <c r="K405" s="41">
        <f t="shared" si="86"/>
        <v>279</v>
      </c>
      <c r="L405" s="26">
        <v>23</v>
      </c>
      <c r="M405" s="26">
        <v>7</v>
      </c>
      <c r="N405" s="26">
        <v>16</v>
      </c>
      <c r="O405" s="42">
        <f t="shared" si="87"/>
        <v>6.083650190114068</v>
      </c>
      <c r="P405" s="41">
        <f t="shared" si="88"/>
        <v>283</v>
      </c>
      <c r="Q405" s="26">
        <v>15</v>
      </c>
      <c r="R405" s="26">
        <v>11</v>
      </c>
      <c r="S405" s="26">
        <v>4</v>
      </c>
      <c r="T405" s="42">
        <f t="shared" si="89"/>
        <v>1.4336917562724014</v>
      </c>
      <c r="U405" s="41">
        <f t="shared" si="90"/>
        <v>280</v>
      </c>
      <c r="V405" s="26">
        <v>3</v>
      </c>
      <c r="W405" s="26">
        <v>6</v>
      </c>
      <c r="X405" s="26">
        <v>-3</v>
      </c>
      <c r="Y405" s="42">
        <f t="shared" si="91"/>
        <v>-1.0600706713780919</v>
      </c>
      <c r="Z405" s="41">
        <f t="shared" si="92"/>
        <v>273</v>
      </c>
      <c r="AA405" s="26">
        <v>10</v>
      </c>
      <c r="AB405" s="26">
        <v>17</v>
      </c>
      <c r="AC405" s="26">
        <v>-7</v>
      </c>
      <c r="AD405" s="42">
        <f t="shared" si="93"/>
        <v>-2.5</v>
      </c>
      <c r="AE405" s="41" t="s">
        <v>35</v>
      </c>
      <c r="AF405" s="26" t="s">
        <v>35</v>
      </c>
      <c r="AG405" s="26" t="s">
        <v>35</v>
      </c>
      <c r="AH405" s="26" t="s">
        <v>35</v>
      </c>
      <c r="AI405" s="34" t="s">
        <v>35</v>
      </c>
      <c r="AJ405" s="41" t="s">
        <v>35</v>
      </c>
      <c r="AK405" s="26" t="s">
        <v>35</v>
      </c>
      <c r="AL405" s="26" t="s">
        <v>35</v>
      </c>
      <c r="AM405" s="26" t="s">
        <v>35</v>
      </c>
      <c r="AN405" s="34" t="s">
        <v>35</v>
      </c>
      <c r="AO405" s="41" t="s">
        <v>35</v>
      </c>
      <c r="AP405" s="26" t="s">
        <v>35</v>
      </c>
      <c r="AQ405" s="26" t="s">
        <v>35</v>
      </c>
      <c r="AR405" s="26" t="s">
        <v>35</v>
      </c>
      <c r="AS405" s="34" t="s">
        <v>35</v>
      </c>
      <c r="AT405" s="41" t="s">
        <v>35</v>
      </c>
      <c r="AU405" s="26" t="s">
        <v>35</v>
      </c>
      <c r="AV405" s="26" t="s">
        <v>35</v>
      </c>
      <c r="AW405" s="26" t="s">
        <v>35</v>
      </c>
      <c r="AX405" s="34" t="s">
        <v>35</v>
      </c>
      <c r="AY405" s="41" t="s">
        <v>35</v>
      </c>
      <c r="AZ405" s="26" t="s">
        <v>35</v>
      </c>
      <c r="BA405" s="26" t="s">
        <v>35</v>
      </c>
      <c r="BB405" s="26" t="s">
        <v>35</v>
      </c>
      <c r="BC405" s="34" t="s">
        <v>35</v>
      </c>
      <c r="BD405" s="41" t="s">
        <v>35</v>
      </c>
      <c r="BE405" s="26" t="s">
        <v>35</v>
      </c>
      <c r="BF405" s="26" t="s">
        <v>35</v>
      </c>
      <c r="BG405" s="26" t="s">
        <v>35</v>
      </c>
      <c r="BH405" s="34" t="s">
        <v>35</v>
      </c>
      <c r="BI405" s="41" t="s">
        <v>35</v>
      </c>
      <c r="BJ405" s="26" t="s">
        <v>35</v>
      </c>
      <c r="BK405" s="26" t="s">
        <v>35</v>
      </c>
      <c r="BL405" s="26" t="s">
        <v>35</v>
      </c>
      <c r="BM405" s="34" t="s">
        <v>35</v>
      </c>
      <c r="BN405" s="41">
        <f t="shared" si="94"/>
        <v>68</v>
      </c>
      <c r="BO405" s="41">
        <f t="shared" si="94"/>
        <v>50</v>
      </c>
      <c r="BP405" s="41">
        <f t="shared" si="94"/>
        <v>18</v>
      </c>
      <c r="BQ405" s="42">
        <f t="shared" si="95"/>
        <v>7.0588235294117645</v>
      </c>
      <c r="BR405" s="25"/>
    </row>
    <row r="406" spans="1:70" s="7" customFormat="1" ht="18" customHeight="1">
      <c r="A406" s="25"/>
      <c r="B406" s="35" t="s">
        <v>47</v>
      </c>
      <c r="C406" s="35">
        <v>431862</v>
      </c>
      <c r="D406" s="27" t="s">
        <v>445</v>
      </c>
      <c r="E406" s="26">
        <v>545</v>
      </c>
      <c r="F406" s="41">
        <f t="shared" si="84"/>
        <v>644</v>
      </c>
      <c r="G406" s="26">
        <v>113</v>
      </c>
      <c r="H406" s="26">
        <v>14</v>
      </c>
      <c r="I406" s="26">
        <v>99</v>
      </c>
      <c r="J406" s="42">
        <f t="shared" si="85"/>
        <v>18.165137614678901</v>
      </c>
      <c r="K406" s="41">
        <f t="shared" si="86"/>
        <v>681</v>
      </c>
      <c r="L406" s="26">
        <v>73</v>
      </c>
      <c r="M406" s="26">
        <v>36</v>
      </c>
      <c r="N406" s="26">
        <v>37</v>
      </c>
      <c r="O406" s="42">
        <f t="shared" si="87"/>
        <v>5.7453416149068319</v>
      </c>
      <c r="P406" s="41">
        <f t="shared" si="88"/>
        <v>645</v>
      </c>
      <c r="Q406" s="26">
        <v>47</v>
      </c>
      <c r="R406" s="26">
        <v>83</v>
      </c>
      <c r="S406" s="26">
        <v>-36</v>
      </c>
      <c r="T406" s="42">
        <f t="shared" si="89"/>
        <v>-5.286343612334802</v>
      </c>
      <c r="U406" s="41">
        <f t="shared" si="90"/>
        <v>667</v>
      </c>
      <c r="V406" s="26">
        <v>51</v>
      </c>
      <c r="W406" s="26">
        <v>29</v>
      </c>
      <c r="X406" s="26">
        <v>22</v>
      </c>
      <c r="Y406" s="42">
        <f t="shared" si="91"/>
        <v>3.4108527131782944</v>
      </c>
      <c r="Z406" s="41">
        <f t="shared" si="92"/>
        <v>583</v>
      </c>
      <c r="AA406" s="26">
        <v>11</v>
      </c>
      <c r="AB406" s="26">
        <v>95</v>
      </c>
      <c r="AC406" s="26">
        <v>-84</v>
      </c>
      <c r="AD406" s="42">
        <f t="shared" si="93"/>
        <v>-12.593703148425787</v>
      </c>
      <c r="AE406" s="41" t="s">
        <v>35</v>
      </c>
      <c r="AF406" s="26" t="s">
        <v>35</v>
      </c>
      <c r="AG406" s="26" t="s">
        <v>35</v>
      </c>
      <c r="AH406" s="26" t="s">
        <v>35</v>
      </c>
      <c r="AI406" s="34" t="s">
        <v>35</v>
      </c>
      <c r="AJ406" s="41" t="s">
        <v>35</v>
      </c>
      <c r="AK406" s="26" t="s">
        <v>35</v>
      </c>
      <c r="AL406" s="26" t="s">
        <v>35</v>
      </c>
      <c r="AM406" s="26" t="s">
        <v>35</v>
      </c>
      <c r="AN406" s="34" t="s">
        <v>35</v>
      </c>
      <c r="AO406" s="41" t="s">
        <v>35</v>
      </c>
      <c r="AP406" s="26" t="s">
        <v>35</v>
      </c>
      <c r="AQ406" s="26" t="s">
        <v>35</v>
      </c>
      <c r="AR406" s="26" t="s">
        <v>35</v>
      </c>
      <c r="AS406" s="34" t="s">
        <v>35</v>
      </c>
      <c r="AT406" s="41" t="s">
        <v>35</v>
      </c>
      <c r="AU406" s="26" t="s">
        <v>35</v>
      </c>
      <c r="AV406" s="26" t="s">
        <v>35</v>
      </c>
      <c r="AW406" s="26" t="s">
        <v>35</v>
      </c>
      <c r="AX406" s="34" t="s">
        <v>35</v>
      </c>
      <c r="AY406" s="41" t="s">
        <v>35</v>
      </c>
      <c r="AZ406" s="26" t="s">
        <v>35</v>
      </c>
      <c r="BA406" s="26" t="s">
        <v>35</v>
      </c>
      <c r="BB406" s="26" t="s">
        <v>35</v>
      </c>
      <c r="BC406" s="34" t="s">
        <v>35</v>
      </c>
      <c r="BD406" s="41" t="s">
        <v>35</v>
      </c>
      <c r="BE406" s="26" t="s">
        <v>35</v>
      </c>
      <c r="BF406" s="26" t="s">
        <v>35</v>
      </c>
      <c r="BG406" s="26" t="s">
        <v>35</v>
      </c>
      <c r="BH406" s="34" t="s">
        <v>35</v>
      </c>
      <c r="BI406" s="41" t="s">
        <v>35</v>
      </c>
      <c r="BJ406" s="26" t="s">
        <v>35</v>
      </c>
      <c r="BK406" s="26" t="s">
        <v>35</v>
      </c>
      <c r="BL406" s="26" t="s">
        <v>35</v>
      </c>
      <c r="BM406" s="34" t="s">
        <v>35</v>
      </c>
      <c r="BN406" s="41">
        <f t="shared" si="94"/>
        <v>295</v>
      </c>
      <c r="BO406" s="41">
        <f t="shared" si="94"/>
        <v>257</v>
      </c>
      <c r="BP406" s="41">
        <f t="shared" si="94"/>
        <v>38</v>
      </c>
      <c r="BQ406" s="42">
        <f t="shared" si="95"/>
        <v>6.9724770642201843</v>
      </c>
      <c r="BR406" s="25"/>
    </row>
    <row r="407" spans="1:70" s="7" customFormat="1" ht="18" customHeight="1">
      <c r="A407" s="25"/>
      <c r="B407" s="35" t="s">
        <v>47</v>
      </c>
      <c r="C407" s="35">
        <v>431870</v>
      </c>
      <c r="D407" s="27" t="s">
        <v>446</v>
      </c>
      <c r="E407" s="26">
        <v>53159</v>
      </c>
      <c r="F407" s="41">
        <f t="shared" si="84"/>
        <v>52896</v>
      </c>
      <c r="G407" s="26">
        <v>1750</v>
      </c>
      <c r="H407" s="26">
        <v>2013</v>
      </c>
      <c r="I407" s="26">
        <v>-263</v>
      </c>
      <c r="J407" s="42">
        <f t="shared" si="85"/>
        <v>-0.4947421885287534</v>
      </c>
      <c r="K407" s="41">
        <f t="shared" si="86"/>
        <v>53171</v>
      </c>
      <c r="L407" s="26">
        <v>2083</v>
      </c>
      <c r="M407" s="26">
        <v>1808</v>
      </c>
      <c r="N407" s="26">
        <v>275</v>
      </c>
      <c r="O407" s="42">
        <f t="shared" si="87"/>
        <v>0.51988808227465211</v>
      </c>
      <c r="P407" s="41">
        <f t="shared" si="88"/>
        <v>53224</v>
      </c>
      <c r="Q407" s="26">
        <v>1972</v>
      </c>
      <c r="R407" s="26">
        <v>1919</v>
      </c>
      <c r="S407" s="26">
        <v>53</v>
      </c>
      <c r="T407" s="42">
        <f t="shared" si="89"/>
        <v>9.9678396118184728E-2</v>
      </c>
      <c r="U407" s="41">
        <f t="shared" si="90"/>
        <v>51829</v>
      </c>
      <c r="V407" s="26">
        <v>905</v>
      </c>
      <c r="W407" s="26">
        <v>2300</v>
      </c>
      <c r="X407" s="26">
        <v>-1395</v>
      </c>
      <c r="Y407" s="42">
        <f t="shared" si="91"/>
        <v>-2.6209980459942885</v>
      </c>
      <c r="Z407" s="41">
        <f t="shared" si="92"/>
        <v>51399</v>
      </c>
      <c r="AA407" s="26">
        <v>1043</v>
      </c>
      <c r="AB407" s="26">
        <v>1473</v>
      </c>
      <c r="AC407" s="26">
        <v>-430</v>
      </c>
      <c r="AD407" s="42">
        <f t="shared" si="93"/>
        <v>-0.82965135348935926</v>
      </c>
      <c r="AE407" s="41" t="s">
        <v>35</v>
      </c>
      <c r="AF407" s="26" t="s">
        <v>35</v>
      </c>
      <c r="AG407" s="26" t="s">
        <v>35</v>
      </c>
      <c r="AH407" s="26" t="s">
        <v>35</v>
      </c>
      <c r="AI407" s="34" t="s">
        <v>35</v>
      </c>
      <c r="AJ407" s="41" t="s">
        <v>35</v>
      </c>
      <c r="AK407" s="26" t="s">
        <v>35</v>
      </c>
      <c r="AL407" s="26" t="s">
        <v>35</v>
      </c>
      <c r="AM407" s="26" t="s">
        <v>35</v>
      </c>
      <c r="AN407" s="34" t="s">
        <v>35</v>
      </c>
      <c r="AO407" s="41" t="s">
        <v>35</v>
      </c>
      <c r="AP407" s="26" t="s">
        <v>35</v>
      </c>
      <c r="AQ407" s="26" t="s">
        <v>35</v>
      </c>
      <c r="AR407" s="26" t="s">
        <v>35</v>
      </c>
      <c r="AS407" s="34" t="s">
        <v>35</v>
      </c>
      <c r="AT407" s="41" t="s">
        <v>35</v>
      </c>
      <c r="AU407" s="26" t="s">
        <v>35</v>
      </c>
      <c r="AV407" s="26" t="s">
        <v>35</v>
      </c>
      <c r="AW407" s="26" t="s">
        <v>35</v>
      </c>
      <c r="AX407" s="34" t="s">
        <v>35</v>
      </c>
      <c r="AY407" s="41" t="s">
        <v>35</v>
      </c>
      <c r="AZ407" s="26" t="s">
        <v>35</v>
      </c>
      <c r="BA407" s="26" t="s">
        <v>35</v>
      </c>
      <c r="BB407" s="26" t="s">
        <v>35</v>
      </c>
      <c r="BC407" s="34" t="s">
        <v>35</v>
      </c>
      <c r="BD407" s="41" t="s">
        <v>35</v>
      </c>
      <c r="BE407" s="26" t="s">
        <v>35</v>
      </c>
      <c r="BF407" s="26" t="s">
        <v>35</v>
      </c>
      <c r="BG407" s="26" t="s">
        <v>35</v>
      </c>
      <c r="BH407" s="34" t="s">
        <v>35</v>
      </c>
      <c r="BI407" s="41" t="s">
        <v>35</v>
      </c>
      <c r="BJ407" s="26" t="s">
        <v>35</v>
      </c>
      <c r="BK407" s="26" t="s">
        <v>35</v>
      </c>
      <c r="BL407" s="26" t="s">
        <v>35</v>
      </c>
      <c r="BM407" s="34" t="s">
        <v>35</v>
      </c>
      <c r="BN407" s="41">
        <f t="shared" si="94"/>
        <v>7753</v>
      </c>
      <c r="BO407" s="41">
        <f t="shared" si="94"/>
        <v>9513</v>
      </c>
      <c r="BP407" s="41">
        <f t="shared" si="94"/>
        <v>-1760</v>
      </c>
      <c r="BQ407" s="42">
        <f t="shared" si="95"/>
        <v>-3.3108222502304407</v>
      </c>
      <c r="BR407" s="25"/>
    </row>
    <row r="408" spans="1:70" s="7" customFormat="1" ht="18" customHeight="1">
      <c r="A408" s="25"/>
      <c r="B408" s="35" t="s">
        <v>47</v>
      </c>
      <c r="C408" s="35">
        <v>431880</v>
      </c>
      <c r="D408" s="27" t="s">
        <v>447</v>
      </c>
      <c r="E408" s="26">
        <v>4690</v>
      </c>
      <c r="F408" s="41">
        <f t="shared" si="84"/>
        <v>4658</v>
      </c>
      <c r="G408" s="26">
        <v>64</v>
      </c>
      <c r="H408" s="26">
        <v>96</v>
      </c>
      <c r="I408" s="26">
        <v>-32</v>
      </c>
      <c r="J408" s="42">
        <f t="shared" si="85"/>
        <v>-0.68230277185501065</v>
      </c>
      <c r="K408" s="41">
        <f t="shared" si="86"/>
        <v>4666</v>
      </c>
      <c r="L408" s="26">
        <v>104</v>
      </c>
      <c r="M408" s="26">
        <v>96</v>
      </c>
      <c r="N408" s="26">
        <v>8</v>
      </c>
      <c r="O408" s="42">
        <f t="shared" si="87"/>
        <v>0.17174753112924002</v>
      </c>
      <c r="P408" s="41">
        <f t="shared" si="88"/>
        <v>4639</v>
      </c>
      <c r="Q408" s="26">
        <v>86</v>
      </c>
      <c r="R408" s="26">
        <v>113</v>
      </c>
      <c r="S408" s="26">
        <v>-27</v>
      </c>
      <c r="T408" s="42">
        <f t="shared" si="89"/>
        <v>-0.5786540934419202</v>
      </c>
      <c r="U408" s="41">
        <f t="shared" si="90"/>
        <v>4580</v>
      </c>
      <c r="V408" s="26">
        <v>43</v>
      </c>
      <c r="W408" s="26">
        <v>102</v>
      </c>
      <c r="X408" s="26">
        <v>-59</v>
      </c>
      <c r="Y408" s="42">
        <f t="shared" si="91"/>
        <v>-1.2718258245311489</v>
      </c>
      <c r="Z408" s="41">
        <f t="shared" si="92"/>
        <v>4515</v>
      </c>
      <c r="AA408" s="26">
        <v>33</v>
      </c>
      <c r="AB408" s="26">
        <v>98</v>
      </c>
      <c r="AC408" s="26">
        <v>-65</v>
      </c>
      <c r="AD408" s="42">
        <f t="shared" si="93"/>
        <v>-1.4192139737991267</v>
      </c>
      <c r="AE408" s="41" t="s">
        <v>35</v>
      </c>
      <c r="AF408" s="26" t="s">
        <v>35</v>
      </c>
      <c r="AG408" s="26" t="s">
        <v>35</v>
      </c>
      <c r="AH408" s="26" t="s">
        <v>35</v>
      </c>
      <c r="AI408" s="34" t="s">
        <v>35</v>
      </c>
      <c r="AJ408" s="41" t="s">
        <v>35</v>
      </c>
      <c r="AK408" s="26" t="s">
        <v>35</v>
      </c>
      <c r="AL408" s="26" t="s">
        <v>35</v>
      </c>
      <c r="AM408" s="26" t="s">
        <v>35</v>
      </c>
      <c r="AN408" s="34" t="s">
        <v>35</v>
      </c>
      <c r="AO408" s="41" t="s">
        <v>35</v>
      </c>
      <c r="AP408" s="26" t="s">
        <v>35</v>
      </c>
      <c r="AQ408" s="26" t="s">
        <v>35</v>
      </c>
      <c r="AR408" s="26" t="s">
        <v>35</v>
      </c>
      <c r="AS408" s="34" t="s">
        <v>35</v>
      </c>
      <c r="AT408" s="41" t="s">
        <v>35</v>
      </c>
      <c r="AU408" s="26" t="s">
        <v>35</v>
      </c>
      <c r="AV408" s="26" t="s">
        <v>35</v>
      </c>
      <c r="AW408" s="26" t="s">
        <v>35</v>
      </c>
      <c r="AX408" s="34" t="s">
        <v>35</v>
      </c>
      <c r="AY408" s="41" t="s">
        <v>35</v>
      </c>
      <c r="AZ408" s="26" t="s">
        <v>35</v>
      </c>
      <c r="BA408" s="26" t="s">
        <v>35</v>
      </c>
      <c r="BB408" s="26" t="s">
        <v>35</v>
      </c>
      <c r="BC408" s="34" t="s">
        <v>35</v>
      </c>
      <c r="BD408" s="41" t="s">
        <v>35</v>
      </c>
      <c r="BE408" s="26" t="s">
        <v>35</v>
      </c>
      <c r="BF408" s="26" t="s">
        <v>35</v>
      </c>
      <c r="BG408" s="26" t="s">
        <v>35</v>
      </c>
      <c r="BH408" s="34" t="s">
        <v>35</v>
      </c>
      <c r="BI408" s="41" t="s">
        <v>35</v>
      </c>
      <c r="BJ408" s="26" t="s">
        <v>35</v>
      </c>
      <c r="BK408" s="26" t="s">
        <v>35</v>
      </c>
      <c r="BL408" s="26" t="s">
        <v>35</v>
      </c>
      <c r="BM408" s="34" t="s">
        <v>35</v>
      </c>
      <c r="BN408" s="41">
        <f t="shared" si="94"/>
        <v>330</v>
      </c>
      <c r="BO408" s="41">
        <f t="shared" si="94"/>
        <v>505</v>
      </c>
      <c r="BP408" s="41">
        <f t="shared" si="94"/>
        <v>-175</v>
      </c>
      <c r="BQ408" s="42">
        <f t="shared" si="95"/>
        <v>-3.7313432835820892</v>
      </c>
      <c r="BR408" s="25"/>
    </row>
    <row r="409" spans="1:70" s="7" customFormat="1" ht="18" customHeight="1">
      <c r="A409" s="25"/>
      <c r="B409" s="35" t="s">
        <v>47</v>
      </c>
      <c r="C409" s="35">
        <v>431890</v>
      </c>
      <c r="D409" s="27" t="s">
        <v>448</v>
      </c>
      <c r="E409" s="26">
        <v>5578</v>
      </c>
      <c r="F409" s="41">
        <f t="shared" si="84"/>
        <v>5631</v>
      </c>
      <c r="G409" s="26">
        <v>209</v>
      </c>
      <c r="H409" s="26">
        <v>156</v>
      </c>
      <c r="I409" s="26">
        <v>53</v>
      </c>
      <c r="J409" s="42">
        <f t="shared" si="85"/>
        <v>0.95016134815345998</v>
      </c>
      <c r="K409" s="41">
        <f t="shared" si="86"/>
        <v>5646</v>
      </c>
      <c r="L409" s="26">
        <v>162</v>
      </c>
      <c r="M409" s="26">
        <v>147</v>
      </c>
      <c r="N409" s="26">
        <v>15</v>
      </c>
      <c r="O409" s="42">
        <f t="shared" si="87"/>
        <v>0.26638252530633993</v>
      </c>
      <c r="P409" s="41">
        <f t="shared" si="88"/>
        <v>5684</v>
      </c>
      <c r="Q409" s="26">
        <v>220</v>
      </c>
      <c r="R409" s="26">
        <v>182</v>
      </c>
      <c r="S409" s="26">
        <v>38</v>
      </c>
      <c r="T409" s="42">
        <f t="shared" si="89"/>
        <v>0.67304286220332987</v>
      </c>
      <c r="U409" s="41">
        <f t="shared" si="90"/>
        <v>5538</v>
      </c>
      <c r="V409" s="26">
        <v>81</v>
      </c>
      <c r="W409" s="26">
        <v>227</v>
      </c>
      <c r="X409" s="26">
        <v>-146</v>
      </c>
      <c r="Y409" s="42">
        <f t="shared" si="91"/>
        <v>-2.5686136523574947</v>
      </c>
      <c r="Z409" s="41">
        <f t="shared" si="92"/>
        <v>5483</v>
      </c>
      <c r="AA409" s="26">
        <v>84</v>
      </c>
      <c r="AB409" s="26">
        <v>139</v>
      </c>
      <c r="AC409" s="26">
        <v>-55</v>
      </c>
      <c r="AD409" s="42">
        <f t="shared" si="93"/>
        <v>-0.99313831708197908</v>
      </c>
      <c r="AE409" s="41" t="s">
        <v>35</v>
      </c>
      <c r="AF409" s="26" t="s">
        <v>35</v>
      </c>
      <c r="AG409" s="26" t="s">
        <v>35</v>
      </c>
      <c r="AH409" s="26" t="s">
        <v>35</v>
      </c>
      <c r="AI409" s="34" t="s">
        <v>35</v>
      </c>
      <c r="AJ409" s="41" t="s">
        <v>35</v>
      </c>
      <c r="AK409" s="26" t="s">
        <v>35</v>
      </c>
      <c r="AL409" s="26" t="s">
        <v>35</v>
      </c>
      <c r="AM409" s="26" t="s">
        <v>35</v>
      </c>
      <c r="AN409" s="34" t="s">
        <v>35</v>
      </c>
      <c r="AO409" s="41" t="s">
        <v>35</v>
      </c>
      <c r="AP409" s="26" t="s">
        <v>35</v>
      </c>
      <c r="AQ409" s="26" t="s">
        <v>35</v>
      </c>
      <c r="AR409" s="26" t="s">
        <v>35</v>
      </c>
      <c r="AS409" s="34" t="s">
        <v>35</v>
      </c>
      <c r="AT409" s="41" t="s">
        <v>35</v>
      </c>
      <c r="AU409" s="26" t="s">
        <v>35</v>
      </c>
      <c r="AV409" s="26" t="s">
        <v>35</v>
      </c>
      <c r="AW409" s="26" t="s">
        <v>35</v>
      </c>
      <c r="AX409" s="34" t="s">
        <v>35</v>
      </c>
      <c r="AY409" s="41" t="s">
        <v>35</v>
      </c>
      <c r="AZ409" s="26" t="s">
        <v>35</v>
      </c>
      <c r="BA409" s="26" t="s">
        <v>35</v>
      </c>
      <c r="BB409" s="26" t="s">
        <v>35</v>
      </c>
      <c r="BC409" s="34" t="s">
        <v>35</v>
      </c>
      <c r="BD409" s="41" t="s">
        <v>35</v>
      </c>
      <c r="BE409" s="26" t="s">
        <v>35</v>
      </c>
      <c r="BF409" s="26" t="s">
        <v>35</v>
      </c>
      <c r="BG409" s="26" t="s">
        <v>35</v>
      </c>
      <c r="BH409" s="34" t="s">
        <v>35</v>
      </c>
      <c r="BI409" s="41" t="s">
        <v>35</v>
      </c>
      <c r="BJ409" s="26" t="s">
        <v>35</v>
      </c>
      <c r="BK409" s="26" t="s">
        <v>35</v>
      </c>
      <c r="BL409" s="26" t="s">
        <v>35</v>
      </c>
      <c r="BM409" s="34" t="s">
        <v>35</v>
      </c>
      <c r="BN409" s="41">
        <f t="shared" si="94"/>
        <v>756</v>
      </c>
      <c r="BO409" s="41">
        <f t="shared" si="94"/>
        <v>851</v>
      </c>
      <c r="BP409" s="41">
        <f t="shared" si="94"/>
        <v>-95</v>
      </c>
      <c r="BQ409" s="42">
        <f t="shared" si="95"/>
        <v>-1.7031193976335604</v>
      </c>
      <c r="BR409" s="25"/>
    </row>
    <row r="410" spans="1:70" s="7" customFormat="1" ht="18" customHeight="1">
      <c r="A410" s="25"/>
      <c r="B410" s="35" t="s">
        <v>47</v>
      </c>
      <c r="C410" s="35">
        <v>431900</v>
      </c>
      <c r="D410" s="27" t="s">
        <v>449</v>
      </c>
      <c r="E410" s="26">
        <v>6480</v>
      </c>
      <c r="F410" s="41">
        <f t="shared" si="84"/>
        <v>6502</v>
      </c>
      <c r="G410" s="26">
        <v>250</v>
      </c>
      <c r="H410" s="26">
        <v>228</v>
      </c>
      <c r="I410" s="26">
        <v>22</v>
      </c>
      <c r="J410" s="42">
        <f t="shared" si="85"/>
        <v>0.33950617283950618</v>
      </c>
      <c r="K410" s="41">
        <f t="shared" si="86"/>
        <v>6586</v>
      </c>
      <c r="L410" s="26">
        <v>335</v>
      </c>
      <c r="M410" s="26">
        <v>251</v>
      </c>
      <c r="N410" s="26">
        <v>84</v>
      </c>
      <c r="O410" s="42">
        <f t="shared" si="87"/>
        <v>1.2919101814826206</v>
      </c>
      <c r="P410" s="41">
        <f t="shared" si="88"/>
        <v>6576</v>
      </c>
      <c r="Q410" s="26">
        <v>211</v>
      </c>
      <c r="R410" s="26">
        <v>221</v>
      </c>
      <c r="S410" s="26">
        <v>-10</v>
      </c>
      <c r="T410" s="42">
        <f t="shared" si="89"/>
        <v>-0.1518372304889159</v>
      </c>
      <c r="U410" s="41">
        <f t="shared" si="90"/>
        <v>6423</v>
      </c>
      <c r="V410" s="26">
        <v>110</v>
      </c>
      <c r="W410" s="26">
        <v>263</v>
      </c>
      <c r="X410" s="26">
        <v>-153</v>
      </c>
      <c r="Y410" s="42">
        <f t="shared" si="91"/>
        <v>-2.3266423357664232</v>
      </c>
      <c r="Z410" s="41">
        <f t="shared" si="92"/>
        <v>6305</v>
      </c>
      <c r="AA410" s="26">
        <v>56</v>
      </c>
      <c r="AB410" s="26">
        <v>174</v>
      </c>
      <c r="AC410" s="26">
        <v>-118</v>
      </c>
      <c r="AD410" s="42">
        <f t="shared" si="93"/>
        <v>-1.8371477502724585</v>
      </c>
      <c r="AE410" s="41" t="s">
        <v>35</v>
      </c>
      <c r="AF410" s="26" t="s">
        <v>35</v>
      </c>
      <c r="AG410" s="26" t="s">
        <v>35</v>
      </c>
      <c r="AH410" s="26" t="s">
        <v>35</v>
      </c>
      <c r="AI410" s="34" t="s">
        <v>35</v>
      </c>
      <c r="AJ410" s="41" t="s">
        <v>35</v>
      </c>
      <c r="AK410" s="26" t="s">
        <v>35</v>
      </c>
      <c r="AL410" s="26" t="s">
        <v>35</v>
      </c>
      <c r="AM410" s="26" t="s">
        <v>35</v>
      </c>
      <c r="AN410" s="34" t="s">
        <v>35</v>
      </c>
      <c r="AO410" s="41" t="s">
        <v>35</v>
      </c>
      <c r="AP410" s="26" t="s">
        <v>35</v>
      </c>
      <c r="AQ410" s="26" t="s">
        <v>35</v>
      </c>
      <c r="AR410" s="26" t="s">
        <v>35</v>
      </c>
      <c r="AS410" s="34" t="s">
        <v>35</v>
      </c>
      <c r="AT410" s="41" t="s">
        <v>35</v>
      </c>
      <c r="AU410" s="26" t="s">
        <v>35</v>
      </c>
      <c r="AV410" s="26" t="s">
        <v>35</v>
      </c>
      <c r="AW410" s="26" t="s">
        <v>35</v>
      </c>
      <c r="AX410" s="34" t="s">
        <v>35</v>
      </c>
      <c r="AY410" s="41" t="s">
        <v>35</v>
      </c>
      <c r="AZ410" s="26" t="s">
        <v>35</v>
      </c>
      <c r="BA410" s="26" t="s">
        <v>35</v>
      </c>
      <c r="BB410" s="26" t="s">
        <v>35</v>
      </c>
      <c r="BC410" s="34" t="s">
        <v>35</v>
      </c>
      <c r="BD410" s="41" t="s">
        <v>35</v>
      </c>
      <c r="BE410" s="26" t="s">
        <v>35</v>
      </c>
      <c r="BF410" s="26" t="s">
        <v>35</v>
      </c>
      <c r="BG410" s="26" t="s">
        <v>35</v>
      </c>
      <c r="BH410" s="34" t="s">
        <v>35</v>
      </c>
      <c r="BI410" s="41" t="s">
        <v>35</v>
      </c>
      <c r="BJ410" s="26" t="s">
        <v>35</v>
      </c>
      <c r="BK410" s="26" t="s">
        <v>35</v>
      </c>
      <c r="BL410" s="26" t="s">
        <v>35</v>
      </c>
      <c r="BM410" s="34" t="s">
        <v>35</v>
      </c>
      <c r="BN410" s="41">
        <f t="shared" si="94"/>
        <v>962</v>
      </c>
      <c r="BO410" s="41">
        <f t="shared" si="94"/>
        <v>1137</v>
      </c>
      <c r="BP410" s="41">
        <f t="shared" si="94"/>
        <v>-175</v>
      </c>
      <c r="BQ410" s="42">
        <f t="shared" si="95"/>
        <v>-2.7006172839506171</v>
      </c>
      <c r="BR410" s="25"/>
    </row>
    <row r="411" spans="1:70" s="7" customFormat="1" ht="18" customHeight="1">
      <c r="A411" s="25"/>
      <c r="B411" s="35" t="s">
        <v>47</v>
      </c>
      <c r="C411" s="35">
        <v>431910</v>
      </c>
      <c r="D411" s="27" t="s">
        <v>450</v>
      </c>
      <c r="E411" s="26">
        <v>904</v>
      </c>
      <c r="F411" s="41">
        <f t="shared" si="84"/>
        <v>899</v>
      </c>
      <c r="G411" s="26">
        <v>24</v>
      </c>
      <c r="H411" s="26">
        <v>29</v>
      </c>
      <c r="I411" s="26">
        <v>-5</v>
      </c>
      <c r="J411" s="42">
        <f t="shared" si="85"/>
        <v>-0.55309734513274333</v>
      </c>
      <c r="K411" s="41">
        <f t="shared" si="86"/>
        <v>901</v>
      </c>
      <c r="L411" s="26">
        <v>20</v>
      </c>
      <c r="M411" s="26">
        <v>18</v>
      </c>
      <c r="N411" s="26">
        <v>2</v>
      </c>
      <c r="O411" s="42">
        <f t="shared" si="87"/>
        <v>0.22246941045606228</v>
      </c>
      <c r="P411" s="41">
        <f t="shared" si="88"/>
        <v>900</v>
      </c>
      <c r="Q411" s="26">
        <v>23</v>
      </c>
      <c r="R411" s="26">
        <v>24</v>
      </c>
      <c r="S411" s="26">
        <v>-1</v>
      </c>
      <c r="T411" s="42">
        <f t="shared" si="89"/>
        <v>-0.11098779134295228</v>
      </c>
      <c r="U411" s="41">
        <f t="shared" si="90"/>
        <v>871</v>
      </c>
      <c r="V411" s="26">
        <v>10</v>
      </c>
      <c r="W411" s="26">
        <v>39</v>
      </c>
      <c r="X411" s="26">
        <v>-29</v>
      </c>
      <c r="Y411" s="42">
        <f t="shared" si="91"/>
        <v>-3.2222222222222223</v>
      </c>
      <c r="Z411" s="41">
        <f t="shared" si="92"/>
        <v>872</v>
      </c>
      <c r="AA411" s="26">
        <v>13</v>
      </c>
      <c r="AB411" s="26">
        <v>12</v>
      </c>
      <c r="AC411" s="26">
        <v>1</v>
      </c>
      <c r="AD411" s="42">
        <f t="shared" si="93"/>
        <v>0.11481056257175661</v>
      </c>
      <c r="AE411" s="41" t="s">
        <v>35</v>
      </c>
      <c r="AF411" s="26" t="s">
        <v>35</v>
      </c>
      <c r="AG411" s="26" t="s">
        <v>35</v>
      </c>
      <c r="AH411" s="26" t="s">
        <v>35</v>
      </c>
      <c r="AI411" s="34" t="s">
        <v>35</v>
      </c>
      <c r="AJ411" s="41" t="s">
        <v>35</v>
      </c>
      <c r="AK411" s="26" t="s">
        <v>35</v>
      </c>
      <c r="AL411" s="26" t="s">
        <v>35</v>
      </c>
      <c r="AM411" s="26" t="s">
        <v>35</v>
      </c>
      <c r="AN411" s="34" t="s">
        <v>35</v>
      </c>
      <c r="AO411" s="41" t="s">
        <v>35</v>
      </c>
      <c r="AP411" s="26" t="s">
        <v>35</v>
      </c>
      <c r="AQ411" s="26" t="s">
        <v>35</v>
      </c>
      <c r="AR411" s="26" t="s">
        <v>35</v>
      </c>
      <c r="AS411" s="34" t="s">
        <v>35</v>
      </c>
      <c r="AT411" s="41" t="s">
        <v>35</v>
      </c>
      <c r="AU411" s="26" t="s">
        <v>35</v>
      </c>
      <c r="AV411" s="26" t="s">
        <v>35</v>
      </c>
      <c r="AW411" s="26" t="s">
        <v>35</v>
      </c>
      <c r="AX411" s="34" t="s">
        <v>35</v>
      </c>
      <c r="AY411" s="41" t="s">
        <v>35</v>
      </c>
      <c r="AZ411" s="26" t="s">
        <v>35</v>
      </c>
      <c r="BA411" s="26" t="s">
        <v>35</v>
      </c>
      <c r="BB411" s="26" t="s">
        <v>35</v>
      </c>
      <c r="BC411" s="34" t="s">
        <v>35</v>
      </c>
      <c r="BD411" s="41" t="s">
        <v>35</v>
      </c>
      <c r="BE411" s="26" t="s">
        <v>35</v>
      </c>
      <c r="BF411" s="26" t="s">
        <v>35</v>
      </c>
      <c r="BG411" s="26" t="s">
        <v>35</v>
      </c>
      <c r="BH411" s="34" t="s">
        <v>35</v>
      </c>
      <c r="BI411" s="41" t="s">
        <v>35</v>
      </c>
      <c r="BJ411" s="26" t="s">
        <v>35</v>
      </c>
      <c r="BK411" s="26" t="s">
        <v>35</v>
      </c>
      <c r="BL411" s="26" t="s">
        <v>35</v>
      </c>
      <c r="BM411" s="34" t="s">
        <v>35</v>
      </c>
      <c r="BN411" s="41">
        <f t="shared" si="94"/>
        <v>90</v>
      </c>
      <c r="BO411" s="41">
        <f t="shared" si="94"/>
        <v>122</v>
      </c>
      <c r="BP411" s="41">
        <f t="shared" si="94"/>
        <v>-32</v>
      </c>
      <c r="BQ411" s="42">
        <f t="shared" si="95"/>
        <v>-3.5398230088495577</v>
      </c>
      <c r="BR411" s="25"/>
    </row>
    <row r="412" spans="1:70" s="7" customFormat="1" ht="18" customHeight="1">
      <c r="A412" s="25"/>
      <c r="B412" s="35" t="s">
        <v>47</v>
      </c>
      <c r="C412" s="35">
        <v>431912</v>
      </c>
      <c r="D412" s="27" t="s">
        <v>451</v>
      </c>
      <c r="E412" s="26">
        <v>137</v>
      </c>
      <c r="F412" s="41">
        <f t="shared" si="84"/>
        <v>153</v>
      </c>
      <c r="G412" s="26">
        <v>22</v>
      </c>
      <c r="H412" s="26">
        <v>6</v>
      </c>
      <c r="I412" s="26">
        <v>16</v>
      </c>
      <c r="J412" s="42">
        <f t="shared" si="85"/>
        <v>11.678832116788321</v>
      </c>
      <c r="K412" s="41">
        <f t="shared" si="86"/>
        <v>158</v>
      </c>
      <c r="L412" s="26">
        <v>12</v>
      </c>
      <c r="M412" s="26">
        <v>7</v>
      </c>
      <c r="N412" s="26">
        <v>5</v>
      </c>
      <c r="O412" s="42">
        <f t="shared" si="87"/>
        <v>3.2679738562091507</v>
      </c>
      <c r="P412" s="41">
        <f t="shared" si="88"/>
        <v>168</v>
      </c>
      <c r="Q412" s="26">
        <v>14</v>
      </c>
      <c r="R412" s="26">
        <v>4</v>
      </c>
      <c r="S412" s="26">
        <v>10</v>
      </c>
      <c r="T412" s="42">
        <f t="shared" si="89"/>
        <v>6.3291139240506329</v>
      </c>
      <c r="U412" s="41">
        <f t="shared" si="90"/>
        <v>155</v>
      </c>
      <c r="V412" s="26">
        <v>4</v>
      </c>
      <c r="W412" s="26">
        <v>17</v>
      </c>
      <c r="X412" s="26">
        <v>-13</v>
      </c>
      <c r="Y412" s="42">
        <f t="shared" si="91"/>
        <v>-7.7380952380952381</v>
      </c>
      <c r="Z412" s="41">
        <f t="shared" si="92"/>
        <v>157</v>
      </c>
      <c r="AA412" s="26">
        <v>9</v>
      </c>
      <c r="AB412" s="26">
        <v>7</v>
      </c>
      <c r="AC412" s="26">
        <v>2</v>
      </c>
      <c r="AD412" s="42">
        <f t="shared" si="93"/>
        <v>1.2903225806451613</v>
      </c>
      <c r="AE412" s="41" t="s">
        <v>35</v>
      </c>
      <c r="AF412" s="26" t="s">
        <v>35</v>
      </c>
      <c r="AG412" s="26" t="s">
        <v>35</v>
      </c>
      <c r="AH412" s="26" t="s">
        <v>35</v>
      </c>
      <c r="AI412" s="34" t="s">
        <v>35</v>
      </c>
      <c r="AJ412" s="41" t="s">
        <v>35</v>
      </c>
      <c r="AK412" s="26" t="s">
        <v>35</v>
      </c>
      <c r="AL412" s="26" t="s">
        <v>35</v>
      </c>
      <c r="AM412" s="26" t="s">
        <v>35</v>
      </c>
      <c r="AN412" s="34" t="s">
        <v>35</v>
      </c>
      <c r="AO412" s="41" t="s">
        <v>35</v>
      </c>
      <c r="AP412" s="26" t="s">
        <v>35</v>
      </c>
      <c r="AQ412" s="26" t="s">
        <v>35</v>
      </c>
      <c r="AR412" s="26" t="s">
        <v>35</v>
      </c>
      <c r="AS412" s="34" t="s">
        <v>35</v>
      </c>
      <c r="AT412" s="41" t="s">
        <v>35</v>
      </c>
      <c r="AU412" s="26" t="s">
        <v>35</v>
      </c>
      <c r="AV412" s="26" t="s">
        <v>35</v>
      </c>
      <c r="AW412" s="26" t="s">
        <v>35</v>
      </c>
      <c r="AX412" s="34" t="s">
        <v>35</v>
      </c>
      <c r="AY412" s="41" t="s">
        <v>35</v>
      </c>
      <c r="AZ412" s="26" t="s">
        <v>35</v>
      </c>
      <c r="BA412" s="26" t="s">
        <v>35</v>
      </c>
      <c r="BB412" s="26" t="s">
        <v>35</v>
      </c>
      <c r="BC412" s="34" t="s">
        <v>35</v>
      </c>
      <c r="BD412" s="41" t="s">
        <v>35</v>
      </c>
      <c r="BE412" s="26" t="s">
        <v>35</v>
      </c>
      <c r="BF412" s="26" t="s">
        <v>35</v>
      </c>
      <c r="BG412" s="26" t="s">
        <v>35</v>
      </c>
      <c r="BH412" s="34" t="s">
        <v>35</v>
      </c>
      <c r="BI412" s="41" t="s">
        <v>35</v>
      </c>
      <c r="BJ412" s="26" t="s">
        <v>35</v>
      </c>
      <c r="BK412" s="26" t="s">
        <v>35</v>
      </c>
      <c r="BL412" s="26" t="s">
        <v>35</v>
      </c>
      <c r="BM412" s="34" t="s">
        <v>35</v>
      </c>
      <c r="BN412" s="41">
        <f t="shared" si="94"/>
        <v>61</v>
      </c>
      <c r="BO412" s="41">
        <f t="shared" si="94"/>
        <v>41</v>
      </c>
      <c r="BP412" s="41">
        <f t="shared" si="94"/>
        <v>20</v>
      </c>
      <c r="BQ412" s="42">
        <f t="shared" si="95"/>
        <v>14.5985401459854</v>
      </c>
      <c r="BR412" s="25"/>
    </row>
    <row r="413" spans="1:70" s="7" customFormat="1" ht="18" customHeight="1">
      <c r="A413" s="25"/>
      <c r="B413" s="35" t="s">
        <v>47</v>
      </c>
      <c r="C413" s="35">
        <v>431915</v>
      </c>
      <c r="D413" s="27" t="s">
        <v>452</v>
      </c>
      <c r="E413" s="26">
        <v>956</v>
      </c>
      <c r="F413" s="41">
        <f t="shared" si="84"/>
        <v>969</v>
      </c>
      <c r="G413" s="26">
        <v>29</v>
      </c>
      <c r="H413" s="26">
        <v>16</v>
      </c>
      <c r="I413" s="26">
        <v>13</v>
      </c>
      <c r="J413" s="42">
        <f t="shared" si="85"/>
        <v>1.3598326359832638</v>
      </c>
      <c r="K413" s="41">
        <f t="shared" si="86"/>
        <v>957</v>
      </c>
      <c r="L413" s="26">
        <v>13</v>
      </c>
      <c r="M413" s="26">
        <v>25</v>
      </c>
      <c r="N413" s="26">
        <v>-12</v>
      </c>
      <c r="O413" s="42">
        <f t="shared" si="87"/>
        <v>-1.2383900928792571</v>
      </c>
      <c r="P413" s="41">
        <f t="shared" si="88"/>
        <v>976</v>
      </c>
      <c r="Q413" s="26">
        <v>35</v>
      </c>
      <c r="R413" s="26">
        <v>16</v>
      </c>
      <c r="S413" s="26">
        <v>19</v>
      </c>
      <c r="T413" s="42">
        <f t="shared" si="89"/>
        <v>1.9853709508881923</v>
      </c>
      <c r="U413" s="41">
        <f t="shared" si="90"/>
        <v>947</v>
      </c>
      <c r="V413" s="26">
        <v>9</v>
      </c>
      <c r="W413" s="26">
        <v>38</v>
      </c>
      <c r="X413" s="26">
        <v>-29</v>
      </c>
      <c r="Y413" s="42">
        <f t="shared" si="91"/>
        <v>-2.971311475409836</v>
      </c>
      <c r="Z413" s="41">
        <f t="shared" si="92"/>
        <v>936</v>
      </c>
      <c r="AA413" s="26">
        <v>8</v>
      </c>
      <c r="AB413" s="26">
        <v>19</v>
      </c>
      <c r="AC413" s="26">
        <v>-11</v>
      </c>
      <c r="AD413" s="42">
        <f t="shared" si="93"/>
        <v>-1.1615628299894403</v>
      </c>
      <c r="AE413" s="41" t="s">
        <v>35</v>
      </c>
      <c r="AF413" s="26" t="s">
        <v>35</v>
      </c>
      <c r="AG413" s="26" t="s">
        <v>35</v>
      </c>
      <c r="AH413" s="26" t="s">
        <v>35</v>
      </c>
      <c r="AI413" s="34" t="s">
        <v>35</v>
      </c>
      <c r="AJ413" s="41" t="s">
        <v>35</v>
      </c>
      <c r="AK413" s="26" t="s">
        <v>35</v>
      </c>
      <c r="AL413" s="26" t="s">
        <v>35</v>
      </c>
      <c r="AM413" s="26" t="s">
        <v>35</v>
      </c>
      <c r="AN413" s="34" t="s">
        <v>35</v>
      </c>
      <c r="AO413" s="41" t="s">
        <v>35</v>
      </c>
      <c r="AP413" s="26" t="s">
        <v>35</v>
      </c>
      <c r="AQ413" s="26" t="s">
        <v>35</v>
      </c>
      <c r="AR413" s="26" t="s">
        <v>35</v>
      </c>
      <c r="AS413" s="34" t="s">
        <v>35</v>
      </c>
      <c r="AT413" s="41" t="s">
        <v>35</v>
      </c>
      <c r="AU413" s="26" t="s">
        <v>35</v>
      </c>
      <c r="AV413" s="26" t="s">
        <v>35</v>
      </c>
      <c r="AW413" s="26" t="s">
        <v>35</v>
      </c>
      <c r="AX413" s="34" t="s">
        <v>35</v>
      </c>
      <c r="AY413" s="41" t="s">
        <v>35</v>
      </c>
      <c r="AZ413" s="26" t="s">
        <v>35</v>
      </c>
      <c r="BA413" s="26" t="s">
        <v>35</v>
      </c>
      <c r="BB413" s="26" t="s">
        <v>35</v>
      </c>
      <c r="BC413" s="34" t="s">
        <v>35</v>
      </c>
      <c r="BD413" s="41" t="s">
        <v>35</v>
      </c>
      <c r="BE413" s="26" t="s">
        <v>35</v>
      </c>
      <c r="BF413" s="26" t="s">
        <v>35</v>
      </c>
      <c r="BG413" s="26" t="s">
        <v>35</v>
      </c>
      <c r="BH413" s="34" t="s">
        <v>35</v>
      </c>
      <c r="BI413" s="41" t="s">
        <v>35</v>
      </c>
      <c r="BJ413" s="26" t="s">
        <v>35</v>
      </c>
      <c r="BK413" s="26" t="s">
        <v>35</v>
      </c>
      <c r="BL413" s="26" t="s">
        <v>35</v>
      </c>
      <c r="BM413" s="34" t="s">
        <v>35</v>
      </c>
      <c r="BN413" s="41">
        <f t="shared" si="94"/>
        <v>94</v>
      </c>
      <c r="BO413" s="41">
        <f t="shared" si="94"/>
        <v>114</v>
      </c>
      <c r="BP413" s="41">
        <f t="shared" si="94"/>
        <v>-20</v>
      </c>
      <c r="BQ413" s="42">
        <f t="shared" si="95"/>
        <v>-2.0920502092050208</v>
      </c>
      <c r="BR413" s="25"/>
    </row>
    <row r="414" spans="1:70" s="7" customFormat="1" ht="18" customHeight="1">
      <c r="A414" s="25"/>
      <c r="B414" s="35" t="s">
        <v>47</v>
      </c>
      <c r="C414" s="35">
        <v>431920</v>
      </c>
      <c r="D414" s="27" t="s">
        <v>453</v>
      </c>
      <c r="E414" s="26">
        <v>275</v>
      </c>
      <c r="F414" s="41">
        <f t="shared" si="84"/>
        <v>279</v>
      </c>
      <c r="G414" s="26">
        <v>8</v>
      </c>
      <c r="H414" s="26">
        <v>4</v>
      </c>
      <c r="I414" s="26">
        <v>4</v>
      </c>
      <c r="J414" s="42">
        <f t="shared" si="85"/>
        <v>1.4545454545454546</v>
      </c>
      <c r="K414" s="41">
        <f t="shared" si="86"/>
        <v>280</v>
      </c>
      <c r="L414" s="26">
        <v>4</v>
      </c>
      <c r="M414" s="26">
        <v>3</v>
      </c>
      <c r="N414" s="26">
        <v>1</v>
      </c>
      <c r="O414" s="42">
        <f t="shared" si="87"/>
        <v>0.35842293906810035</v>
      </c>
      <c r="P414" s="41">
        <f t="shared" si="88"/>
        <v>284</v>
      </c>
      <c r="Q414" s="26">
        <v>6</v>
      </c>
      <c r="R414" s="26">
        <v>2</v>
      </c>
      <c r="S414" s="26">
        <v>4</v>
      </c>
      <c r="T414" s="42">
        <f t="shared" si="89"/>
        <v>1.4285714285714286</v>
      </c>
      <c r="U414" s="41">
        <f t="shared" si="90"/>
        <v>276</v>
      </c>
      <c r="V414" s="26">
        <v>0</v>
      </c>
      <c r="W414" s="26">
        <v>8</v>
      </c>
      <c r="X414" s="26">
        <v>-8</v>
      </c>
      <c r="Y414" s="42">
        <f t="shared" si="91"/>
        <v>-2.8169014084507045</v>
      </c>
      <c r="Z414" s="41">
        <f t="shared" si="92"/>
        <v>270</v>
      </c>
      <c r="AA414" s="26">
        <v>1</v>
      </c>
      <c r="AB414" s="26">
        <v>7</v>
      </c>
      <c r="AC414" s="26">
        <v>-6</v>
      </c>
      <c r="AD414" s="42">
        <f t="shared" si="93"/>
        <v>-2.1739130434782608</v>
      </c>
      <c r="AE414" s="41" t="s">
        <v>35</v>
      </c>
      <c r="AF414" s="26" t="s">
        <v>35</v>
      </c>
      <c r="AG414" s="26" t="s">
        <v>35</v>
      </c>
      <c r="AH414" s="26" t="s">
        <v>35</v>
      </c>
      <c r="AI414" s="34" t="s">
        <v>35</v>
      </c>
      <c r="AJ414" s="41" t="s">
        <v>35</v>
      </c>
      <c r="AK414" s="26" t="s">
        <v>35</v>
      </c>
      <c r="AL414" s="26" t="s">
        <v>35</v>
      </c>
      <c r="AM414" s="26" t="s">
        <v>35</v>
      </c>
      <c r="AN414" s="34" t="s">
        <v>35</v>
      </c>
      <c r="AO414" s="41" t="s">
        <v>35</v>
      </c>
      <c r="AP414" s="26" t="s">
        <v>35</v>
      </c>
      <c r="AQ414" s="26" t="s">
        <v>35</v>
      </c>
      <c r="AR414" s="26" t="s">
        <v>35</v>
      </c>
      <c r="AS414" s="34" t="s">
        <v>35</v>
      </c>
      <c r="AT414" s="41" t="s">
        <v>35</v>
      </c>
      <c r="AU414" s="26" t="s">
        <v>35</v>
      </c>
      <c r="AV414" s="26" t="s">
        <v>35</v>
      </c>
      <c r="AW414" s="26" t="s">
        <v>35</v>
      </c>
      <c r="AX414" s="34" t="s">
        <v>35</v>
      </c>
      <c r="AY414" s="41" t="s">
        <v>35</v>
      </c>
      <c r="AZ414" s="26" t="s">
        <v>35</v>
      </c>
      <c r="BA414" s="26" t="s">
        <v>35</v>
      </c>
      <c r="BB414" s="26" t="s">
        <v>35</v>
      </c>
      <c r="BC414" s="34" t="s">
        <v>35</v>
      </c>
      <c r="BD414" s="41" t="s">
        <v>35</v>
      </c>
      <c r="BE414" s="26" t="s">
        <v>35</v>
      </c>
      <c r="BF414" s="26" t="s">
        <v>35</v>
      </c>
      <c r="BG414" s="26" t="s">
        <v>35</v>
      </c>
      <c r="BH414" s="34" t="s">
        <v>35</v>
      </c>
      <c r="BI414" s="41" t="s">
        <v>35</v>
      </c>
      <c r="BJ414" s="26" t="s">
        <v>35</v>
      </c>
      <c r="BK414" s="26" t="s">
        <v>35</v>
      </c>
      <c r="BL414" s="26" t="s">
        <v>35</v>
      </c>
      <c r="BM414" s="34" t="s">
        <v>35</v>
      </c>
      <c r="BN414" s="41">
        <f t="shared" si="94"/>
        <v>19</v>
      </c>
      <c r="BO414" s="41">
        <f t="shared" si="94"/>
        <v>24</v>
      </c>
      <c r="BP414" s="41">
        <f t="shared" si="94"/>
        <v>-5</v>
      </c>
      <c r="BQ414" s="42">
        <f t="shared" si="95"/>
        <v>-1.8181818181818181</v>
      </c>
      <c r="BR414" s="25"/>
    </row>
    <row r="415" spans="1:70" s="7" customFormat="1" ht="18" customHeight="1">
      <c r="A415" s="25"/>
      <c r="B415" s="35" t="s">
        <v>47</v>
      </c>
      <c r="C415" s="35">
        <v>431930</v>
      </c>
      <c r="D415" s="27" t="s">
        <v>454</v>
      </c>
      <c r="E415" s="26">
        <v>489</v>
      </c>
      <c r="F415" s="41">
        <f t="shared" si="84"/>
        <v>496</v>
      </c>
      <c r="G415" s="26">
        <v>13</v>
      </c>
      <c r="H415" s="26">
        <v>6</v>
      </c>
      <c r="I415" s="26">
        <v>7</v>
      </c>
      <c r="J415" s="42">
        <f t="shared" si="85"/>
        <v>1.4314928425357873</v>
      </c>
      <c r="K415" s="41">
        <f t="shared" si="86"/>
        <v>494</v>
      </c>
      <c r="L415" s="26">
        <v>2</v>
      </c>
      <c r="M415" s="26">
        <v>4</v>
      </c>
      <c r="N415" s="26">
        <v>-2</v>
      </c>
      <c r="O415" s="42">
        <f t="shared" si="87"/>
        <v>-0.40322580645161288</v>
      </c>
      <c r="P415" s="41">
        <f t="shared" si="88"/>
        <v>488</v>
      </c>
      <c r="Q415" s="26">
        <v>7</v>
      </c>
      <c r="R415" s="26">
        <v>13</v>
      </c>
      <c r="S415" s="26">
        <v>-6</v>
      </c>
      <c r="T415" s="42">
        <f t="shared" si="89"/>
        <v>-1.214574898785425</v>
      </c>
      <c r="U415" s="41">
        <f t="shared" si="90"/>
        <v>480</v>
      </c>
      <c r="V415" s="26">
        <v>6</v>
      </c>
      <c r="W415" s="26">
        <v>14</v>
      </c>
      <c r="X415" s="26">
        <v>-8</v>
      </c>
      <c r="Y415" s="42">
        <f t="shared" si="91"/>
        <v>-1.639344262295082</v>
      </c>
      <c r="Z415" s="41">
        <f t="shared" si="92"/>
        <v>479</v>
      </c>
      <c r="AA415" s="26">
        <v>3</v>
      </c>
      <c r="AB415" s="26">
        <v>4</v>
      </c>
      <c r="AC415" s="26">
        <v>-1</v>
      </c>
      <c r="AD415" s="42">
        <f t="shared" si="93"/>
        <v>-0.20833333333333334</v>
      </c>
      <c r="AE415" s="41" t="s">
        <v>35</v>
      </c>
      <c r="AF415" s="26" t="s">
        <v>35</v>
      </c>
      <c r="AG415" s="26" t="s">
        <v>35</v>
      </c>
      <c r="AH415" s="26" t="s">
        <v>35</v>
      </c>
      <c r="AI415" s="34" t="s">
        <v>35</v>
      </c>
      <c r="AJ415" s="41" t="s">
        <v>35</v>
      </c>
      <c r="AK415" s="26" t="s">
        <v>35</v>
      </c>
      <c r="AL415" s="26" t="s">
        <v>35</v>
      </c>
      <c r="AM415" s="26" t="s">
        <v>35</v>
      </c>
      <c r="AN415" s="34" t="s">
        <v>35</v>
      </c>
      <c r="AO415" s="41" t="s">
        <v>35</v>
      </c>
      <c r="AP415" s="26" t="s">
        <v>35</v>
      </c>
      <c r="AQ415" s="26" t="s">
        <v>35</v>
      </c>
      <c r="AR415" s="26" t="s">
        <v>35</v>
      </c>
      <c r="AS415" s="34" t="s">
        <v>35</v>
      </c>
      <c r="AT415" s="41" t="s">
        <v>35</v>
      </c>
      <c r="AU415" s="26" t="s">
        <v>35</v>
      </c>
      <c r="AV415" s="26" t="s">
        <v>35</v>
      </c>
      <c r="AW415" s="26" t="s">
        <v>35</v>
      </c>
      <c r="AX415" s="34" t="s">
        <v>35</v>
      </c>
      <c r="AY415" s="41" t="s">
        <v>35</v>
      </c>
      <c r="AZ415" s="26" t="s">
        <v>35</v>
      </c>
      <c r="BA415" s="26" t="s">
        <v>35</v>
      </c>
      <c r="BB415" s="26" t="s">
        <v>35</v>
      </c>
      <c r="BC415" s="34" t="s">
        <v>35</v>
      </c>
      <c r="BD415" s="41" t="s">
        <v>35</v>
      </c>
      <c r="BE415" s="26" t="s">
        <v>35</v>
      </c>
      <c r="BF415" s="26" t="s">
        <v>35</v>
      </c>
      <c r="BG415" s="26" t="s">
        <v>35</v>
      </c>
      <c r="BH415" s="34" t="s">
        <v>35</v>
      </c>
      <c r="BI415" s="41" t="s">
        <v>35</v>
      </c>
      <c r="BJ415" s="26" t="s">
        <v>35</v>
      </c>
      <c r="BK415" s="26" t="s">
        <v>35</v>
      </c>
      <c r="BL415" s="26" t="s">
        <v>35</v>
      </c>
      <c r="BM415" s="34" t="s">
        <v>35</v>
      </c>
      <c r="BN415" s="41">
        <f t="shared" si="94"/>
        <v>31</v>
      </c>
      <c r="BO415" s="41">
        <f t="shared" si="94"/>
        <v>41</v>
      </c>
      <c r="BP415" s="41">
        <f t="shared" si="94"/>
        <v>-10</v>
      </c>
      <c r="BQ415" s="42">
        <f t="shared" si="95"/>
        <v>-2.0449897750511248</v>
      </c>
      <c r="BR415" s="25"/>
    </row>
    <row r="416" spans="1:70" s="7" customFormat="1" ht="18" customHeight="1">
      <c r="A416" s="25"/>
      <c r="B416" s="35" t="s">
        <v>47</v>
      </c>
      <c r="C416" s="35">
        <v>431935</v>
      </c>
      <c r="D416" s="27" t="s">
        <v>455</v>
      </c>
      <c r="E416" s="26">
        <v>490</v>
      </c>
      <c r="F416" s="41">
        <f t="shared" si="84"/>
        <v>489</v>
      </c>
      <c r="G416" s="26">
        <v>22</v>
      </c>
      <c r="H416" s="26">
        <v>23</v>
      </c>
      <c r="I416" s="26">
        <v>-1</v>
      </c>
      <c r="J416" s="42">
        <f t="shared" si="85"/>
        <v>-0.20408163265306123</v>
      </c>
      <c r="K416" s="41">
        <f t="shared" si="86"/>
        <v>493</v>
      </c>
      <c r="L416" s="26">
        <v>24</v>
      </c>
      <c r="M416" s="26">
        <v>20</v>
      </c>
      <c r="N416" s="26">
        <v>4</v>
      </c>
      <c r="O416" s="42">
        <f t="shared" si="87"/>
        <v>0.81799591002045002</v>
      </c>
      <c r="P416" s="41">
        <f t="shared" si="88"/>
        <v>496</v>
      </c>
      <c r="Q416" s="26">
        <v>24</v>
      </c>
      <c r="R416" s="26">
        <v>21</v>
      </c>
      <c r="S416" s="26">
        <v>3</v>
      </c>
      <c r="T416" s="42">
        <f t="shared" si="89"/>
        <v>0.6085192697768762</v>
      </c>
      <c r="U416" s="41">
        <f t="shared" si="90"/>
        <v>495</v>
      </c>
      <c r="V416" s="26">
        <v>5</v>
      </c>
      <c r="W416" s="26">
        <v>6</v>
      </c>
      <c r="X416" s="26">
        <v>-1</v>
      </c>
      <c r="Y416" s="42">
        <f t="shared" si="91"/>
        <v>-0.20161290322580644</v>
      </c>
      <c r="Z416" s="41">
        <f t="shared" si="92"/>
        <v>472</v>
      </c>
      <c r="AA416" s="26">
        <v>12</v>
      </c>
      <c r="AB416" s="26">
        <v>35</v>
      </c>
      <c r="AC416" s="26">
        <v>-23</v>
      </c>
      <c r="AD416" s="42">
        <f t="shared" si="93"/>
        <v>-4.6464646464646462</v>
      </c>
      <c r="AE416" s="41" t="s">
        <v>35</v>
      </c>
      <c r="AF416" s="26" t="s">
        <v>35</v>
      </c>
      <c r="AG416" s="26" t="s">
        <v>35</v>
      </c>
      <c r="AH416" s="26" t="s">
        <v>35</v>
      </c>
      <c r="AI416" s="34" t="s">
        <v>35</v>
      </c>
      <c r="AJ416" s="41" t="s">
        <v>35</v>
      </c>
      <c r="AK416" s="26" t="s">
        <v>35</v>
      </c>
      <c r="AL416" s="26" t="s">
        <v>35</v>
      </c>
      <c r="AM416" s="26" t="s">
        <v>35</v>
      </c>
      <c r="AN416" s="34" t="s">
        <v>35</v>
      </c>
      <c r="AO416" s="41" t="s">
        <v>35</v>
      </c>
      <c r="AP416" s="26" t="s">
        <v>35</v>
      </c>
      <c r="AQ416" s="26" t="s">
        <v>35</v>
      </c>
      <c r="AR416" s="26" t="s">
        <v>35</v>
      </c>
      <c r="AS416" s="34" t="s">
        <v>35</v>
      </c>
      <c r="AT416" s="41" t="s">
        <v>35</v>
      </c>
      <c r="AU416" s="26" t="s">
        <v>35</v>
      </c>
      <c r="AV416" s="26" t="s">
        <v>35</v>
      </c>
      <c r="AW416" s="26" t="s">
        <v>35</v>
      </c>
      <c r="AX416" s="34" t="s">
        <v>35</v>
      </c>
      <c r="AY416" s="41" t="s">
        <v>35</v>
      </c>
      <c r="AZ416" s="26" t="s">
        <v>35</v>
      </c>
      <c r="BA416" s="26" t="s">
        <v>35</v>
      </c>
      <c r="BB416" s="26" t="s">
        <v>35</v>
      </c>
      <c r="BC416" s="34" t="s">
        <v>35</v>
      </c>
      <c r="BD416" s="41" t="s">
        <v>35</v>
      </c>
      <c r="BE416" s="26" t="s">
        <v>35</v>
      </c>
      <c r="BF416" s="26" t="s">
        <v>35</v>
      </c>
      <c r="BG416" s="26" t="s">
        <v>35</v>
      </c>
      <c r="BH416" s="34" t="s">
        <v>35</v>
      </c>
      <c r="BI416" s="41" t="s">
        <v>35</v>
      </c>
      <c r="BJ416" s="26" t="s">
        <v>35</v>
      </c>
      <c r="BK416" s="26" t="s">
        <v>35</v>
      </c>
      <c r="BL416" s="26" t="s">
        <v>35</v>
      </c>
      <c r="BM416" s="34" t="s">
        <v>35</v>
      </c>
      <c r="BN416" s="41">
        <f t="shared" si="94"/>
        <v>87</v>
      </c>
      <c r="BO416" s="41">
        <f t="shared" si="94"/>
        <v>105</v>
      </c>
      <c r="BP416" s="41">
        <f t="shared" si="94"/>
        <v>-18</v>
      </c>
      <c r="BQ416" s="42">
        <f t="shared" si="95"/>
        <v>-3.6734693877551026</v>
      </c>
      <c r="BR416" s="25"/>
    </row>
    <row r="417" spans="1:70" s="7" customFormat="1" ht="18" customHeight="1">
      <c r="A417" s="25"/>
      <c r="B417" s="35" t="s">
        <v>47</v>
      </c>
      <c r="C417" s="35">
        <v>431936</v>
      </c>
      <c r="D417" s="27" t="s">
        <v>456</v>
      </c>
      <c r="E417" s="26">
        <v>38</v>
      </c>
      <c r="F417" s="41">
        <f t="shared" si="84"/>
        <v>40</v>
      </c>
      <c r="G417" s="26">
        <v>2</v>
      </c>
      <c r="H417" s="26">
        <v>0</v>
      </c>
      <c r="I417" s="26">
        <v>2</v>
      </c>
      <c r="J417" s="42">
        <f t="shared" si="85"/>
        <v>5.2631578947368416</v>
      </c>
      <c r="K417" s="41">
        <f t="shared" si="86"/>
        <v>39</v>
      </c>
      <c r="L417" s="26">
        <v>1</v>
      </c>
      <c r="M417" s="26">
        <v>2</v>
      </c>
      <c r="N417" s="26">
        <v>-1</v>
      </c>
      <c r="O417" s="42">
        <f t="shared" si="87"/>
        <v>-2.5</v>
      </c>
      <c r="P417" s="41">
        <f t="shared" si="88"/>
        <v>45</v>
      </c>
      <c r="Q417" s="26">
        <v>6</v>
      </c>
      <c r="R417" s="26">
        <v>0</v>
      </c>
      <c r="S417" s="26">
        <v>6</v>
      </c>
      <c r="T417" s="42">
        <f t="shared" si="89"/>
        <v>15.384615384615385</v>
      </c>
      <c r="U417" s="41">
        <f t="shared" si="90"/>
        <v>39</v>
      </c>
      <c r="V417" s="26">
        <v>0</v>
      </c>
      <c r="W417" s="26">
        <v>6</v>
      </c>
      <c r="X417" s="26">
        <v>-6</v>
      </c>
      <c r="Y417" s="42">
        <f t="shared" si="91"/>
        <v>-13.333333333333334</v>
      </c>
      <c r="Z417" s="41">
        <f t="shared" si="92"/>
        <v>38</v>
      </c>
      <c r="AA417" s="26">
        <v>0</v>
      </c>
      <c r="AB417" s="26">
        <v>1</v>
      </c>
      <c r="AC417" s="26">
        <v>-1</v>
      </c>
      <c r="AD417" s="42">
        <f t="shared" si="93"/>
        <v>-2.5641025641025639</v>
      </c>
      <c r="AE417" s="41" t="s">
        <v>35</v>
      </c>
      <c r="AF417" s="26" t="s">
        <v>35</v>
      </c>
      <c r="AG417" s="26" t="s">
        <v>35</v>
      </c>
      <c r="AH417" s="26" t="s">
        <v>35</v>
      </c>
      <c r="AI417" s="34" t="s">
        <v>35</v>
      </c>
      <c r="AJ417" s="41" t="s">
        <v>35</v>
      </c>
      <c r="AK417" s="26" t="s">
        <v>35</v>
      </c>
      <c r="AL417" s="26" t="s">
        <v>35</v>
      </c>
      <c r="AM417" s="26" t="s">
        <v>35</v>
      </c>
      <c r="AN417" s="34" t="s">
        <v>35</v>
      </c>
      <c r="AO417" s="41" t="s">
        <v>35</v>
      </c>
      <c r="AP417" s="26" t="s">
        <v>35</v>
      </c>
      <c r="AQ417" s="26" t="s">
        <v>35</v>
      </c>
      <c r="AR417" s="26" t="s">
        <v>35</v>
      </c>
      <c r="AS417" s="34" t="s">
        <v>35</v>
      </c>
      <c r="AT417" s="41" t="s">
        <v>35</v>
      </c>
      <c r="AU417" s="26" t="s">
        <v>35</v>
      </c>
      <c r="AV417" s="26" t="s">
        <v>35</v>
      </c>
      <c r="AW417" s="26" t="s">
        <v>35</v>
      </c>
      <c r="AX417" s="34" t="s">
        <v>35</v>
      </c>
      <c r="AY417" s="41" t="s">
        <v>35</v>
      </c>
      <c r="AZ417" s="26" t="s">
        <v>35</v>
      </c>
      <c r="BA417" s="26" t="s">
        <v>35</v>
      </c>
      <c r="BB417" s="26" t="s">
        <v>35</v>
      </c>
      <c r="BC417" s="34" t="s">
        <v>35</v>
      </c>
      <c r="BD417" s="41" t="s">
        <v>35</v>
      </c>
      <c r="BE417" s="26" t="s">
        <v>35</v>
      </c>
      <c r="BF417" s="26" t="s">
        <v>35</v>
      </c>
      <c r="BG417" s="26" t="s">
        <v>35</v>
      </c>
      <c r="BH417" s="34" t="s">
        <v>35</v>
      </c>
      <c r="BI417" s="41" t="s">
        <v>35</v>
      </c>
      <c r="BJ417" s="26" t="s">
        <v>35</v>
      </c>
      <c r="BK417" s="26" t="s">
        <v>35</v>
      </c>
      <c r="BL417" s="26" t="s">
        <v>35</v>
      </c>
      <c r="BM417" s="34" t="s">
        <v>35</v>
      </c>
      <c r="BN417" s="41">
        <f t="shared" si="94"/>
        <v>9</v>
      </c>
      <c r="BO417" s="41">
        <f t="shared" si="94"/>
        <v>9</v>
      </c>
      <c r="BP417" s="41">
        <f t="shared" si="94"/>
        <v>0</v>
      </c>
      <c r="BQ417" s="42">
        <f t="shared" si="95"/>
        <v>0</v>
      </c>
      <c r="BR417" s="25"/>
    </row>
    <row r="418" spans="1:70" s="7" customFormat="1" ht="18" customHeight="1">
      <c r="A418" s="25"/>
      <c r="B418" s="35" t="s">
        <v>47</v>
      </c>
      <c r="C418" s="35">
        <v>431937</v>
      </c>
      <c r="D418" s="27" t="s">
        <v>457</v>
      </c>
      <c r="E418" s="26">
        <v>535</v>
      </c>
      <c r="F418" s="41">
        <f t="shared" si="84"/>
        <v>521</v>
      </c>
      <c r="G418" s="26">
        <v>15</v>
      </c>
      <c r="H418" s="26">
        <v>29</v>
      </c>
      <c r="I418" s="26">
        <v>-14</v>
      </c>
      <c r="J418" s="42">
        <f t="shared" si="85"/>
        <v>-2.6168224299065423</v>
      </c>
      <c r="K418" s="41">
        <f t="shared" si="86"/>
        <v>544</v>
      </c>
      <c r="L418" s="26">
        <v>36</v>
      </c>
      <c r="M418" s="26">
        <v>13</v>
      </c>
      <c r="N418" s="26">
        <v>23</v>
      </c>
      <c r="O418" s="42">
        <f t="shared" si="87"/>
        <v>4.4145873320537428</v>
      </c>
      <c r="P418" s="41">
        <f t="shared" si="88"/>
        <v>548</v>
      </c>
      <c r="Q418" s="26">
        <v>19</v>
      </c>
      <c r="R418" s="26">
        <v>15</v>
      </c>
      <c r="S418" s="26">
        <v>4</v>
      </c>
      <c r="T418" s="42">
        <f t="shared" si="89"/>
        <v>0.73529411764705876</v>
      </c>
      <c r="U418" s="41">
        <f t="shared" si="90"/>
        <v>543</v>
      </c>
      <c r="V418" s="26">
        <v>12</v>
      </c>
      <c r="W418" s="26">
        <v>17</v>
      </c>
      <c r="X418" s="26">
        <v>-5</v>
      </c>
      <c r="Y418" s="42">
        <f t="shared" si="91"/>
        <v>-0.91240875912408748</v>
      </c>
      <c r="Z418" s="41">
        <f t="shared" si="92"/>
        <v>542</v>
      </c>
      <c r="AA418" s="26">
        <v>10</v>
      </c>
      <c r="AB418" s="26">
        <v>11</v>
      </c>
      <c r="AC418" s="26">
        <v>-1</v>
      </c>
      <c r="AD418" s="42">
        <f t="shared" si="93"/>
        <v>-0.18416206261510129</v>
      </c>
      <c r="AE418" s="41" t="s">
        <v>35</v>
      </c>
      <c r="AF418" s="26" t="s">
        <v>35</v>
      </c>
      <c r="AG418" s="26" t="s">
        <v>35</v>
      </c>
      <c r="AH418" s="26" t="s">
        <v>35</v>
      </c>
      <c r="AI418" s="34" t="s">
        <v>35</v>
      </c>
      <c r="AJ418" s="41" t="s">
        <v>35</v>
      </c>
      <c r="AK418" s="26" t="s">
        <v>35</v>
      </c>
      <c r="AL418" s="26" t="s">
        <v>35</v>
      </c>
      <c r="AM418" s="26" t="s">
        <v>35</v>
      </c>
      <c r="AN418" s="34" t="s">
        <v>35</v>
      </c>
      <c r="AO418" s="41" t="s">
        <v>35</v>
      </c>
      <c r="AP418" s="26" t="s">
        <v>35</v>
      </c>
      <c r="AQ418" s="26" t="s">
        <v>35</v>
      </c>
      <c r="AR418" s="26" t="s">
        <v>35</v>
      </c>
      <c r="AS418" s="34" t="s">
        <v>35</v>
      </c>
      <c r="AT418" s="41" t="s">
        <v>35</v>
      </c>
      <c r="AU418" s="26" t="s">
        <v>35</v>
      </c>
      <c r="AV418" s="26" t="s">
        <v>35</v>
      </c>
      <c r="AW418" s="26" t="s">
        <v>35</v>
      </c>
      <c r="AX418" s="34" t="s">
        <v>35</v>
      </c>
      <c r="AY418" s="41" t="s">
        <v>35</v>
      </c>
      <c r="AZ418" s="26" t="s">
        <v>35</v>
      </c>
      <c r="BA418" s="26" t="s">
        <v>35</v>
      </c>
      <c r="BB418" s="26" t="s">
        <v>35</v>
      </c>
      <c r="BC418" s="34" t="s">
        <v>35</v>
      </c>
      <c r="BD418" s="41" t="s">
        <v>35</v>
      </c>
      <c r="BE418" s="26" t="s">
        <v>35</v>
      </c>
      <c r="BF418" s="26" t="s">
        <v>35</v>
      </c>
      <c r="BG418" s="26" t="s">
        <v>35</v>
      </c>
      <c r="BH418" s="34" t="s">
        <v>35</v>
      </c>
      <c r="BI418" s="41" t="s">
        <v>35</v>
      </c>
      <c r="BJ418" s="26" t="s">
        <v>35</v>
      </c>
      <c r="BK418" s="26" t="s">
        <v>35</v>
      </c>
      <c r="BL418" s="26" t="s">
        <v>35</v>
      </c>
      <c r="BM418" s="34" t="s">
        <v>35</v>
      </c>
      <c r="BN418" s="41">
        <f t="shared" si="94"/>
        <v>92</v>
      </c>
      <c r="BO418" s="41">
        <f t="shared" si="94"/>
        <v>85</v>
      </c>
      <c r="BP418" s="41">
        <f t="shared" si="94"/>
        <v>7</v>
      </c>
      <c r="BQ418" s="42">
        <f t="shared" si="95"/>
        <v>1.3084112149532712</v>
      </c>
      <c r="BR418" s="25"/>
    </row>
    <row r="419" spans="1:70" s="7" customFormat="1" ht="18" customHeight="1">
      <c r="A419" s="25"/>
      <c r="B419" s="35" t="s">
        <v>47</v>
      </c>
      <c r="C419" s="35">
        <v>431940</v>
      </c>
      <c r="D419" s="27" t="s">
        <v>458</v>
      </c>
      <c r="E419" s="26">
        <v>1520</v>
      </c>
      <c r="F419" s="41">
        <f t="shared" si="84"/>
        <v>1510</v>
      </c>
      <c r="G419" s="26">
        <v>33</v>
      </c>
      <c r="H419" s="26">
        <v>43</v>
      </c>
      <c r="I419" s="26">
        <v>-10</v>
      </c>
      <c r="J419" s="42">
        <f t="shared" si="85"/>
        <v>-0.6578947368421052</v>
      </c>
      <c r="K419" s="41">
        <f t="shared" si="86"/>
        <v>1545</v>
      </c>
      <c r="L419" s="26">
        <v>66</v>
      </c>
      <c r="M419" s="26">
        <v>31</v>
      </c>
      <c r="N419" s="26">
        <v>35</v>
      </c>
      <c r="O419" s="42">
        <f t="shared" si="87"/>
        <v>2.3178807947019866</v>
      </c>
      <c r="P419" s="41">
        <f t="shared" si="88"/>
        <v>1559</v>
      </c>
      <c r="Q419" s="26">
        <v>53</v>
      </c>
      <c r="R419" s="26">
        <v>39</v>
      </c>
      <c r="S419" s="26">
        <v>14</v>
      </c>
      <c r="T419" s="42">
        <f t="shared" si="89"/>
        <v>0.90614886731391586</v>
      </c>
      <c r="U419" s="41">
        <f t="shared" si="90"/>
        <v>1508</v>
      </c>
      <c r="V419" s="26">
        <v>10</v>
      </c>
      <c r="W419" s="26">
        <v>61</v>
      </c>
      <c r="X419" s="26">
        <v>-51</v>
      </c>
      <c r="Y419" s="42">
        <f t="shared" si="91"/>
        <v>-3.2713277742142401</v>
      </c>
      <c r="Z419" s="41">
        <f t="shared" si="92"/>
        <v>1482</v>
      </c>
      <c r="AA419" s="26">
        <v>20</v>
      </c>
      <c r="AB419" s="26">
        <v>46</v>
      </c>
      <c r="AC419" s="26">
        <v>-26</v>
      </c>
      <c r="AD419" s="42">
        <f t="shared" si="93"/>
        <v>-1.7241379310344827</v>
      </c>
      <c r="AE419" s="41" t="s">
        <v>35</v>
      </c>
      <c r="AF419" s="26" t="s">
        <v>35</v>
      </c>
      <c r="AG419" s="26" t="s">
        <v>35</v>
      </c>
      <c r="AH419" s="26" t="s">
        <v>35</v>
      </c>
      <c r="AI419" s="34" t="s">
        <v>35</v>
      </c>
      <c r="AJ419" s="41" t="s">
        <v>35</v>
      </c>
      <c r="AK419" s="26" t="s">
        <v>35</v>
      </c>
      <c r="AL419" s="26" t="s">
        <v>35</v>
      </c>
      <c r="AM419" s="26" t="s">
        <v>35</v>
      </c>
      <c r="AN419" s="34" t="s">
        <v>35</v>
      </c>
      <c r="AO419" s="41" t="s">
        <v>35</v>
      </c>
      <c r="AP419" s="26" t="s">
        <v>35</v>
      </c>
      <c r="AQ419" s="26" t="s">
        <v>35</v>
      </c>
      <c r="AR419" s="26" t="s">
        <v>35</v>
      </c>
      <c r="AS419" s="34" t="s">
        <v>35</v>
      </c>
      <c r="AT419" s="41" t="s">
        <v>35</v>
      </c>
      <c r="AU419" s="26" t="s">
        <v>35</v>
      </c>
      <c r="AV419" s="26" t="s">
        <v>35</v>
      </c>
      <c r="AW419" s="26" t="s">
        <v>35</v>
      </c>
      <c r="AX419" s="34" t="s">
        <v>35</v>
      </c>
      <c r="AY419" s="41" t="s">
        <v>35</v>
      </c>
      <c r="AZ419" s="26" t="s">
        <v>35</v>
      </c>
      <c r="BA419" s="26" t="s">
        <v>35</v>
      </c>
      <c r="BB419" s="26" t="s">
        <v>35</v>
      </c>
      <c r="BC419" s="34" t="s">
        <v>35</v>
      </c>
      <c r="BD419" s="41" t="s">
        <v>35</v>
      </c>
      <c r="BE419" s="26" t="s">
        <v>35</v>
      </c>
      <c r="BF419" s="26" t="s">
        <v>35</v>
      </c>
      <c r="BG419" s="26" t="s">
        <v>35</v>
      </c>
      <c r="BH419" s="34" t="s">
        <v>35</v>
      </c>
      <c r="BI419" s="41" t="s">
        <v>35</v>
      </c>
      <c r="BJ419" s="26" t="s">
        <v>35</v>
      </c>
      <c r="BK419" s="26" t="s">
        <v>35</v>
      </c>
      <c r="BL419" s="26" t="s">
        <v>35</v>
      </c>
      <c r="BM419" s="34" t="s">
        <v>35</v>
      </c>
      <c r="BN419" s="41">
        <f t="shared" si="94"/>
        <v>182</v>
      </c>
      <c r="BO419" s="41">
        <f t="shared" si="94"/>
        <v>220</v>
      </c>
      <c r="BP419" s="41">
        <f t="shared" si="94"/>
        <v>-38</v>
      </c>
      <c r="BQ419" s="42">
        <f t="shared" si="95"/>
        <v>-2.5</v>
      </c>
      <c r="BR419" s="25"/>
    </row>
    <row r="420" spans="1:70" s="7" customFormat="1" ht="18" customHeight="1">
      <c r="A420" s="25"/>
      <c r="B420" s="35" t="s">
        <v>47</v>
      </c>
      <c r="C420" s="35">
        <v>431950</v>
      </c>
      <c r="D420" s="27" t="s">
        <v>459</v>
      </c>
      <c r="E420" s="26">
        <v>6670</v>
      </c>
      <c r="F420" s="41">
        <f t="shared" si="84"/>
        <v>6716</v>
      </c>
      <c r="G420" s="26">
        <v>248</v>
      </c>
      <c r="H420" s="26">
        <v>202</v>
      </c>
      <c r="I420" s="26">
        <v>46</v>
      </c>
      <c r="J420" s="42">
        <f t="shared" si="85"/>
        <v>0.68965517241379315</v>
      </c>
      <c r="K420" s="41">
        <f t="shared" si="86"/>
        <v>6734</v>
      </c>
      <c r="L420" s="26">
        <v>235</v>
      </c>
      <c r="M420" s="26">
        <v>217</v>
      </c>
      <c r="N420" s="26">
        <v>18</v>
      </c>
      <c r="O420" s="42">
        <f t="shared" si="87"/>
        <v>0.26801667659321021</v>
      </c>
      <c r="P420" s="41">
        <f t="shared" si="88"/>
        <v>6731</v>
      </c>
      <c r="Q420" s="26">
        <v>218</v>
      </c>
      <c r="R420" s="26">
        <v>221</v>
      </c>
      <c r="S420" s="26">
        <v>-3</v>
      </c>
      <c r="T420" s="42">
        <f t="shared" si="89"/>
        <v>-4.4550044550044549E-2</v>
      </c>
      <c r="U420" s="41">
        <f t="shared" si="90"/>
        <v>6648</v>
      </c>
      <c r="V420" s="26">
        <v>103</v>
      </c>
      <c r="W420" s="26">
        <v>186</v>
      </c>
      <c r="X420" s="26">
        <v>-83</v>
      </c>
      <c r="Y420" s="42">
        <f t="shared" si="91"/>
        <v>-1.233100579408706</v>
      </c>
      <c r="Z420" s="41">
        <f t="shared" si="92"/>
        <v>6585</v>
      </c>
      <c r="AA420" s="26">
        <v>121</v>
      </c>
      <c r="AB420" s="26">
        <v>184</v>
      </c>
      <c r="AC420" s="26">
        <v>-63</v>
      </c>
      <c r="AD420" s="42">
        <f t="shared" si="93"/>
        <v>-0.94765342960288801</v>
      </c>
      <c r="AE420" s="41" t="s">
        <v>35</v>
      </c>
      <c r="AF420" s="26" t="s">
        <v>35</v>
      </c>
      <c r="AG420" s="26" t="s">
        <v>35</v>
      </c>
      <c r="AH420" s="26" t="s">
        <v>35</v>
      </c>
      <c r="AI420" s="34" t="s">
        <v>35</v>
      </c>
      <c r="AJ420" s="41" t="s">
        <v>35</v>
      </c>
      <c r="AK420" s="26" t="s">
        <v>35</v>
      </c>
      <c r="AL420" s="26" t="s">
        <v>35</v>
      </c>
      <c r="AM420" s="26" t="s">
        <v>35</v>
      </c>
      <c r="AN420" s="34" t="s">
        <v>35</v>
      </c>
      <c r="AO420" s="41" t="s">
        <v>35</v>
      </c>
      <c r="AP420" s="26" t="s">
        <v>35</v>
      </c>
      <c r="AQ420" s="26" t="s">
        <v>35</v>
      </c>
      <c r="AR420" s="26" t="s">
        <v>35</v>
      </c>
      <c r="AS420" s="34" t="s">
        <v>35</v>
      </c>
      <c r="AT420" s="41" t="s">
        <v>35</v>
      </c>
      <c r="AU420" s="26" t="s">
        <v>35</v>
      </c>
      <c r="AV420" s="26" t="s">
        <v>35</v>
      </c>
      <c r="AW420" s="26" t="s">
        <v>35</v>
      </c>
      <c r="AX420" s="34" t="s">
        <v>35</v>
      </c>
      <c r="AY420" s="41" t="s">
        <v>35</v>
      </c>
      <c r="AZ420" s="26" t="s">
        <v>35</v>
      </c>
      <c r="BA420" s="26" t="s">
        <v>35</v>
      </c>
      <c r="BB420" s="26" t="s">
        <v>35</v>
      </c>
      <c r="BC420" s="34" t="s">
        <v>35</v>
      </c>
      <c r="BD420" s="41" t="s">
        <v>35</v>
      </c>
      <c r="BE420" s="26" t="s">
        <v>35</v>
      </c>
      <c r="BF420" s="26" t="s">
        <v>35</v>
      </c>
      <c r="BG420" s="26" t="s">
        <v>35</v>
      </c>
      <c r="BH420" s="34" t="s">
        <v>35</v>
      </c>
      <c r="BI420" s="41" t="s">
        <v>35</v>
      </c>
      <c r="BJ420" s="26" t="s">
        <v>35</v>
      </c>
      <c r="BK420" s="26" t="s">
        <v>35</v>
      </c>
      <c r="BL420" s="26" t="s">
        <v>35</v>
      </c>
      <c r="BM420" s="34" t="s">
        <v>35</v>
      </c>
      <c r="BN420" s="41">
        <f t="shared" si="94"/>
        <v>925</v>
      </c>
      <c r="BO420" s="41">
        <f t="shared" si="94"/>
        <v>1010</v>
      </c>
      <c r="BP420" s="41">
        <f t="shared" si="94"/>
        <v>-85</v>
      </c>
      <c r="BQ420" s="42">
        <f t="shared" si="95"/>
        <v>-1.2743628185907045</v>
      </c>
      <c r="BR420" s="25"/>
    </row>
    <row r="421" spans="1:70" s="7" customFormat="1" ht="18" customHeight="1">
      <c r="A421" s="25"/>
      <c r="B421" s="35" t="s">
        <v>47</v>
      </c>
      <c r="C421" s="35">
        <v>431960</v>
      </c>
      <c r="D421" s="27" t="s">
        <v>460</v>
      </c>
      <c r="E421" s="26">
        <v>2881</v>
      </c>
      <c r="F421" s="41">
        <f t="shared" si="84"/>
        <v>2881</v>
      </c>
      <c r="G421" s="26">
        <v>68</v>
      </c>
      <c r="H421" s="26">
        <v>68</v>
      </c>
      <c r="I421" s="26">
        <v>0</v>
      </c>
      <c r="J421" s="42">
        <f t="shared" si="85"/>
        <v>0</v>
      </c>
      <c r="K421" s="41">
        <f t="shared" si="86"/>
        <v>2907</v>
      </c>
      <c r="L421" s="26">
        <v>92</v>
      </c>
      <c r="M421" s="26">
        <v>66</v>
      </c>
      <c r="N421" s="26">
        <v>26</v>
      </c>
      <c r="O421" s="42">
        <f t="shared" si="87"/>
        <v>0.90246442207566824</v>
      </c>
      <c r="P421" s="41">
        <f t="shared" si="88"/>
        <v>2918</v>
      </c>
      <c r="Q421" s="26">
        <v>92</v>
      </c>
      <c r="R421" s="26">
        <v>81</v>
      </c>
      <c r="S421" s="26">
        <v>11</v>
      </c>
      <c r="T421" s="42">
        <f t="shared" si="89"/>
        <v>0.37839697282421741</v>
      </c>
      <c r="U421" s="41">
        <f t="shared" si="90"/>
        <v>2869</v>
      </c>
      <c r="V421" s="26">
        <v>29</v>
      </c>
      <c r="W421" s="26">
        <v>78</v>
      </c>
      <c r="X421" s="26">
        <v>-49</v>
      </c>
      <c r="Y421" s="42">
        <f t="shared" si="91"/>
        <v>-1.6792323509252911</v>
      </c>
      <c r="Z421" s="41">
        <f t="shared" si="92"/>
        <v>2802</v>
      </c>
      <c r="AA421" s="26">
        <v>28</v>
      </c>
      <c r="AB421" s="26">
        <v>95</v>
      </c>
      <c r="AC421" s="26">
        <v>-67</v>
      </c>
      <c r="AD421" s="42">
        <f t="shared" si="93"/>
        <v>-2.3353084698501219</v>
      </c>
      <c r="AE421" s="41" t="s">
        <v>35</v>
      </c>
      <c r="AF421" s="26" t="s">
        <v>35</v>
      </c>
      <c r="AG421" s="26" t="s">
        <v>35</v>
      </c>
      <c r="AH421" s="26" t="s">
        <v>35</v>
      </c>
      <c r="AI421" s="34" t="s">
        <v>35</v>
      </c>
      <c r="AJ421" s="41" t="s">
        <v>35</v>
      </c>
      <c r="AK421" s="26" t="s">
        <v>35</v>
      </c>
      <c r="AL421" s="26" t="s">
        <v>35</v>
      </c>
      <c r="AM421" s="26" t="s">
        <v>35</v>
      </c>
      <c r="AN421" s="34" t="s">
        <v>35</v>
      </c>
      <c r="AO421" s="41" t="s">
        <v>35</v>
      </c>
      <c r="AP421" s="26" t="s">
        <v>35</v>
      </c>
      <c r="AQ421" s="26" t="s">
        <v>35</v>
      </c>
      <c r="AR421" s="26" t="s">
        <v>35</v>
      </c>
      <c r="AS421" s="34" t="s">
        <v>35</v>
      </c>
      <c r="AT421" s="41" t="s">
        <v>35</v>
      </c>
      <c r="AU421" s="26" t="s">
        <v>35</v>
      </c>
      <c r="AV421" s="26" t="s">
        <v>35</v>
      </c>
      <c r="AW421" s="26" t="s">
        <v>35</v>
      </c>
      <c r="AX421" s="34" t="s">
        <v>35</v>
      </c>
      <c r="AY421" s="41" t="s">
        <v>35</v>
      </c>
      <c r="AZ421" s="26" t="s">
        <v>35</v>
      </c>
      <c r="BA421" s="26" t="s">
        <v>35</v>
      </c>
      <c r="BB421" s="26" t="s">
        <v>35</v>
      </c>
      <c r="BC421" s="34" t="s">
        <v>35</v>
      </c>
      <c r="BD421" s="41" t="s">
        <v>35</v>
      </c>
      <c r="BE421" s="26" t="s">
        <v>35</v>
      </c>
      <c r="BF421" s="26" t="s">
        <v>35</v>
      </c>
      <c r="BG421" s="26" t="s">
        <v>35</v>
      </c>
      <c r="BH421" s="34" t="s">
        <v>35</v>
      </c>
      <c r="BI421" s="41" t="s">
        <v>35</v>
      </c>
      <c r="BJ421" s="26" t="s">
        <v>35</v>
      </c>
      <c r="BK421" s="26" t="s">
        <v>35</v>
      </c>
      <c r="BL421" s="26" t="s">
        <v>35</v>
      </c>
      <c r="BM421" s="34" t="s">
        <v>35</v>
      </c>
      <c r="BN421" s="41">
        <f t="shared" si="94"/>
        <v>309</v>
      </c>
      <c r="BO421" s="41">
        <f t="shared" si="94"/>
        <v>388</v>
      </c>
      <c r="BP421" s="41">
        <f t="shared" si="94"/>
        <v>-79</v>
      </c>
      <c r="BQ421" s="42">
        <f t="shared" si="95"/>
        <v>-2.7421034363068379</v>
      </c>
      <c r="BR421" s="25"/>
    </row>
    <row r="422" spans="1:70" s="7" customFormat="1" ht="18" customHeight="1">
      <c r="A422" s="25"/>
      <c r="B422" s="35" t="s">
        <v>47</v>
      </c>
      <c r="C422" s="35">
        <v>431970</v>
      </c>
      <c r="D422" s="27" t="s">
        <v>461</v>
      </c>
      <c r="E422" s="26">
        <v>265</v>
      </c>
      <c r="F422" s="41">
        <f t="shared" si="84"/>
        <v>266</v>
      </c>
      <c r="G422" s="26">
        <v>8</v>
      </c>
      <c r="H422" s="26">
        <v>7</v>
      </c>
      <c r="I422" s="26">
        <v>1</v>
      </c>
      <c r="J422" s="42">
        <f t="shared" si="85"/>
        <v>0.37735849056603776</v>
      </c>
      <c r="K422" s="41">
        <f t="shared" si="86"/>
        <v>267</v>
      </c>
      <c r="L422" s="26">
        <v>5</v>
      </c>
      <c r="M422" s="26">
        <v>4</v>
      </c>
      <c r="N422" s="26">
        <v>1</v>
      </c>
      <c r="O422" s="42">
        <f t="shared" si="87"/>
        <v>0.37593984962406013</v>
      </c>
      <c r="P422" s="41">
        <f t="shared" si="88"/>
        <v>269</v>
      </c>
      <c r="Q422" s="26">
        <v>6</v>
      </c>
      <c r="R422" s="26">
        <v>4</v>
      </c>
      <c r="S422" s="26">
        <v>2</v>
      </c>
      <c r="T422" s="42">
        <f t="shared" si="89"/>
        <v>0.74906367041198507</v>
      </c>
      <c r="U422" s="41">
        <f t="shared" si="90"/>
        <v>265</v>
      </c>
      <c r="V422" s="26">
        <v>5</v>
      </c>
      <c r="W422" s="26">
        <v>9</v>
      </c>
      <c r="X422" s="26">
        <v>-4</v>
      </c>
      <c r="Y422" s="42">
        <f t="shared" si="91"/>
        <v>-1.486988847583643</v>
      </c>
      <c r="Z422" s="41">
        <f t="shared" si="92"/>
        <v>266</v>
      </c>
      <c r="AA422" s="26">
        <v>5</v>
      </c>
      <c r="AB422" s="26">
        <v>4</v>
      </c>
      <c r="AC422" s="26">
        <v>1</v>
      </c>
      <c r="AD422" s="42">
        <f t="shared" si="93"/>
        <v>0.37735849056603776</v>
      </c>
      <c r="AE422" s="41" t="s">
        <v>35</v>
      </c>
      <c r="AF422" s="26" t="s">
        <v>35</v>
      </c>
      <c r="AG422" s="26" t="s">
        <v>35</v>
      </c>
      <c r="AH422" s="26" t="s">
        <v>35</v>
      </c>
      <c r="AI422" s="34" t="s">
        <v>35</v>
      </c>
      <c r="AJ422" s="41" t="s">
        <v>35</v>
      </c>
      <c r="AK422" s="26" t="s">
        <v>35</v>
      </c>
      <c r="AL422" s="26" t="s">
        <v>35</v>
      </c>
      <c r="AM422" s="26" t="s">
        <v>35</v>
      </c>
      <c r="AN422" s="34" t="s">
        <v>35</v>
      </c>
      <c r="AO422" s="41" t="s">
        <v>35</v>
      </c>
      <c r="AP422" s="26" t="s">
        <v>35</v>
      </c>
      <c r="AQ422" s="26" t="s">
        <v>35</v>
      </c>
      <c r="AR422" s="26" t="s">
        <v>35</v>
      </c>
      <c r="AS422" s="34" t="s">
        <v>35</v>
      </c>
      <c r="AT422" s="41" t="s">
        <v>35</v>
      </c>
      <c r="AU422" s="26" t="s">
        <v>35</v>
      </c>
      <c r="AV422" s="26" t="s">
        <v>35</v>
      </c>
      <c r="AW422" s="26" t="s">
        <v>35</v>
      </c>
      <c r="AX422" s="34" t="s">
        <v>35</v>
      </c>
      <c r="AY422" s="41" t="s">
        <v>35</v>
      </c>
      <c r="AZ422" s="26" t="s">
        <v>35</v>
      </c>
      <c r="BA422" s="26" t="s">
        <v>35</v>
      </c>
      <c r="BB422" s="26" t="s">
        <v>35</v>
      </c>
      <c r="BC422" s="34" t="s">
        <v>35</v>
      </c>
      <c r="BD422" s="41" t="s">
        <v>35</v>
      </c>
      <c r="BE422" s="26" t="s">
        <v>35</v>
      </c>
      <c r="BF422" s="26" t="s">
        <v>35</v>
      </c>
      <c r="BG422" s="26" t="s">
        <v>35</v>
      </c>
      <c r="BH422" s="34" t="s">
        <v>35</v>
      </c>
      <c r="BI422" s="41" t="s">
        <v>35</v>
      </c>
      <c r="BJ422" s="26" t="s">
        <v>35</v>
      </c>
      <c r="BK422" s="26" t="s">
        <v>35</v>
      </c>
      <c r="BL422" s="26" t="s">
        <v>35</v>
      </c>
      <c r="BM422" s="34" t="s">
        <v>35</v>
      </c>
      <c r="BN422" s="41">
        <f t="shared" si="94"/>
        <v>29</v>
      </c>
      <c r="BO422" s="41">
        <f t="shared" si="94"/>
        <v>28</v>
      </c>
      <c r="BP422" s="41">
        <f t="shared" si="94"/>
        <v>1</v>
      </c>
      <c r="BQ422" s="42">
        <f t="shared" si="95"/>
        <v>0.37735849056603776</v>
      </c>
      <c r="BR422" s="25"/>
    </row>
    <row r="423" spans="1:70" s="7" customFormat="1" ht="18" customHeight="1">
      <c r="A423" s="25"/>
      <c r="B423" s="35" t="s">
        <v>47</v>
      </c>
      <c r="C423" s="35">
        <v>431971</v>
      </c>
      <c r="D423" s="27" t="s">
        <v>462</v>
      </c>
      <c r="E423" s="26">
        <v>289</v>
      </c>
      <c r="F423" s="41">
        <f t="shared" si="84"/>
        <v>299</v>
      </c>
      <c r="G423" s="26">
        <v>18</v>
      </c>
      <c r="H423" s="26">
        <v>8</v>
      </c>
      <c r="I423" s="26">
        <v>10</v>
      </c>
      <c r="J423" s="42">
        <f t="shared" si="85"/>
        <v>3.4602076124567476</v>
      </c>
      <c r="K423" s="41">
        <f t="shared" si="86"/>
        <v>299</v>
      </c>
      <c r="L423" s="26">
        <v>12</v>
      </c>
      <c r="M423" s="26">
        <v>12</v>
      </c>
      <c r="N423" s="26">
        <v>0</v>
      </c>
      <c r="O423" s="42">
        <f t="shared" si="87"/>
        <v>0</v>
      </c>
      <c r="P423" s="41">
        <f t="shared" si="88"/>
        <v>301</v>
      </c>
      <c r="Q423" s="26">
        <v>18</v>
      </c>
      <c r="R423" s="26">
        <v>16</v>
      </c>
      <c r="S423" s="26">
        <v>2</v>
      </c>
      <c r="T423" s="42">
        <f t="shared" si="89"/>
        <v>0.66889632107023411</v>
      </c>
      <c r="U423" s="41">
        <f t="shared" si="90"/>
        <v>298</v>
      </c>
      <c r="V423" s="26">
        <v>8</v>
      </c>
      <c r="W423" s="26">
        <v>11</v>
      </c>
      <c r="X423" s="26">
        <v>-3</v>
      </c>
      <c r="Y423" s="42">
        <f t="shared" si="91"/>
        <v>-0.99667774086378735</v>
      </c>
      <c r="Z423" s="41">
        <f t="shared" si="92"/>
        <v>294</v>
      </c>
      <c r="AA423" s="26">
        <v>12</v>
      </c>
      <c r="AB423" s="26">
        <v>16</v>
      </c>
      <c r="AC423" s="26">
        <v>-4</v>
      </c>
      <c r="AD423" s="42">
        <f t="shared" si="93"/>
        <v>-1.3422818791946309</v>
      </c>
      <c r="AE423" s="41" t="s">
        <v>35</v>
      </c>
      <c r="AF423" s="26" t="s">
        <v>35</v>
      </c>
      <c r="AG423" s="26" t="s">
        <v>35</v>
      </c>
      <c r="AH423" s="26" t="s">
        <v>35</v>
      </c>
      <c r="AI423" s="34" t="s">
        <v>35</v>
      </c>
      <c r="AJ423" s="41" t="s">
        <v>35</v>
      </c>
      <c r="AK423" s="26" t="s">
        <v>35</v>
      </c>
      <c r="AL423" s="26" t="s">
        <v>35</v>
      </c>
      <c r="AM423" s="26" t="s">
        <v>35</v>
      </c>
      <c r="AN423" s="34" t="s">
        <v>35</v>
      </c>
      <c r="AO423" s="41" t="s">
        <v>35</v>
      </c>
      <c r="AP423" s="26" t="s">
        <v>35</v>
      </c>
      <c r="AQ423" s="26" t="s">
        <v>35</v>
      </c>
      <c r="AR423" s="26" t="s">
        <v>35</v>
      </c>
      <c r="AS423" s="34" t="s">
        <v>35</v>
      </c>
      <c r="AT423" s="41" t="s">
        <v>35</v>
      </c>
      <c r="AU423" s="26" t="s">
        <v>35</v>
      </c>
      <c r="AV423" s="26" t="s">
        <v>35</v>
      </c>
      <c r="AW423" s="26" t="s">
        <v>35</v>
      </c>
      <c r="AX423" s="34" t="s">
        <v>35</v>
      </c>
      <c r="AY423" s="41" t="s">
        <v>35</v>
      </c>
      <c r="AZ423" s="26" t="s">
        <v>35</v>
      </c>
      <c r="BA423" s="26" t="s">
        <v>35</v>
      </c>
      <c r="BB423" s="26" t="s">
        <v>35</v>
      </c>
      <c r="BC423" s="34" t="s">
        <v>35</v>
      </c>
      <c r="BD423" s="41" t="s">
        <v>35</v>
      </c>
      <c r="BE423" s="26" t="s">
        <v>35</v>
      </c>
      <c r="BF423" s="26" t="s">
        <v>35</v>
      </c>
      <c r="BG423" s="26" t="s">
        <v>35</v>
      </c>
      <c r="BH423" s="34" t="s">
        <v>35</v>
      </c>
      <c r="BI423" s="41" t="s">
        <v>35</v>
      </c>
      <c r="BJ423" s="26" t="s">
        <v>35</v>
      </c>
      <c r="BK423" s="26" t="s">
        <v>35</v>
      </c>
      <c r="BL423" s="26" t="s">
        <v>35</v>
      </c>
      <c r="BM423" s="34" t="s">
        <v>35</v>
      </c>
      <c r="BN423" s="41">
        <f t="shared" si="94"/>
        <v>68</v>
      </c>
      <c r="BO423" s="41">
        <f t="shared" si="94"/>
        <v>63</v>
      </c>
      <c r="BP423" s="41">
        <f t="shared" si="94"/>
        <v>5</v>
      </c>
      <c r="BQ423" s="42">
        <f t="shared" si="95"/>
        <v>1.7301038062283738</v>
      </c>
      <c r="BR423" s="25"/>
    </row>
    <row r="424" spans="1:70" s="7" customFormat="1" ht="18" customHeight="1">
      <c r="A424" s="25"/>
      <c r="B424" s="35" t="s">
        <v>47</v>
      </c>
      <c r="C424" s="35">
        <v>431973</v>
      </c>
      <c r="D424" s="27" t="s">
        <v>463</v>
      </c>
      <c r="E424" s="26">
        <v>47</v>
      </c>
      <c r="F424" s="41">
        <f t="shared" si="84"/>
        <v>54</v>
      </c>
      <c r="G424" s="26">
        <v>9</v>
      </c>
      <c r="H424" s="26">
        <v>2</v>
      </c>
      <c r="I424" s="26">
        <v>7</v>
      </c>
      <c r="J424" s="42">
        <f t="shared" si="85"/>
        <v>14.893617021276595</v>
      </c>
      <c r="K424" s="41">
        <f t="shared" si="86"/>
        <v>56</v>
      </c>
      <c r="L424" s="26">
        <v>2</v>
      </c>
      <c r="M424" s="26">
        <v>0</v>
      </c>
      <c r="N424" s="26">
        <v>2</v>
      </c>
      <c r="O424" s="42">
        <f t="shared" si="87"/>
        <v>3.7037037037037033</v>
      </c>
      <c r="P424" s="41">
        <f t="shared" si="88"/>
        <v>58</v>
      </c>
      <c r="Q424" s="26">
        <v>2</v>
      </c>
      <c r="R424" s="26">
        <v>0</v>
      </c>
      <c r="S424" s="26">
        <v>2</v>
      </c>
      <c r="T424" s="42">
        <f t="shared" si="89"/>
        <v>3.5714285714285712</v>
      </c>
      <c r="U424" s="41">
        <f t="shared" si="90"/>
        <v>53</v>
      </c>
      <c r="V424" s="26">
        <v>2</v>
      </c>
      <c r="W424" s="26">
        <v>7</v>
      </c>
      <c r="X424" s="26">
        <v>-5</v>
      </c>
      <c r="Y424" s="42">
        <f t="shared" si="91"/>
        <v>-8.6206896551724146</v>
      </c>
      <c r="Z424" s="41">
        <f t="shared" si="92"/>
        <v>52</v>
      </c>
      <c r="AA424" s="26">
        <v>0</v>
      </c>
      <c r="AB424" s="26">
        <v>1</v>
      </c>
      <c r="AC424" s="26">
        <v>-1</v>
      </c>
      <c r="AD424" s="42">
        <f t="shared" si="93"/>
        <v>-1.8867924528301887</v>
      </c>
      <c r="AE424" s="41" t="s">
        <v>35</v>
      </c>
      <c r="AF424" s="26" t="s">
        <v>35</v>
      </c>
      <c r="AG424" s="26" t="s">
        <v>35</v>
      </c>
      <c r="AH424" s="26" t="s">
        <v>35</v>
      </c>
      <c r="AI424" s="34" t="s">
        <v>35</v>
      </c>
      <c r="AJ424" s="41" t="s">
        <v>35</v>
      </c>
      <c r="AK424" s="26" t="s">
        <v>35</v>
      </c>
      <c r="AL424" s="26" t="s">
        <v>35</v>
      </c>
      <c r="AM424" s="26" t="s">
        <v>35</v>
      </c>
      <c r="AN424" s="34" t="s">
        <v>35</v>
      </c>
      <c r="AO424" s="41" t="s">
        <v>35</v>
      </c>
      <c r="AP424" s="26" t="s">
        <v>35</v>
      </c>
      <c r="AQ424" s="26" t="s">
        <v>35</v>
      </c>
      <c r="AR424" s="26" t="s">
        <v>35</v>
      </c>
      <c r="AS424" s="34" t="s">
        <v>35</v>
      </c>
      <c r="AT424" s="41" t="s">
        <v>35</v>
      </c>
      <c r="AU424" s="26" t="s">
        <v>35</v>
      </c>
      <c r="AV424" s="26" t="s">
        <v>35</v>
      </c>
      <c r="AW424" s="26" t="s">
        <v>35</v>
      </c>
      <c r="AX424" s="34" t="s">
        <v>35</v>
      </c>
      <c r="AY424" s="41" t="s">
        <v>35</v>
      </c>
      <c r="AZ424" s="26" t="s">
        <v>35</v>
      </c>
      <c r="BA424" s="26" t="s">
        <v>35</v>
      </c>
      <c r="BB424" s="26" t="s">
        <v>35</v>
      </c>
      <c r="BC424" s="34" t="s">
        <v>35</v>
      </c>
      <c r="BD424" s="41" t="s">
        <v>35</v>
      </c>
      <c r="BE424" s="26" t="s">
        <v>35</v>
      </c>
      <c r="BF424" s="26" t="s">
        <v>35</v>
      </c>
      <c r="BG424" s="26" t="s">
        <v>35</v>
      </c>
      <c r="BH424" s="34" t="s">
        <v>35</v>
      </c>
      <c r="BI424" s="41" t="s">
        <v>35</v>
      </c>
      <c r="BJ424" s="26" t="s">
        <v>35</v>
      </c>
      <c r="BK424" s="26" t="s">
        <v>35</v>
      </c>
      <c r="BL424" s="26" t="s">
        <v>35</v>
      </c>
      <c r="BM424" s="34" t="s">
        <v>35</v>
      </c>
      <c r="BN424" s="41">
        <f t="shared" si="94"/>
        <v>15</v>
      </c>
      <c r="BO424" s="41">
        <f t="shared" si="94"/>
        <v>10</v>
      </c>
      <c r="BP424" s="41">
        <f t="shared" si="94"/>
        <v>5</v>
      </c>
      <c r="BQ424" s="42">
        <f t="shared" si="95"/>
        <v>10.638297872340425</v>
      </c>
      <c r="BR424" s="25"/>
    </row>
    <row r="425" spans="1:70" s="7" customFormat="1" ht="18" customHeight="1">
      <c r="A425" s="25"/>
      <c r="B425" s="35" t="s">
        <v>47</v>
      </c>
      <c r="C425" s="35">
        <v>431975</v>
      </c>
      <c r="D425" s="27" t="s">
        <v>464</v>
      </c>
      <c r="E425" s="26">
        <v>515</v>
      </c>
      <c r="F425" s="41">
        <f t="shared" si="84"/>
        <v>524</v>
      </c>
      <c r="G425" s="26">
        <v>25</v>
      </c>
      <c r="H425" s="26">
        <v>16</v>
      </c>
      <c r="I425" s="26">
        <v>9</v>
      </c>
      <c r="J425" s="42">
        <f t="shared" si="85"/>
        <v>1.7475728155339807</v>
      </c>
      <c r="K425" s="41">
        <f t="shared" si="86"/>
        <v>541</v>
      </c>
      <c r="L425" s="26">
        <v>29</v>
      </c>
      <c r="M425" s="26">
        <v>12</v>
      </c>
      <c r="N425" s="26">
        <v>17</v>
      </c>
      <c r="O425" s="42">
        <f t="shared" si="87"/>
        <v>3.2442748091603053</v>
      </c>
      <c r="P425" s="41">
        <f t="shared" si="88"/>
        <v>540</v>
      </c>
      <c r="Q425" s="26">
        <v>15</v>
      </c>
      <c r="R425" s="26">
        <v>16</v>
      </c>
      <c r="S425" s="26">
        <v>-1</v>
      </c>
      <c r="T425" s="42">
        <f t="shared" si="89"/>
        <v>-0.18484288354898337</v>
      </c>
      <c r="U425" s="41">
        <f t="shared" si="90"/>
        <v>516</v>
      </c>
      <c r="V425" s="26">
        <v>3</v>
      </c>
      <c r="W425" s="26">
        <v>27</v>
      </c>
      <c r="X425" s="26">
        <v>-24</v>
      </c>
      <c r="Y425" s="42">
        <f t="shared" si="91"/>
        <v>-4.4444444444444446</v>
      </c>
      <c r="Z425" s="41">
        <f t="shared" si="92"/>
        <v>542</v>
      </c>
      <c r="AA425" s="26">
        <v>37</v>
      </c>
      <c r="AB425" s="26">
        <v>11</v>
      </c>
      <c r="AC425" s="26">
        <v>26</v>
      </c>
      <c r="AD425" s="42">
        <f t="shared" si="93"/>
        <v>5.0387596899224807</v>
      </c>
      <c r="AE425" s="41" t="s">
        <v>35</v>
      </c>
      <c r="AF425" s="26" t="s">
        <v>35</v>
      </c>
      <c r="AG425" s="26" t="s">
        <v>35</v>
      </c>
      <c r="AH425" s="26" t="s">
        <v>35</v>
      </c>
      <c r="AI425" s="34" t="s">
        <v>35</v>
      </c>
      <c r="AJ425" s="41" t="s">
        <v>35</v>
      </c>
      <c r="AK425" s="26" t="s">
        <v>35</v>
      </c>
      <c r="AL425" s="26" t="s">
        <v>35</v>
      </c>
      <c r="AM425" s="26" t="s">
        <v>35</v>
      </c>
      <c r="AN425" s="34" t="s">
        <v>35</v>
      </c>
      <c r="AO425" s="41" t="s">
        <v>35</v>
      </c>
      <c r="AP425" s="26" t="s">
        <v>35</v>
      </c>
      <c r="AQ425" s="26" t="s">
        <v>35</v>
      </c>
      <c r="AR425" s="26" t="s">
        <v>35</v>
      </c>
      <c r="AS425" s="34" t="s">
        <v>35</v>
      </c>
      <c r="AT425" s="41" t="s">
        <v>35</v>
      </c>
      <c r="AU425" s="26" t="s">
        <v>35</v>
      </c>
      <c r="AV425" s="26" t="s">
        <v>35</v>
      </c>
      <c r="AW425" s="26" t="s">
        <v>35</v>
      </c>
      <c r="AX425" s="34" t="s">
        <v>35</v>
      </c>
      <c r="AY425" s="41" t="s">
        <v>35</v>
      </c>
      <c r="AZ425" s="26" t="s">
        <v>35</v>
      </c>
      <c r="BA425" s="26" t="s">
        <v>35</v>
      </c>
      <c r="BB425" s="26" t="s">
        <v>35</v>
      </c>
      <c r="BC425" s="34" t="s">
        <v>35</v>
      </c>
      <c r="BD425" s="41" t="s">
        <v>35</v>
      </c>
      <c r="BE425" s="26" t="s">
        <v>35</v>
      </c>
      <c r="BF425" s="26" t="s">
        <v>35</v>
      </c>
      <c r="BG425" s="26" t="s">
        <v>35</v>
      </c>
      <c r="BH425" s="34" t="s">
        <v>35</v>
      </c>
      <c r="BI425" s="41" t="s">
        <v>35</v>
      </c>
      <c r="BJ425" s="26" t="s">
        <v>35</v>
      </c>
      <c r="BK425" s="26" t="s">
        <v>35</v>
      </c>
      <c r="BL425" s="26" t="s">
        <v>35</v>
      </c>
      <c r="BM425" s="34" t="s">
        <v>35</v>
      </c>
      <c r="BN425" s="41">
        <f t="shared" si="94"/>
        <v>109</v>
      </c>
      <c r="BO425" s="41">
        <f t="shared" si="94"/>
        <v>82</v>
      </c>
      <c r="BP425" s="41">
        <f t="shared" si="94"/>
        <v>27</v>
      </c>
      <c r="BQ425" s="42">
        <f t="shared" si="95"/>
        <v>5.2427184466019421</v>
      </c>
      <c r="BR425" s="25"/>
    </row>
    <row r="426" spans="1:70" s="7" customFormat="1" ht="18" customHeight="1">
      <c r="A426" s="25"/>
      <c r="B426" s="35" t="s">
        <v>47</v>
      </c>
      <c r="C426" s="35">
        <v>431980</v>
      </c>
      <c r="D426" s="27" t="s">
        <v>465</v>
      </c>
      <c r="E426" s="26">
        <v>847</v>
      </c>
      <c r="F426" s="41">
        <f t="shared" si="84"/>
        <v>853</v>
      </c>
      <c r="G426" s="26">
        <v>18</v>
      </c>
      <c r="H426" s="26">
        <v>12</v>
      </c>
      <c r="I426" s="26">
        <v>6</v>
      </c>
      <c r="J426" s="42">
        <f t="shared" si="85"/>
        <v>0.70838252656434475</v>
      </c>
      <c r="K426" s="41">
        <f t="shared" si="86"/>
        <v>846</v>
      </c>
      <c r="L426" s="26">
        <v>11</v>
      </c>
      <c r="M426" s="26">
        <v>18</v>
      </c>
      <c r="N426" s="26">
        <v>-7</v>
      </c>
      <c r="O426" s="42">
        <f t="shared" si="87"/>
        <v>-0.82063305978898016</v>
      </c>
      <c r="P426" s="41">
        <f t="shared" si="88"/>
        <v>851</v>
      </c>
      <c r="Q426" s="26">
        <v>30</v>
      </c>
      <c r="R426" s="26">
        <v>25</v>
      </c>
      <c r="S426" s="26">
        <v>5</v>
      </c>
      <c r="T426" s="42">
        <f t="shared" si="89"/>
        <v>0.59101654846335694</v>
      </c>
      <c r="U426" s="41">
        <f t="shared" si="90"/>
        <v>833</v>
      </c>
      <c r="V426" s="26">
        <v>9</v>
      </c>
      <c r="W426" s="26">
        <v>27</v>
      </c>
      <c r="X426" s="26">
        <v>-18</v>
      </c>
      <c r="Y426" s="42">
        <f t="shared" si="91"/>
        <v>-2.1151586368977675</v>
      </c>
      <c r="Z426" s="41">
        <f t="shared" si="92"/>
        <v>827</v>
      </c>
      <c r="AA426" s="26">
        <v>6</v>
      </c>
      <c r="AB426" s="26">
        <v>12</v>
      </c>
      <c r="AC426" s="26">
        <v>-6</v>
      </c>
      <c r="AD426" s="42">
        <f t="shared" si="93"/>
        <v>-0.72028811524609848</v>
      </c>
      <c r="AE426" s="41" t="s">
        <v>35</v>
      </c>
      <c r="AF426" s="26" t="s">
        <v>35</v>
      </c>
      <c r="AG426" s="26" t="s">
        <v>35</v>
      </c>
      <c r="AH426" s="26" t="s">
        <v>35</v>
      </c>
      <c r="AI426" s="34" t="s">
        <v>35</v>
      </c>
      <c r="AJ426" s="41" t="s">
        <v>35</v>
      </c>
      <c r="AK426" s="26" t="s">
        <v>35</v>
      </c>
      <c r="AL426" s="26" t="s">
        <v>35</v>
      </c>
      <c r="AM426" s="26" t="s">
        <v>35</v>
      </c>
      <c r="AN426" s="34" t="s">
        <v>35</v>
      </c>
      <c r="AO426" s="41" t="s">
        <v>35</v>
      </c>
      <c r="AP426" s="26" t="s">
        <v>35</v>
      </c>
      <c r="AQ426" s="26" t="s">
        <v>35</v>
      </c>
      <c r="AR426" s="26" t="s">
        <v>35</v>
      </c>
      <c r="AS426" s="34" t="s">
        <v>35</v>
      </c>
      <c r="AT426" s="41" t="s">
        <v>35</v>
      </c>
      <c r="AU426" s="26" t="s">
        <v>35</v>
      </c>
      <c r="AV426" s="26" t="s">
        <v>35</v>
      </c>
      <c r="AW426" s="26" t="s">
        <v>35</v>
      </c>
      <c r="AX426" s="34" t="s">
        <v>35</v>
      </c>
      <c r="AY426" s="41" t="s">
        <v>35</v>
      </c>
      <c r="AZ426" s="26" t="s">
        <v>35</v>
      </c>
      <c r="BA426" s="26" t="s">
        <v>35</v>
      </c>
      <c r="BB426" s="26" t="s">
        <v>35</v>
      </c>
      <c r="BC426" s="34" t="s">
        <v>35</v>
      </c>
      <c r="BD426" s="41" t="s">
        <v>35</v>
      </c>
      <c r="BE426" s="26" t="s">
        <v>35</v>
      </c>
      <c r="BF426" s="26" t="s">
        <v>35</v>
      </c>
      <c r="BG426" s="26" t="s">
        <v>35</v>
      </c>
      <c r="BH426" s="34" t="s">
        <v>35</v>
      </c>
      <c r="BI426" s="41" t="s">
        <v>35</v>
      </c>
      <c r="BJ426" s="26" t="s">
        <v>35</v>
      </c>
      <c r="BK426" s="26" t="s">
        <v>35</v>
      </c>
      <c r="BL426" s="26" t="s">
        <v>35</v>
      </c>
      <c r="BM426" s="34" t="s">
        <v>35</v>
      </c>
      <c r="BN426" s="41">
        <f t="shared" si="94"/>
        <v>74</v>
      </c>
      <c r="BO426" s="41">
        <f t="shared" si="94"/>
        <v>94</v>
      </c>
      <c r="BP426" s="41">
        <f t="shared" si="94"/>
        <v>-20</v>
      </c>
      <c r="BQ426" s="42">
        <f t="shared" si="95"/>
        <v>-2.3612750885478158</v>
      </c>
      <c r="BR426" s="25"/>
    </row>
    <row r="427" spans="1:70" s="7" customFormat="1" ht="18" customHeight="1">
      <c r="A427" s="25"/>
      <c r="B427" s="35" t="s">
        <v>47</v>
      </c>
      <c r="C427" s="35">
        <v>431990</v>
      </c>
      <c r="D427" s="27" t="s">
        <v>466</v>
      </c>
      <c r="E427" s="26">
        <v>21307</v>
      </c>
      <c r="F427" s="41">
        <f t="shared" si="84"/>
        <v>22081</v>
      </c>
      <c r="G427" s="26">
        <v>1544</v>
      </c>
      <c r="H427" s="26">
        <v>770</v>
      </c>
      <c r="I427" s="26">
        <v>774</v>
      </c>
      <c r="J427" s="42">
        <f t="shared" si="85"/>
        <v>3.6326090017365185</v>
      </c>
      <c r="K427" s="41">
        <f t="shared" si="86"/>
        <v>22606</v>
      </c>
      <c r="L427" s="26">
        <v>1518</v>
      </c>
      <c r="M427" s="26">
        <v>993</v>
      </c>
      <c r="N427" s="26">
        <v>525</v>
      </c>
      <c r="O427" s="42">
        <f t="shared" si="87"/>
        <v>2.3776097097051765</v>
      </c>
      <c r="P427" s="41">
        <f t="shared" si="88"/>
        <v>22092</v>
      </c>
      <c r="Q427" s="26">
        <v>1244</v>
      </c>
      <c r="R427" s="26">
        <v>1758</v>
      </c>
      <c r="S427" s="26">
        <v>-514</v>
      </c>
      <c r="T427" s="42">
        <f t="shared" si="89"/>
        <v>-2.2737326373529152</v>
      </c>
      <c r="U427" s="41">
        <f t="shared" si="90"/>
        <v>19957</v>
      </c>
      <c r="V427" s="26">
        <v>202</v>
      </c>
      <c r="W427" s="26">
        <v>2337</v>
      </c>
      <c r="X427" s="26">
        <v>-2135</v>
      </c>
      <c r="Y427" s="42">
        <f t="shared" si="91"/>
        <v>-9.664131812420786</v>
      </c>
      <c r="Z427" s="41">
        <f t="shared" si="92"/>
        <v>19038</v>
      </c>
      <c r="AA427" s="26">
        <v>222</v>
      </c>
      <c r="AB427" s="26">
        <v>1141</v>
      </c>
      <c r="AC427" s="26">
        <v>-919</v>
      </c>
      <c r="AD427" s="42">
        <f t="shared" si="93"/>
        <v>-4.6049005361527282</v>
      </c>
      <c r="AE427" s="41" t="s">
        <v>35</v>
      </c>
      <c r="AF427" s="26" t="s">
        <v>35</v>
      </c>
      <c r="AG427" s="26" t="s">
        <v>35</v>
      </c>
      <c r="AH427" s="26" t="s">
        <v>35</v>
      </c>
      <c r="AI427" s="34" t="s">
        <v>35</v>
      </c>
      <c r="AJ427" s="41" t="s">
        <v>35</v>
      </c>
      <c r="AK427" s="26" t="s">
        <v>35</v>
      </c>
      <c r="AL427" s="26" t="s">
        <v>35</v>
      </c>
      <c r="AM427" s="26" t="s">
        <v>35</v>
      </c>
      <c r="AN427" s="34" t="s">
        <v>35</v>
      </c>
      <c r="AO427" s="41" t="s">
        <v>35</v>
      </c>
      <c r="AP427" s="26" t="s">
        <v>35</v>
      </c>
      <c r="AQ427" s="26" t="s">
        <v>35</v>
      </c>
      <c r="AR427" s="26" t="s">
        <v>35</v>
      </c>
      <c r="AS427" s="34" t="s">
        <v>35</v>
      </c>
      <c r="AT427" s="41" t="s">
        <v>35</v>
      </c>
      <c r="AU427" s="26" t="s">
        <v>35</v>
      </c>
      <c r="AV427" s="26" t="s">
        <v>35</v>
      </c>
      <c r="AW427" s="26" t="s">
        <v>35</v>
      </c>
      <c r="AX427" s="34" t="s">
        <v>35</v>
      </c>
      <c r="AY427" s="41" t="s">
        <v>35</v>
      </c>
      <c r="AZ427" s="26" t="s">
        <v>35</v>
      </c>
      <c r="BA427" s="26" t="s">
        <v>35</v>
      </c>
      <c r="BB427" s="26" t="s">
        <v>35</v>
      </c>
      <c r="BC427" s="34" t="s">
        <v>35</v>
      </c>
      <c r="BD427" s="41" t="s">
        <v>35</v>
      </c>
      <c r="BE427" s="26" t="s">
        <v>35</v>
      </c>
      <c r="BF427" s="26" t="s">
        <v>35</v>
      </c>
      <c r="BG427" s="26" t="s">
        <v>35</v>
      </c>
      <c r="BH427" s="34" t="s">
        <v>35</v>
      </c>
      <c r="BI427" s="41" t="s">
        <v>35</v>
      </c>
      <c r="BJ427" s="26" t="s">
        <v>35</v>
      </c>
      <c r="BK427" s="26" t="s">
        <v>35</v>
      </c>
      <c r="BL427" s="26" t="s">
        <v>35</v>
      </c>
      <c r="BM427" s="34" t="s">
        <v>35</v>
      </c>
      <c r="BN427" s="41">
        <f t="shared" si="94"/>
        <v>4730</v>
      </c>
      <c r="BO427" s="41">
        <f t="shared" si="94"/>
        <v>6999</v>
      </c>
      <c r="BP427" s="41">
        <f t="shared" si="94"/>
        <v>-2269</v>
      </c>
      <c r="BQ427" s="42">
        <f t="shared" si="95"/>
        <v>-10.649082461162998</v>
      </c>
      <c r="BR427" s="25"/>
    </row>
    <row r="428" spans="1:70" s="7" customFormat="1" ht="18" customHeight="1">
      <c r="A428" s="25"/>
      <c r="B428" s="35" t="s">
        <v>47</v>
      </c>
      <c r="C428" s="35">
        <v>432000</v>
      </c>
      <c r="D428" s="27" t="s">
        <v>467</v>
      </c>
      <c r="E428" s="26">
        <v>17832</v>
      </c>
      <c r="F428" s="41">
        <f t="shared" si="84"/>
        <v>17732</v>
      </c>
      <c r="G428" s="26">
        <v>581</v>
      </c>
      <c r="H428" s="26">
        <v>681</v>
      </c>
      <c r="I428" s="26">
        <v>-100</v>
      </c>
      <c r="J428" s="42">
        <f t="shared" si="85"/>
        <v>-0.56078959174517728</v>
      </c>
      <c r="K428" s="41">
        <f t="shared" si="86"/>
        <v>17806</v>
      </c>
      <c r="L428" s="26">
        <v>747</v>
      </c>
      <c r="M428" s="26">
        <v>673</v>
      </c>
      <c r="N428" s="26">
        <v>74</v>
      </c>
      <c r="O428" s="42">
        <f t="shared" si="87"/>
        <v>0.41732461087299799</v>
      </c>
      <c r="P428" s="41">
        <f t="shared" si="88"/>
        <v>17780</v>
      </c>
      <c r="Q428" s="26">
        <v>606</v>
      </c>
      <c r="R428" s="26">
        <v>632</v>
      </c>
      <c r="S428" s="26">
        <v>-26</v>
      </c>
      <c r="T428" s="42">
        <f t="shared" si="89"/>
        <v>-0.14601819611366953</v>
      </c>
      <c r="U428" s="41">
        <f t="shared" si="90"/>
        <v>17369</v>
      </c>
      <c r="V428" s="26">
        <v>281</v>
      </c>
      <c r="W428" s="26">
        <v>692</v>
      </c>
      <c r="X428" s="26">
        <v>-411</v>
      </c>
      <c r="Y428" s="42">
        <f t="shared" si="91"/>
        <v>-2.3115860517435323</v>
      </c>
      <c r="Z428" s="41">
        <f t="shared" si="92"/>
        <v>17259</v>
      </c>
      <c r="AA428" s="26">
        <v>345</v>
      </c>
      <c r="AB428" s="26">
        <v>455</v>
      </c>
      <c r="AC428" s="26">
        <v>-110</v>
      </c>
      <c r="AD428" s="42">
        <f t="shared" si="93"/>
        <v>-0.6333122229259025</v>
      </c>
      <c r="AE428" s="41" t="s">
        <v>35</v>
      </c>
      <c r="AF428" s="26" t="s">
        <v>35</v>
      </c>
      <c r="AG428" s="26" t="s">
        <v>35</v>
      </c>
      <c r="AH428" s="26" t="s">
        <v>35</v>
      </c>
      <c r="AI428" s="34" t="s">
        <v>35</v>
      </c>
      <c r="AJ428" s="41" t="s">
        <v>35</v>
      </c>
      <c r="AK428" s="26" t="s">
        <v>35</v>
      </c>
      <c r="AL428" s="26" t="s">
        <v>35</v>
      </c>
      <c r="AM428" s="26" t="s">
        <v>35</v>
      </c>
      <c r="AN428" s="34" t="s">
        <v>35</v>
      </c>
      <c r="AO428" s="41" t="s">
        <v>35</v>
      </c>
      <c r="AP428" s="26" t="s">
        <v>35</v>
      </c>
      <c r="AQ428" s="26" t="s">
        <v>35</v>
      </c>
      <c r="AR428" s="26" t="s">
        <v>35</v>
      </c>
      <c r="AS428" s="34" t="s">
        <v>35</v>
      </c>
      <c r="AT428" s="41" t="s">
        <v>35</v>
      </c>
      <c r="AU428" s="26" t="s">
        <v>35</v>
      </c>
      <c r="AV428" s="26" t="s">
        <v>35</v>
      </c>
      <c r="AW428" s="26" t="s">
        <v>35</v>
      </c>
      <c r="AX428" s="34" t="s">
        <v>35</v>
      </c>
      <c r="AY428" s="41" t="s">
        <v>35</v>
      </c>
      <c r="AZ428" s="26" t="s">
        <v>35</v>
      </c>
      <c r="BA428" s="26" t="s">
        <v>35</v>
      </c>
      <c r="BB428" s="26" t="s">
        <v>35</v>
      </c>
      <c r="BC428" s="34" t="s">
        <v>35</v>
      </c>
      <c r="BD428" s="41" t="s">
        <v>35</v>
      </c>
      <c r="BE428" s="26" t="s">
        <v>35</v>
      </c>
      <c r="BF428" s="26" t="s">
        <v>35</v>
      </c>
      <c r="BG428" s="26" t="s">
        <v>35</v>
      </c>
      <c r="BH428" s="34" t="s">
        <v>35</v>
      </c>
      <c r="BI428" s="41" t="s">
        <v>35</v>
      </c>
      <c r="BJ428" s="26" t="s">
        <v>35</v>
      </c>
      <c r="BK428" s="26" t="s">
        <v>35</v>
      </c>
      <c r="BL428" s="26" t="s">
        <v>35</v>
      </c>
      <c r="BM428" s="34" t="s">
        <v>35</v>
      </c>
      <c r="BN428" s="41">
        <f t="shared" si="94"/>
        <v>2560</v>
      </c>
      <c r="BO428" s="41">
        <f t="shared" si="94"/>
        <v>3133</v>
      </c>
      <c r="BP428" s="41">
        <f t="shared" si="94"/>
        <v>-573</v>
      </c>
      <c r="BQ428" s="42">
        <f t="shared" si="95"/>
        <v>-3.2133243606998652</v>
      </c>
      <c r="BR428" s="25"/>
    </row>
    <row r="429" spans="1:70" s="7" customFormat="1" ht="18" customHeight="1">
      <c r="A429" s="25"/>
      <c r="B429" s="35" t="s">
        <v>47</v>
      </c>
      <c r="C429" s="35">
        <v>432010</v>
      </c>
      <c r="D429" s="27" t="s">
        <v>468</v>
      </c>
      <c r="E429" s="26">
        <v>5983</v>
      </c>
      <c r="F429" s="41">
        <f t="shared" si="84"/>
        <v>6049</v>
      </c>
      <c r="G429" s="26">
        <v>244</v>
      </c>
      <c r="H429" s="26">
        <v>178</v>
      </c>
      <c r="I429" s="26">
        <v>66</v>
      </c>
      <c r="J429" s="42">
        <f t="shared" si="85"/>
        <v>1.1031255223132208</v>
      </c>
      <c r="K429" s="41">
        <f t="shared" si="86"/>
        <v>6105</v>
      </c>
      <c r="L429" s="26">
        <v>284</v>
      </c>
      <c r="M429" s="26">
        <v>228</v>
      </c>
      <c r="N429" s="26">
        <v>56</v>
      </c>
      <c r="O429" s="42">
        <f t="shared" si="87"/>
        <v>0.92577285501735818</v>
      </c>
      <c r="P429" s="41">
        <f t="shared" si="88"/>
        <v>6139</v>
      </c>
      <c r="Q429" s="26">
        <v>205</v>
      </c>
      <c r="R429" s="26">
        <v>171</v>
      </c>
      <c r="S429" s="26">
        <v>34</v>
      </c>
      <c r="T429" s="42">
        <f t="shared" si="89"/>
        <v>0.55692055692055686</v>
      </c>
      <c r="U429" s="41">
        <f t="shared" si="90"/>
        <v>6030</v>
      </c>
      <c r="V429" s="26">
        <v>117</v>
      </c>
      <c r="W429" s="26">
        <v>226</v>
      </c>
      <c r="X429" s="26">
        <v>-109</v>
      </c>
      <c r="Y429" s="42">
        <f t="shared" si="91"/>
        <v>-1.7755334745072489</v>
      </c>
      <c r="Z429" s="41">
        <f t="shared" si="92"/>
        <v>6030</v>
      </c>
      <c r="AA429" s="26">
        <v>156</v>
      </c>
      <c r="AB429" s="26">
        <v>156</v>
      </c>
      <c r="AC429" s="26">
        <v>0</v>
      </c>
      <c r="AD429" s="42">
        <f t="shared" si="93"/>
        <v>0</v>
      </c>
      <c r="AE429" s="41" t="s">
        <v>35</v>
      </c>
      <c r="AF429" s="26" t="s">
        <v>35</v>
      </c>
      <c r="AG429" s="26" t="s">
        <v>35</v>
      </c>
      <c r="AH429" s="26" t="s">
        <v>35</v>
      </c>
      <c r="AI429" s="34" t="s">
        <v>35</v>
      </c>
      <c r="AJ429" s="41" t="s">
        <v>35</v>
      </c>
      <c r="AK429" s="26" t="s">
        <v>35</v>
      </c>
      <c r="AL429" s="26" t="s">
        <v>35</v>
      </c>
      <c r="AM429" s="26" t="s">
        <v>35</v>
      </c>
      <c r="AN429" s="34" t="s">
        <v>35</v>
      </c>
      <c r="AO429" s="41" t="s">
        <v>35</v>
      </c>
      <c r="AP429" s="26" t="s">
        <v>35</v>
      </c>
      <c r="AQ429" s="26" t="s">
        <v>35</v>
      </c>
      <c r="AR429" s="26" t="s">
        <v>35</v>
      </c>
      <c r="AS429" s="34" t="s">
        <v>35</v>
      </c>
      <c r="AT429" s="41" t="s">
        <v>35</v>
      </c>
      <c r="AU429" s="26" t="s">
        <v>35</v>
      </c>
      <c r="AV429" s="26" t="s">
        <v>35</v>
      </c>
      <c r="AW429" s="26" t="s">
        <v>35</v>
      </c>
      <c r="AX429" s="34" t="s">
        <v>35</v>
      </c>
      <c r="AY429" s="41" t="s">
        <v>35</v>
      </c>
      <c r="AZ429" s="26" t="s">
        <v>35</v>
      </c>
      <c r="BA429" s="26" t="s">
        <v>35</v>
      </c>
      <c r="BB429" s="26" t="s">
        <v>35</v>
      </c>
      <c r="BC429" s="34" t="s">
        <v>35</v>
      </c>
      <c r="BD429" s="41" t="s">
        <v>35</v>
      </c>
      <c r="BE429" s="26" t="s">
        <v>35</v>
      </c>
      <c r="BF429" s="26" t="s">
        <v>35</v>
      </c>
      <c r="BG429" s="26" t="s">
        <v>35</v>
      </c>
      <c r="BH429" s="34" t="s">
        <v>35</v>
      </c>
      <c r="BI429" s="41" t="s">
        <v>35</v>
      </c>
      <c r="BJ429" s="26" t="s">
        <v>35</v>
      </c>
      <c r="BK429" s="26" t="s">
        <v>35</v>
      </c>
      <c r="BL429" s="26" t="s">
        <v>35</v>
      </c>
      <c r="BM429" s="34" t="s">
        <v>35</v>
      </c>
      <c r="BN429" s="41">
        <f t="shared" si="94"/>
        <v>1006</v>
      </c>
      <c r="BO429" s="41">
        <f t="shared" si="94"/>
        <v>959</v>
      </c>
      <c r="BP429" s="41">
        <f t="shared" si="94"/>
        <v>47</v>
      </c>
      <c r="BQ429" s="42">
        <f t="shared" si="95"/>
        <v>0.78555908407153607</v>
      </c>
      <c r="BR429" s="25"/>
    </row>
    <row r="430" spans="1:70" s="7" customFormat="1" ht="18" customHeight="1">
      <c r="A430" s="25"/>
      <c r="B430" s="35" t="s">
        <v>47</v>
      </c>
      <c r="C430" s="35">
        <v>432020</v>
      </c>
      <c r="D430" s="27" t="s">
        <v>469</v>
      </c>
      <c r="E430" s="26">
        <v>2545</v>
      </c>
      <c r="F430" s="41">
        <f t="shared" si="84"/>
        <v>2567</v>
      </c>
      <c r="G430" s="26">
        <v>105</v>
      </c>
      <c r="H430" s="26">
        <v>83</v>
      </c>
      <c r="I430" s="26">
        <v>22</v>
      </c>
      <c r="J430" s="42">
        <f t="shared" si="85"/>
        <v>0.86444007858546179</v>
      </c>
      <c r="K430" s="41">
        <f t="shared" si="86"/>
        <v>2560</v>
      </c>
      <c r="L430" s="26">
        <v>70</v>
      </c>
      <c r="M430" s="26">
        <v>77</v>
      </c>
      <c r="N430" s="26">
        <v>-7</v>
      </c>
      <c r="O430" s="42">
        <f t="shared" si="87"/>
        <v>-0.27269185820023373</v>
      </c>
      <c r="P430" s="41">
        <f t="shared" si="88"/>
        <v>2554</v>
      </c>
      <c r="Q430" s="26">
        <v>80</v>
      </c>
      <c r="R430" s="26">
        <v>86</v>
      </c>
      <c r="S430" s="26">
        <v>-6</v>
      </c>
      <c r="T430" s="42">
        <f t="shared" si="89"/>
        <v>-0.234375</v>
      </c>
      <c r="U430" s="41">
        <f t="shared" si="90"/>
        <v>2595</v>
      </c>
      <c r="V430" s="26">
        <v>118</v>
      </c>
      <c r="W430" s="26">
        <v>77</v>
      </c>
      <c r="X430" s="26">
        <v>41</v>
      </c>
      <c r="Y430" s="42">
        <f t="shared" si="91"/>
        <v>1.6053249804228662</v>
      </c>
      <c r="Z430" s="41">
        <f t="shared" si="92"/>
        <v>2608</v>
      </c>
      <c r="AA430" s="26">
        <v>65</v>
      </c>
      <c r="AB430" s="26">
        <v>52</v>
      </c>
      <c r="AC430" s="26">
        <v>13</v>
      </c>
      <c r="AD430" s="42">
        <f t="shared" si="93"/>
        <v>0.50096339113680155</v>
      </c>
      <c r="AE430" s="41" t="s">
        <v>35</v>
      </c>
      <c r="AF430" s="26" t="s">
        <v>35</v>
      </c>
      <c r="AG430" s="26" t="s">
        <v>35</v>
      </c>
      <c r="AH430" s="26" t="s">
        <v>35</v>
      </c>
      <c r="AI430" s="34" t="s">
        <v>35</v>
      </c>
      <c r="AJ430" s="41" t="s">
        <v>35</v>
      </c>
      <c r="AK430" s="26" t="s">
        <v>35</v>
      </c>
      <c r="AL430" s="26" t="s">
        <v>35</v>
      </c>
      <c r="AM430" s="26" t="s">
        <v>35</v>
      </c>
      <c r="AN430" s="34" t="s">
        <v>35</v>
      </c>
      <c r="AO430" s="41" t="s">
        <v>35</v>
      </c>
      <c r="AP430" s="26" t="s">
        <v>35</v>
      </c>
      <c r="AQ430" s="26" t="s">
        <v>35</v>
      </c>
      <c r="AR430" s="26" t="s">
        <v>35</v>
      </c>
      <c r="AS430" s="34" t="s">
        <v>35</v>
      </c>
      <c r="AT430" s="41" t="s">
        <v>35</v>
      </c>
      <c r="AU430" s="26" t="s">
        <v>35</v>
      </c>
      <c r="AV430" s="26" t="s">
        <v>35</v>
      </c>
      <c r="AW430" s="26" t="s">
        <v>35</v>
      </c>
      <c r="AX430" s="34" t="s">
        <v>35</v>
      </c>
      <c r="AY430" s="41" t="s">
        <v>35</v>
      </c>
      <c r="AZ430" s="26" t="s">
        <v>35</v>
      </c>
      <c r="BA430" s="26" t="s">
        <v>35</v>
      </c>
      <c r="BB430" s="26" t="s">
        <v>35</v>
      </c>
      <c r="BC430" s="34" t="s">
        <v>35</v>
      </c>
      <c r="BD430" s="41" t="s">
        <v>35</v>
      </c>
      <c r="BE430" s="26" t="s">
        <v>35</v>
      </c>
      <c r="BF430" s="26" t="s">
        <v>35</v>
      </c>
      <c r="BG430" s="26" t="s">
        <v>35</v>
      </c>
      <c r="BH430" s="34" t="s">
        <v>35</v>
      </c>
      <c r="BI430" s="41" t="s">
        <v>35</v>
      </c>
      <c r="BJ430" s="26" t="s">
        <v>35</v>
      </c>
      <c r="BK430" s="26" t="s">
        <v>35</v>
      </c>
      <c r="BL430" s="26" t="s">
        <v>35</v>
      </c>
      <c r="BM430" s="34" t="s">
        <v>35</v>
      </c>
      <c r="BN430" s="41">
        <f t="shared" si="94"/>
        <v>438</v>
      </c>
      <c r="BO430" s="41">
        <f t="shared" si="94"/>
        <v>375</v>
      </c>
      <c r="BP430" s="41">
        <f t="shared" si="94"/>
        <v>63</v>
      </c>
      <c r="BQ430" s="42">
        <f t="shared" si="95"/>
        <v>2.4754420432220039</v>
      </c>
      <c r="BR430" s="25"/>
    </row>
    <row r="431" spans="1:70" s="7" customFormat="1" ht="18" customHeight="1">
      <c r="A431" s="25"/>
      <c r="B431" s="35" t="s">
        <v>47</v>
      </c>
      <c r="C431" s="35">
        <v>432023</v>
      </c>
      <c r="D431" s="27" t="s">
        <v>470</v>
      </c>
      <c r="E431" s="26">
        <v>214</v>
      </c>
      <c r="F431" s="41">
        <f t="shared" si="84"/>
        <v>217</v>
      </c>
      <c r="G431" s="26">
        <v>16</v>
      </c>
      <c r="H431" s="26">
        <v>13</v>
      </c>
      <c r="I431" s="26">
        <v>3</v>
      </c>
      <c r="J431" s="42">
        <f t="shared" si="85"/>
        <v>1.4018691588785046</v>
      </c>
      <c r="K431" s="41">
        <f t="shared" si="86"/>
        <v>210</v>
      </c>
      <c r="L431" s="26">
        <v>2</v>
      </c>
      <c r="M431" s="26">
        <v>9</v>
      </c>
      <c r="N431" s="26">
        <v>-7</v>
      </c>
      <c r="O431" s="42">
        <f t="shared" si="87"/>
        <v>-3.225806451612903</v>
      </c>
      <c r="P431" s="41">
        <f t="shared" si="88"/>
        <v>210</v>
      </c>
      <c r="Q431" s="26">
        <v>7</v>
      </c>
      <c r="R431" s="26">
        <v>7</v>
      </c>
      <c r="S431" s="26">
        <v>0</v>
      </c>
      <c r="T431" s="42">
        <f t="shared" si="89"/>
        <v>0</v>
      </c>
      <c r="U431" s="41">
        <f t="shared" si="90"/>
        <v>200</v>
      </c>
      <c r="V431" s="26">
        <v>3</v>
      </c>
      <c r="W431" s="26">
        <v>13</v>
      </c>
      <c r="X431" s="26">
        <v>-10</v>
      </c>
      <c r="Y431" s="42">
        <f t="shared" si="91"/>
        <v>-4.7619047619047619</v>
      </c>
      <c r="Z431" s="41">
        <f t="shared" si="92"/>
        <v>199</v>
      </c>
      <c r="AA431" s="26">
        <v>0</v>
      </c>
      <c r="AB431" s="26">
        <v>1</v>
      </c>
      <c r="AC431" s="26">
        <v>-1</v>
      </c>
      <c r="AD431" s="42">
        <f t="shared" si="93"/>
        <v>-0.5</v>
      </c>
      <c r="AE431" s="41" t="s">
        <v>35</v>
      </c>
      <c r="AF431" s="26" t="s">
        <v>35</v>
      </c>
      <c r="AG431" s="26" t="s">
        <v>35</v>
      </c>
      <c r="AH431" s="26" t="s">
        <v>35</v>
      </c>
      <c r="AI431" s="34" t="s">
        <v>35</v>
      </c>
      <c r="AJ431" s="41" t="s">
        <v>35</v>
      </c>
      <c r="AK431" s="26" t="s">
        <v>35</v>
      </c>
      <c r="AL431" s="26" t="s">
        <v>35</v>
      </c>
      <c r="AM431" s="26" t="s">
        <v>35</v>
      </c>
      <c r="AN431" s="34" t="s">
        <v>35</v>
      </c>
      <c r="AO431" s="41" t="s">
        <v>35</v>
      </c>
      <c r="AP431" s="26" t="s">
        <v>35</v>
      </c>
      <c r="AQ431" s="26" t="s">
        <v>35</v>
      </c>
      <c r="AR431" s="26" t="s">
        <v>35</v>
      </c>
      <c r="AS431" s="34" t="s">
        <v>35</v>
      </c>
      <c r="AT431" s="41" t="s">
        <v>35</v>
      </c>
      <c r="AU431" s="26" t="s">
        <v>35</v>
      </c>
      <c r="AV431" s="26" t="s">
        <v>35</v>
      </c>
      <c r="AW431" s="26" t="s">
        <v>35</v>
      </c>
      <c r="AX431" s="34" t="s">
        <v>35</v>
      </c>
      <c r="AY431" s="41" t="s">
        <v>35</v>
      </c>
      <c r="AZ431" s="26" t="s">
        <v>35</v>
      </c>
      <c r="BA431" s="26" t="s">
        <v>35</v>
      </c>
      <c r="BB431" s="26" t="s">
        <v>35</v>
      </c>
      <c r="BC431" s="34" t="s">
        <v>35</v>
      </c>
      <c r="BD431" s="41" t="s">
        <v>35</v>
      </c>
      <c r="BE431" s="26" t="s">
        <v>35</v>
      </c>
      <c r="BF431" s="26" t="s">
        <v>35</v>
      </c>
      <c r="BG431" s="26" t="s">
        <v>35</v>
      </c>
      <c r="BH431" s="34" t="s">
        <v>35</v>
      </c>
      <c r="BI431" s="41" t="s">
        <v>35</v>
      </c>
      <c r="BJ431" s="26" t="s">
        <v>35</v>
      </c>
      <c r="BK431" s="26" t="s">
        <v>35</v>
      </c>
      <c r="BL431" s="26" t="s">
        <v>35</v>
      </c>
      <c r="BM431" s="34" t="s">
        <v>35</v>
      </c>
      <c r="BN431" s="41">
        <f t="shared" si="94"/>
        <v>28</v>
      </c>
      <c r="BO431" s="41">
        <f t="shared" si="94"/>
        <v>43</v>
      </c>
      <c r="BP431" s="41">
        <f t="shared" si="94"/>
        <v>-15</v>
      </c>
      <c r="BQ431" s="42">
        <f t="shared" si="95"/>
        <v>-7.009345794392523</v>
      </c>
      <c r="BR431" s="25"/>
    </row>
    <row r="432" spans="1:70" s="7" customFormat="1" ht="18" customHeight="1">
      <c r="A432" s="25"/>
      <c r="B432" s="35" t="s">
        <v>47</v>
      </c>
      <c r="C432" s="35">
        <v>432026</v>
      </c>
      <c r="D432" s="27" t="s">
        <v>471</v>
      </c>
      <c r="E432" s="26">
        <v>179</v>
      </c>
      <c r="F432" s="41">
        <f t="shared" si="84"/>
        <v>177</v>
      </c>
      <c r="G432" s="26">
        <v>5</v>
      </c>
      <c r="H432" s="26">
        <v>7</v>
      </c>
      <c r="I432" s="26">
        <v>-2</v>
      </c>
      <c r="J432" s="42">
        <f t="shared" si="85"/>
        <v>-1.1173184357541899</v>
      </c>
      <c r="K432" s="41">
        <f t="shared" si="86"/>
        <v>176</v>
      </c>
      <c r="L432" s="26">
        <v>2</v>
      </c>
      <c r="M432" s="26">
        <v>3</v>
      </c>
      <c r="N432" s="26">
        <v>-1</v>
      </c>
      <c r="O432" s="42">
        <f t="shared" si="87"/>
        <v>-0.56497175141242939</v>
      </c>
      <c r="P432" s="41">
        <f t="shared" si="88"/>
        <v>180</v>
      </c>
      <c r="Q432" s="26">
        <v>6</v>
      </c>
      <c r="R432" s="26">
        <v>2</v>
      </c>
      <c r="S432" s="26">
        <v>4</v>
      </c>
      <c r="T432" s="42">
        <f t="shared" si="89"/>
        <v>2.2727272727272729</v>
      </c>
      <c r="U432" s="41">
        <f t="shared" si="90"/>
        <v>180</v>
      </c>
      <c r="V432" s="26">
        <v>1</v>
      </c>
      <c r="W432" s="26">
        <v>1</v>
      </c>
      <c r="X432" s="26">
        <v>0</v>
      </c>
      <c r="Y432" s="42">
        <f t="shared" si="91"/>
        <v>0</v>
      </c>
      <c r="Z432" s="41">
        <f t="shared" si="92"/>
        <v>177</v>
      </c>
      <c r="AA432" s="26">
        <v>0</v>
      </c>
      <c r="AB432" s="26">
        <v>3</v>
      </c>
      <c r="AC432" s="26">
        <v>-3</v>
      </c>
      <c r="AD432" s="42">
        <f t="shared" si="93"/>
        <v>-1.6666666666666667</v>
      </c>
      <c r="AE432" s="41" t="s">
        <v>35</v>
      </c>
      <c r="AF432" s="26" t="s">
        <v>35</v>
      </c>
      <c r="AG432" s="26" t="s">
        <v>35</v>
      </c>
      <c r="AH432" s="26" t="s">
        <v>35</v>
      </c>
      <c r="AI432" s="34" t="s">
        <v>35</v>
      </c>
      <c r="AJ432" s="41" t="s">
        <v>35</v>
      </c>
      <c r="AK432" s="26" t="s">
        <v>35</v>
      </c>
      <c r="AL432" s="26" t="s">
        <v>35</v>
      </c>
      <c r="AM432" s="26" t="s">
        <v>35</v>
      </c>
      <c r="AN432" s="34" t="s">
        <v>35</v>
      </c>
      <c r="AO432" s="41" t="s">
        <v>35</v>
      </c>
      <c r="AP432" s="26" t="s">
        <v>35</v>
      </c>
      <c r="AQ432" s="26" t="s">
        <v>35</v>
      </c>
      <c r="AR432" s="26" t="s">
        <v>35</v>
      </c>
      <c r="AS432" s="34" t="s">
        <v>35</v>
      </c>
      <c r="AT432" s="41" t="s">
        <v>35</v>
      </c>
      <c r="AU432" s="26" t="s">
        <v>35</v>
      </c>
      <c r="AV432" s="26" t="s">
        <v>35</v>
      </c>
      <c r="AW432" s="26" t="s">
        <v>35</v>
      </c>
      <c r="AX432" s="34" t="s">
        <v>35</v>
      </c>
      <c r="AY432" s="41" t="s">
        <v>35</v>
      </c>
      <c r="AZ432" s="26" t="s">
        <v>35</v>
      </c>
      <c r="BA432" s="26" t="s">
        <v>35</v>
      </c>
      <c r="BB432" s="26" t="s">
        <v>35</v>
      </c>
      <c r="BC432" s="34" t="s">
        <v>35</v>
      </c>
      <c r="BD432" s="41" t="s">
        <v>35</v>
      </c>
      <c r="BE432" s="26" t="s">
        <v>35</v>
      </c>
      <c r="BF432" s="26" t="s">
        <v>35</v>
      </c>
      <c r="BG432" s="26" t="s">
        <v>35</v>
      </c>
      <c r="BH432" s="34" t="s">
        <v>35</v>
      </c>
      <c r="BI432" s="41" t="s">
        <v>35</v>
      </c>
      <c r="BJ432" s="26" t="s">
        <v>35</v>
      </c>
      <c r="BK432" s="26" t="s">
        <v>35</v>
      </c>
      <c r="BL432" s="26" t="s">
        <v>35</v>
      </c>
      <c r="BM432" s="34" t="s">
        <v>35</v>
      </c>
      <c r="BN432" s="41">
        <f t="shared" si="94"/>
        <v>14</v>
      </c>
      <c r="BO432" s="41">
        <f t="shared" si="94"/>
        <v>16</v>
      </c>
      <c r="BP432" s="41">
        <f t="shared" si="94"/>
        <v>-2</v>
      </c>
      <c r="BQ432" s="42">
        <f t="shared" si="95"/>
        <v>-1.1173184357541899</v>
      </c>
      <c r="BR432" s="25"/>
    </row>
    <row r="433" spans="1:70" s="7" customFormat="1" ht="18" customHeight="1">
      <c r="A433" s="25"/>
      <c r="B433" s="35" t="s">
        <v>47</v>
      </c>
      <c r="C433" s="35">
        <v>432030</v>
      </c>
      <c r="D433" s="27" t="s">
        <v>472</v>
      </c>
      <c r="E433" s="26">
        <v>826</v>
      </c>
      <c r="F433" s="41">
        <f t="shared" si="84"/>
        <v>838</v>
      </c>
      <c r="G433" s="26">
        <v>27</v>
      </c>
      <c r="H433" s="26">
        <v>15</v>
      </c>
      <c r="I433" s="26">
        <v>12</v>
      </c>
      <c r="J433" s="42">
        <f t="shared" si="85"/>
        <v>1.4527845036319613</v>
      </c>
      <c r="K433" s="41">
        <f t="shared" si="86"/>
        <v>835</v>
      </c>
      <c r="L433" s="26">
        <v>21</v>
      </c>
      <c r="M433" s="26">
        <v>24</v>
      </c>
      <c r="N433" s="26">
        <v>-3</v>
      </c>
      <c r="O433" s="42">
        <f t="shared" si="87"/>
        <v>-0.35799522673031026</v>
      </c>
      <c r="P433" s="41">
        <f t="shared" si="88"/>
        <v>840</v>
      </c>
      <c r="Q433" s="26">
        <v>32</v>
      </c>
      <c r="R433" s="26">
        <v>27</v>
      </c>
      <c r="S433" s="26">
        <v>5</v>
      </c>
      <c r="T433" s="42">
        <f t="shared" si="89"/>
        <v>0.5988023952095809</v>
      </c>
      <c r="U433" s="41">
        <f t="shared" si="90"/>
        <v>812</v>
      </c>
      <c r="V433" s="26">
        <v>7</v>
      </c>
      <c r="W433" s="26">
        <v>35</v>
      </c>
      <c r="X433" s="26">
        <v>-28</v>
      </c>
      <c r="Y433" s="42">
        <f t="shared" si="91"/>
        <v>-3.3333333333333335</v>
      </c>
      <c r="Z433" s="41">
        <f t="shared" si="92"/>
        <v>827</v>
      </c>
      <c r="AA433" s="26">
        <v>28</v>
      </c>
      <c r="AB433" s="26">
        <v>13</v>
      </c>
      <c r="AC433" s="26">
        <v>15</v>
      </c>
      <c r="AD433" s="42">
        <f t="shared" si="93"/>
        <v>1.8472906403940887</v>
      </c>
      <c r="AE433" s="41" t="s">
        <v>35</v>
      </c>
      <c r="AF433" s="26" t="s">
        <v>35</v>
      </c>
      <c r="AG433" s="26" t="s">
        <v>35</v>
      </c>
      <c r="AH433" s="26" t="s">
        <v>35</v>
      </c>
      <c r="AI433" s="34" t="s">
        <v>35</v>
      </c>
      <c r="AJ433" s="41" t="s">
        <v>35</v>
      </c>
      <c r="AK433" s="26" t="s">
        <v>35</v>
      </c>
      <c r="AL433" s="26" t="s">
        <v>35</v>
      </c>
      <c r="AM433" s="26" t="s">
        <v>35</v>
      </c>
      <c r="AN433" s="34" t="s">
        <v>35</v>
      </c>
      <c r="AO433" s="41" t="s">
        <v>35</v>
      </c>
      <c r="AP433" s="26" t="s">
        <v>35</v>
      </c>
      <c r="AQ433" s="26" t="s">
        <v>35</v>
      </c>
      <c r="AR433" s="26" t="s">
        <v>35</v>
      </c>
      <c r="AS433" s="34" t="s">
        <v>35</v>
      </c>
      <c r="AT433" s="41" t="s">
        <v>35</v>
      </c>
      <c r="AU433" s="26" t="s">
        <v>35</v>
      </c>
      <c r="AV433" s="26" t="s">
        <v>35</v>
      </c>
      <c r="AW433" s="26" t="s">
        <v>35</v>
      </c>
      <c r="AX433" s="34" t="s">
        <v>35</v>
      </c>
      <c r="AY433" s="41" t="s">
        <v>35</v>
      </c>
      <c r="AZ433" s="26" t="s">
        <v>35</v>
      </c>
      <c r="BA433" s="26" t="s">
        <v>35</v>
      </c>
      <c r="BB433" s="26" t="s">
        <v>35</v>
      </c>
      <c r="BC433" s="34" t="s">
        <v>35</v>
      </c>
      <c r="BD433" s="41" t="s">
        <v>35</v>
      </c>
      <c r="BE433" s="26" t="s">
        <v>35</v>
      </c>
      <c r="BF433" s="26" t="s">
        <v>35</v>
      </c>
      <c r="BG433" s="26" t="s">
        <v>35</v>
      </c>
      <c r="BH433" s="34" t="s">
        <v>35</v>
      </c>
      <c r="BI433" s="41" t="s">
        <v>35</v>
      </c>
      <c r="BJ433" s="26" t="s">
        <v>35</v>
      </c>
      <c r="BK433" s="26" t="s">
        <v>35</v>
      </c>
      <c r="BL433" s="26" t="s">
        <v>35</v>
      </c>
      <c r="BM433" s="34" t="s">
        <v>35</v>
      </c>
      <c r="BN433" s="41">
        <f t="shared" si="94"/>
        <v>115</v>
      </c>
      <c r="BO433" s="41">
        <f t="shared" si="94"/>
        <v>114</v>
      </c>
      <c r="BP433" s="41">
        <f t="shared" si="94"/>
        <v>1</v>
      </c>
      <c r="BQ433" s="42">
        <f t="shared" si="95"/>
        <v>0.12106537530266344</v>
      </c>
      <c r="BR433" s="25"/>
    </row>
    <row r="434" spans="1:70" s="7" customFormat="1" ht="18" customHeight="1">
      <c r="A434" s="25"/>
      <c r="B434" s="35" t="s">
        <v>47</v>
      </c>
      <c r="C434" s="35">
        <v>432032</v>
      </c>
      <c r="D434" s="27" t="s">
        <v>473</v>
      </c>
      <c r="E434" s="26">
        <v>164</v>
      </c>
      <c r="F434" s="41">
        <f t="shared" si="84"/>
        <v>166</v>
      </c>
      <c r="G434" s="26">
        <v>3</v>
      </c>
      <c r="H434" s="26">
        <v>1</v>
      </c>
      <c r="I434" s="26">
        <v>2</v>
      </c>
      <c r="J434" s="42">
        <f t="shared" si="85"/>
        <v>1.2195121951219512</v>
      </c>
      <c r="K434" s="41">
        <f t="shared" si="86"/>
        <v>167</v>
      </c>
      <c r="L434" s="26">
        <v>4</v>
      </c>
      <c r="M434" s="26">
        <v>3</v>
      </c>
      <c r="N434" s="26">
        <v>1</v>
      </c>
      <c r="O434" s="42">
        <f t="shared" si="87"/>
        <v>0.60240963855421692</v>
      </c>
      <c r="P434" s="41">
        <f t="shared" si="88"/>
        <v>176</v>
      </c>
      <c r="Q434" s="26">
        <v>12</v>
      </c>
      <c r="R434" s="26">
        <v>3</v>
      </c>
      <c r="S434" s="26">
        <v>9</v>
      </c>
      <c r="T434" s="42">
        <f t="shared" si="89"/>
        <v>5.3892215568862278</v>
      </c>
      <c r="U434" s="41">
        <f t="shared" si="90"/>
        <v>163</v>
      </c>
      <c r="V434" s="26">
        <v>1</v>
      </c>
      <c r="W434" s="26">
        <v>14</v>
      </c>
      <c r="X434" s="26">
        <v>-13</v>
      </c>
      <c r="Y434" s="42">
        <f t="shared" si="91"/>
        <v>-7.3863636363636367</v>
      </c>
      <c r="Z434" s="41">
        <f t="shared" si="92"/>
        <v>164</v>
      </c>
      <c r="AA434" s="26">
        <v>1</v>
      </c>
      <c r="AB434" s="26">
        <v>0</v>
      </c>
      <c r="AC434" s="26">
        <v>1</v>
      </c>
      <c r="AD434" s="42">
        <f t="shared" si="93"/>
        <v>0.61349693251533743</v>
      </c>
      <c r="AE434" s="41" t="s">
        <v>35</v>
      </c>
      <c r="AF434" s="26" t="s">
        <v>35</v>
      </c>
      <c r="AG434" s="26" t="s">
        <v>35</v>
      </c>
      <c r="AH434" s="26" t="s">
        <v>35</v>
      </c>
      <c r="AI434" s="34" t="s">
        <v>35</v>
      </c>
      <c r="AJ434" s="41" t="s">
        <v>35</v>
      </c>
      <c r="AK434" s="26" t="s">
        <v>35</v>
      </c>
      <c r="AL434" s="26" t="s">
        <v>35</v>
      </c>
      <c r="AM434" s="26" t="s">
        <v>35</v>
      </c>
      <c r="AN434" s="34" t="s">
        <v>35</v>
      </c>
      <c r="AO434" s="41" t="s">
        <v>35</v>
      </c>
      <c r="AP434" s="26" t="s">
        <v>35</v>
      </c>
      <c r="AQ434" s="26" t="s">
        <v>35</v>
      </c>
      <c r="AR434" s="26" t="s">
        <v>35</v>
      </c>
      <c r="AS434" s="34" t="s">
        <v>35</v>
      </c>
      <c r="AT434" s="41" t="s">
        <v>35</v>
      </c>
      <c r="AU434" s="26" t="s">
        <v>35</v>
      </c>
      <c r="AV434" s="26" t="s">
        <v>35</v>
      </c>
      <c r="AW434" s="26" t="s">
        <v>35</v>
      </c>
      <c r="AX434" s="34" t="s">
        <v>35</v>
      </c>
      <c r="AY434" s="41" t="s">
        <v>35</v>
      </c>
      <c r="AZ434" s="26" t="s">
        <v>35</v>
      </c>
      <c r="BA434" s="26" t="s">
        <v>35</v>
      </c>
      <c r="BB434" s="26" t="s">
        <v>35</v>
      </c>
      <c r="BC434" s="34" t="s">
        <v>35</v>
      </c>
      <c r="BD434" s="41" t="s">
        <v>35</v>
      </c>
      <c r="BE434" s="26" t="s">
        <v>35</v>
      </c>
      <c r="BF434" s="26" t="s">
        <v>35</v>
      </c>
      <c r="BG434" s="26" t="s">
        <v>35</v>
      </c>
      <c r="BH434" s="34" t="s">
        <v>35</v>
      </c>
      <c r="BI434" s="41" t="s">
        <v>35</v>
      </c>
      <c r="BJ434" s="26" t="s">
        <v>35</v>
      </c>
      <c r="BK434" s="26" t="s">
        <v>35</v>
      </c>
      <c r="BL434" s="26" t="s">
        <v>35</v>
      </c>
      <c r="BM434" s="34" t="s">
        <v>35</v>
      </c>
      <c r="BN434" s="41">
        <f t="shared" si="94"/>
        <v>21</v>
      </c>
      <c r="BO434" s="41">
        <f t="shared" si="94"/>
        <v>21</v>
      </c>
      <c r="BP434" s="41">
        <f t="shared" si="94"/>
        <v>0</v>
      </c>
      <c r="BQ434" s="42">
        <f t="shared" si="95"/>
        <v>0</v>
      </c>
      <c r="BR434" s="25"/>
    </row>
    <row r="435" spans="1:70" s="7" customFormat="1" ht="18" customHeight="1">
      <c r="A435" s="25"/>
      <c r="B435" s="35" t="s">
        <v>47</v>
      </c>
      <c r="C435" s="35">
        <v>432035</v>
      </c>
      <c r="D435" s="27" t="s">
        <v>474</v>
      </c>
      <c r="E435" s="26">
        <v>447</v>
      </c>
      <c r="F435" s="41">
        <f t="shared" si="84"/>
        <v>451</v>
      </c>
      <c r="G435" s="26">
        <v>9</v>
      </c>
      <c r="H435" s="26">
        <v>5</v>
      </c>
      <c r="I435" s="26">
        <v>4</v>
      </c>
      <c r="J435" s="42">
        <f t="shared" si="85"/>
        <v>0.89485458612975388</v>
      </c>
      <c r="K435" s="41">
        <f t="shared" si="86"/>
        <v>442</v>
      </c>
      <c r="L435" s="26">
        <v>4</v>
      </c>
      <c r="M435" s="26">
        <v>13</v>
      </c>
      <c r="N435" s="26">
        <v>-9</v>
      </c>
      <c r="O435" s="42">
        <f t="shared" si="87"/>
        <v>-1.9955654101995564</v>
      </c>
      <c r="P435" s="41">
        <f t="shared" si="88"/>
        <v>438</v>
      </c>
      <c r="Q435" s="26">
        <v>13</v>
      </c>
      <c r="R435" s="26">
        <v>17</v>
      </c>
      <c r="S435" s="26">
        <v>-4</v>
      </c>
      <c r="T435" s="42">
        <f t="shared" si="89"/>
        <v>-0.90497737556561098</v>
      </c>
      <c r="U435" s="41">
        <f t="shared" si="90"/>
        <v>440</v>
      </c>
      <c r="V435" s="26">
        <v>12</v>
      </c>
      <c r="W435" s="26">
        <v>10</v>
      </c>
      <c r="X435" s="26">
        <v>2</v>
      </c>
      <c r="Y435" s="42">
        <f t="shared" si="91"/>
        <v>0.45662100456621002</v>
      </c>
      <c r="Z435" s="41">
        <f t="shared" si="92"/>
        <v>438</v>
      </c>
      <c r="AA435" s="26">
        <v>7</v>
      </c>
      <c r="AB435" s="26">
        <v>9</v>
      </c>
      <c r="AC435" s="26">
        <v>-2</v>
      </c>
      <c r="AD435" s="42">
        <f t="shared" si="93"/>
        <v>-0.45454545454545453</v>
      </c>
      <c r="AE435" s="41" t="s">
        <v>35</v>
      </c>
      <c r="AF435" s="26" t="s">
        <v>35</v>
      </c>
      <c r="AG435" s="26" t="s">
        <v>35</v>
      </c>
      <c r="AH435" s="26" t="s">
        <v>35</v>
      </c>
      <c r="AI435" s="34" t="s">
        <v>35</v>
      </c>
      <c r="AJ435" s="41" t="s">
        <v>35</v>
      </c>
      <c r="AK435" s="26" t="s">
        <v>35</v>
      </c>
      <c r="AL435" s="26" t="s">
        <v>35</v>
      </c>
      <c r="AM435" s="26" t="s">
        <v>35</v>
      </c>
      <c r="AN435" s="34" t="s">
        <v>35</v>
      </c>
      <c r="AO435" s="41" t="s">
        <v>35</v>
      </c>
      <c r="AP435" s="26" t="s">
        <v>35</v>
      </c>
      <c r="AQ435" s="26" t="s">
        <v>35</v>
      </c>
      <c r="AR435" s="26" t="s">
        <v>35</v>
      </c>
      <c r="AS435" s="34" t="s">
        <v>35</v>
      </c>
      <c r="AT435" s="41" t="s">
        <v>35</v>
      </c>
      <c r="AU435" s="26" t="s">
        <v>35</v>
      </c>
      <c r="AV435" s="26" t="s">
        <v>35</v>
      </c>
      <c r="AW435" s="26" t="s">
        <v>35</v>
      </c>
      <c r="AX435" s="34" t="s">
        <v>35</v>
      </c>
      <c r="AY435" s="41" t="s">
        <v>35</v>
      </c>
      <c r="AZ435" s="26" t="s">
        <v>35</v>
      </c>
      <c r="BA435" s="26" t="s">
        <v>35</v>
      </c>
      <c r="BB435" s="26" t="s">
        <v>35</v>
      </c>
      <c r="BC435" s="34" t="s">
        <v>35</v>
      </c>
      <c r="BD435" s="41" t="s">
        <v>35</v>
      </c>
      <c r="BE435" s="26" t="s">
        <v>35</v>
      </c>
      <c r="BF435" s="26" t="s">
        <v>35</v>
      </c>
      <c r="BG435" s="26" t="s">
        <v>35</v>
      </c>
      <c r="BH435" s="34" t="s">
        <v>35</v>
      </c>
      <c r="BI435" s="41" t="s">
        <v>35</v>
      </c>
      <c r="BJ435" s="26" t="s">
        <v>35</v>
      </c>
      <c r="BK435" s="26" t="s">
        <v>35</v>
      </c>
      <c r="BL435" s="26" t="s">
        <v>35</v>
      </c>
      <c r="BM435" s="34" t="s">
        <v>35</v>
      </c>
      <c r="BN435" s="41">
        <f t="shared" si="94"/>
        <v>45</v>
      </c>
      <c r="BO435" s="41">
        <f t="shared" si="94"/>
        <v>54</v>
      </c>
      <c r="BP435" s="41">
        <f t="shared" si="94"/>
        <v>-9</v>
      </c>
      <c r="BQ435" s="42">
        <f t="shared" si="95"/>
        <v>-2.0134228187919461</v>
      </c>
      <c r="BR435" s="25"/>
    </row>
    <row r="436" spans="1:70" s="7" customFormat="1" ht="18" customHeight="1">
      <c r="A436" s="25"/>
      <c r="B436" s="35" t="s">
        <v>47</v>
      </c>
      <c r="C436" s="35">
        <v>432040</v>
      </c>
      <c r="D436" s="27" t="s">
        <v>475</v>
      </c>
      <c r="E436" s="26">
        <v>5780</v>
      </c>
      <c r="F436" s="41">
        <f t="shared" si="84"/>
        <v>5774</v>
      </c>
      <c r="G436" s="26">
        <v>219</v>
      </c>
      <c r="H436" s="26">
        <v>225</v>
      </c>
      <c r="I436" s="26">
        <v>-6</v>
      </c>
      <c r="J436" s="42">
        <f t="shared" si="85"/>
        <v>-0.10380622837370243</v>
      </c>
      <c r="K436" s="41">
        <f t="shared" si="86"/>
        <v>5791</v>
      </c>
      <c r="L436" s="26">
        <v>222</v>
      </c>
      <c r="M436" s="26">
        <v>205</v>
      </c>
      <c r="N436" s="26">
        <v>17</v>
      </c>
      <c r="O436" s="42">
        <f t="shared" si="87"/>
        <v>0.29442327675788016</v>
      </c>
      <c r="P436" s="41">
        <f t="shared" si="88"/>
        <v>5855</v>
      </c>
      <c r="Q436" s="26">
        <v>231</v>
      </c>
      <c r="R436" s="26">
        <v>167</v>
      </c>
      <c r="S436" s="26">
        <v>64</v>
      </c>
      <c r="T436" s="42">
        <f t="shared" si="89"/>
        <v>1.1051631842514247</v>
      </c>
      <c r="U436" s="41">
        <f t="shared" si="90"/>
        <v>5809</v>
      </c>
      <c r="V436" s="26">
        <v>161</v>
      </c>
      <c r="W436" s="26">
        <v>207</v>
      </c>
      <c r="X436" s="26">
        <v>-46</v>
      </c>
      <c r="Y436" s="42">
        <f t="shared" si="91"/>
        <v>-0.78565328778821519</v>
      </c>
      <c r="Z436" s="41">
        <f t="shared" si="92"/>
        <v>5849</v>
      </c>
      <c r="AA436" s="26">
        <v>169</v>
      </c>
      <c r="AB436" s="26">
        <v>129</v>
      </c>
      <c r="AC436" s="26">
        <v>40</v>
      </c>
      <c r="AD436" s="42">
        <f t="shared" si="93"/>
        <v>0.6885866758478224</v>
      </c>
      <c r="AE436" s="41" t="s">
        <v>35</v>
      </c>
      <c r="AF436" s="26" t="s">
        <v>35</v>
      </c>
      <c r="AG436" s="26" t="s">
        <v>35</v>
      </c>
      <c r="AH436" s="26" t="s">
        <v>35</v>
      </c>
      <c r="AI436" s="34" t="s">
        <v>35</v>
      </c>
      <c r="AJ436" s="41" t="s">
        <v>35</v>
      </c>
      <c r="AK436" s="26" t="s">
        <v>35</v>
      </c>
      <c r="AL436" s="26" t="s">
        <v>35</v>
      </c>
      <c r="AM436" s="26" t="s">
        <v>35</v>
      </c>
      <c r="AN436" s="34" t="s">
        <v>35</v>
      </c>
      <c r="AO436" s="41" t="s">
        <v>35</v>
      </c>
      <c r="AP436" s="26" t="s">
        <v>35</v>
      </c>
      <c r="AQ436" s="26" t="s">
        <v>35</v>
      </c>
      <c r="AR436" s="26" t="s">
        <v>35</v>
      </c>
      <c r="AS436" s="34" t="s">
        <v>35</v>
      </c>
      <c r="AT436" s="41" t="s">
        <v>35</v>
      </c>
      <c r="AU436" s="26" t="s">
        <v>35</v>
      </c>
      <c r="AV436" s="26" t="s">
        <v>35</v>
      </c>
      <c r="AW436" s="26" t="s">
        <v>35</v>
      </c>
      <c r="AX436" s="34" t="s">
        <v>35</v>
      </c>
      <c r="AY436" s="41" t="s">
        <v>35</v>
      </c>
      <c r="AZ436" s="26" t="s">
        <v>35</v>
      </c>
      <c r="BA436" s="26" t="s">
        <v>35</v>
      </c>
      <c r="BB436" s="26" t="s">
        <v>35</v>
      </c>
      <c r="BC436" s="34" t="s">
        <v>35</v>
      </c>
      <c r="BD436" s="41" t="s">
        <v>35</v>
      </c>
      <c r="BE436" s="26" t="s">
        <v>35</v>
      </c>
      <c r="BF436" s="26" t="s">
        <v>35</v>
      </c>
      <c r="BG436" s="26" t="s">
        <v>35</v>
      </c>
      <c r="BH436" s="34" t="s">
        <v>35</v>
      </c>
      <c r="BI436" s="41" t="s">
        <v>35</v>
      </c>
      <c r="BJ436" s="26" t="s">
        <v>35</v>
      </c>
      <c r="BK436" s="26" t="s">
        <v>35</v>
      </c>
      <c r="BL436" s="26" t="s">
        <v>35</v>
      </c>
      <c r="BM436" s="34" t="s">
        <v>35</v>
      </c>
      <c r="BN436" s="41">
        <f t="shared" si="94"/>
        <v>1002</v>
      </c>
      <c r="BO436" s="41">
        <f t="shared" si="94"/>
        <v>933</v>
      </c>
      <c r="BP436" s="41">
        <f t="shared" si="94"/>
        <v>69</v>
      </c>
      <c r="BQ436" s="42">
        <f t="shared" si="95"/>
        <v>1.1937716262975779</v>
      </c>
      <c r="BR436" s="25"/>
    </row>
    <row r="437" spans="1:70" s="7" customFormat="1" ht="18" customHeight="1">
      <c r="A437" s="25"/>
      <c r="B437" s="35" t="s">
        <v>47</v>
      </c>
      <c r="C437" s="35">
        <v>432045</v>
      </c>
      <c r="D437" s="27" t="s">
        <v>476</v>
      </c>
      <c r="E437" s="26">
        <v>133</v>
      </c>
      <c r="F437" s="41">
        <f t="shared" si="84"/>
        <v>130</v>
      </c>
      <c r="G437" s="26">
        <v>3</v>
      </c>
      <c r="H437" s="26">
        <v>6</v>
      </c>
      <c r="I437" s="26">
        <v>-3</v>
      </c>
      <c r="J437" s="42">
        <f t="shared" si="85"/>
        <v>-2.2556390977443606</v>
      </c>
      <c r="K437" s="41">
        <f t="shared" si="86"/>
        <v>130</v>
      </c>
      <c r="L437" s="26">
        <v>2</v>
      </c>
      <c r="M437" s="26">
        <v>2</v>
      </c>
      <c r="N437" s="26">
        <v>0</v>
      </c>
      <c r="O437" s="42">
        <f t="shared" si="87"/>
        <v>0</v>
      </c>
      <c r="P437" s="41">
        <f t="shared" si="88"/>
        <v>133</v>
      </c>
      <c r="Q437" s="26">
        <v>5</v>
      </c>
      <c r="R437" s="26">
        <v>2</v>
      </c>
      <c r="S437" s="26">
        <v>3</v>
      </c>
      <c r="T437" s="42">
        <f t="shared" si="89"/>
        <v>2.3076923076923079</v>
      </c>
      <c r="U437" s="41">
        <f t="shared" si="90"/>
        <v>131</v>
      </c>
      <c r="V437" s="26">
        <v>0</v>
      </c>
      <c r="W437" s="26">
        <v>2</v>
      </c>
      <c r="X437" s="26">
        <v>-2</v>
      </c>
      <c r="Y437" s="42">
        <f t="shared" si="91"/>
        <v>-1.5037593984962405</v>
      </c>
      <c r="Z437" s="41">
        <f t="shared" si="92"/>
        <v>127</v>
      </c>
      <c r="AA437" s="26">
        <v>0</v>
      </c>
      <c r="AB437" s="26">
        <v>4</v>
      </c>
      <c r="AC437" s="26">
        <v>-4</v>
      </c>
      <c r="AD437" s="42">
        <f t="shared" si="93"/>
        <v>-3.0534351145038165</v>
      </c>
      <c r="AE437" s="41" t="s">
        <v>35</v>
      </c>
      <c r="AF437" s="26" t="s">
        <v>35</v>
      </c>
      <c r="AG437" s="26" t="s">
        <v>35</v>
      </c>
      <c r="AH437" s="26" t="s">
        <v>35</v>
      </c>
      <c r="AI437" s="34" t="s">
        <v>35</v>
      </c>
      <c r="AJ437" s="41" t="s">
        <v>35</v>
      </c>
      <c r="AK437" s="26" t="s">
        <v>35</v>
      </c>
      <c r="AL437" s="26" t="s">
        <v>35</v>
      </c>
      <c r="AM437" s="26" t="s">
        <v>35</v>
      </c>
      <c r="AN437" s="34" t="s">
        <v>35</v>
      </c>
      <c r="AO437" s="41" t="s">
        <v>35</v>
      </c>
      <c r="AP437" s="26" t="s">
        <v>35</v>
      </c>
      <c r="AQ437" s="26" t="s">
        <v>35</v>
      </c>
      <c r="AR437" s="26" t="s">
        <v>35</v>
      </c>
      <c r="AS437" s="34" t="s">
        <v>35</v>
      </c>
      <c r="AT437" s="41" t="s">
        <v>35</v>
      </c>
      <c r="AU437" s="26" t="s">
        <v>35</v>
      </c>
      <c r="AV437" s="26" t="s">
        <v>35</v>
      </c>
      <c r="AW437" s="26" t="s">
        <v>35</v>
      </c>
      <c r="AX437" s="34" t="s">
        <v>35</v>
      </c>
      <c r="AY437" s="41" t="s">
        <v>35</v>
      </c>
      <c r="AZ437" s="26" t="s">
        <v>35</v>
      </c>
      <c r="BA437" s="26" t="s">
        <v>35</v>
      </c>
      <c r="BB437" s="26" t="s">
        <v>35</v>
      </c>
      <c r="BC437" s="34" t="s">
        <v>35</v>
      </c>
      <c r="BD437" s="41" t="s">
        <v>35</v>
      </c>
      <c r="BE437" s="26" t="s">
        <v>35</v>
      </c>
      <c r="BF437" s="26" t="s">
        <v>35</v>
      </c>
      <c r="BG437" s="26" t="s">
        <v>35</v>
      </c>
      <c r="BH437" s="34" t="s">
        <v>35</v>
      </c>
      <c r="BI437" s="41" t="s">
        <v>35</v>
      </c>
      <c r="BJ437" s="26" t="s">
        <v>35</v>
      </c>
      <c r="BK437" s="26" t="s">
        <v>35</v>
      </c>
      <c r="BL437" s="26" t="s">
        <v>35</v>
      </c>
      <c r="BM437" s="34" t="s">
        <v>35</v>
      </c>
      <c r="BN437" s="41">
        <f t="shared" si="94"/>
        <v>10</v>
      </c>
      <c r="BO437" s="41">
        <f t="shared" si="94"/>
        <v>16</v>
      </c>
      <c r="BP437" s="41">
        <f t="shared" si="94"/>
        <v>-6</v>
      </c>
      <c r="BQ437" s="42">
        <f t="shared" si="95"/>
        <v>-4.5112781954887211</v>
      </c>
      <c r="BR437" s="25"/>
    </row>
    <row r="438" spans="1:70" s="7" customFormat="1" ht="18" customHeight="1">
      <c r="A438" s="25"/>
      <c r="B438" s="35" t="s">
        <v>47</v>
      </c>
      <c r="C438" s="35">
        <v>432050</v>
      </c>
      <c r="D438" s="27" t="s">
        <v>477</v>
      </c>
      <c r="E438" s="26">
        <v>515</v>
      </c>
      <c r="F438" s="41">
        <f t="shared" si="84"/>
        <v>515</v>
      </c>
      <c r="G438" s="26">
        <v>15</v>
      </c>
      <c r="H438" s="26">
        <v>15</v>
      </c>
      <c r="I438" s="26">
        <v>0</v>
      </c>
      <c r="J438" s="42">
        <f t="shared" si="85"/>
        <v>0</v>
      </c>
      <c r="K438" s="41">
        <f t="shared" si="86"/>
        <v>514</v>
      </c>
      <c r="L438" s="26">
        <v>8</v>
      </c>
      <c r="M438" s="26">
        <v>9</v>
      </c>
      <c r="N438" s="26">
        <v>-1</v>
      </c>
      <c r="O438" s="42">
        <f t="shared" si="87"/>
        <v>-0.1941747572815534</v>
      </c>
      <c r="P438" s="41">
        <f t="shared" si="88"/>
        <v>522</v>
      </c>
      <c r="Q438" s="26">
        <v>16</v>
      </c>
      <c r="R438" s="26">
        <v>8</v>
      </c>
      <c r="S438" s="26">
        <v>8</v>
      </c>
      <c r="T438" s="42">
        <f t="shared" si="89"/>
        <v>1.556420233463035</v>
      </c>
      <c r="U438" s="41">
        <f t="shared" si="90"/>
        <v>517</v>
      </c>
      <c r="V438" s="26">
        <v>7</v>
      </c>
      <c r="W438" s="26">
        <v>12</v>
      </c>
      <c r="X438" s="26">
        <v>-5</v>
      </c>
      <c r="Y438" s="42">
        <f t="shared" si="91"/>
        <v>-0.95785440613026818</v>
      </c>
      <c r="Z438" s="41">
        <f t="shared" si="92"/>
        <v>518</v>
      </c>
      <c r="AA438" s="26">
        <v>13</v>
      </c>
      <c r="AB438" s="26">
        <v>12</v>
      </c>
      <c r="AC438" s="26">
        <v>1</v>
      </c>
      <c r="AD438" s="42">
        <f t="shared" si="93"/>
        <v>0.19342359767891684</v>
      </c>
      <c r="AE438" s="41" t="s">
        <v>35</v>
      </c>
      <c r="AF438" s="26" t="s">
        <v>35</v>
      </c>
      <c r="AG438" s="26" t="s">
        <v>35</v>
      </c>
      <c r="AH438" s="26" t="s">
        <v>35</v>
      </c>
      <c r="AI438" s="34" t="s">
        <v>35</v>
      </c>
      <c r="AJ438" s="41" t="s">
        <v>35</v>
      </c>
      <c r="AK438" s="26" t="s">
        <v>35</v>
      </c>
      <c r="AL438" s="26" t="s">
        <v>35</v>
      </c>
      <c r="AM438" s="26" t="s">
        <v>35</v>
      </c>
      <c r="AN438" s="34" t="s">
        <v>35</v>
      </c>
      <c r="AO438" s="41" t="s">
        <v>35</v>
      </c>
      <c r="AP438" s="26" t="s">
        <v>35</v>
      </c>
      <c r="AQ438" s="26" t="s">
        <v>35</v>
      </c>
      <c r="AR438" s="26" t="s">
        <v>35</v>
      </c>
      <c r="AS438" s="34" t="s">
        <v>35</v>
      </c>
      <c r="AT438" s="41" t="s">
        <v>35</v>
      </c>
      <c r="AU438" s="26" t="s">
        <v>35</v>
      </c>
      <c r="AV438" s="26" t="s">
        <v>35</v>
      </c>
      <c r="AW438" s="26" t="s">
        <v>35</v>
      </c>
      <c r="AX438" s="34" t="s">
        <v>35</v>
      </c>
      <c r="AY438" s="41" t="s">
        <v>35</v>
      </c>
      <c r="AZ438" s="26" t="s">
        <v>35</v>
      </c>
      <c r="BA438" s="26" t="s">
        <v>35</v>
      </c>
      <c r="BB438" s="26" t="s">
        <v>35</v>
      </c>
      <c r="BC438" s="34" t="s">
        <v>35</v>
      </c>
      <c r="BD438" s="41" t="s">
        <v>35</v>
      </c>
      <c r="BE438" s="26" t="s">
        <v>35</v>
      </c>
      <c r="BF438" s="26" t="s">
        <v>35</v>
      </c>
      <c r="BG438" s="26" t="s">
        <v>35</v>
      </c>
      <c r="BH438" s="34" t="s">
        <v>35</v>
      </c>
      <c r="BI438" s="41" t="s">
        <v>35</v>
      </c>
      <c r="BJ438" s="26" t="s">
        <v>35</v>
      </c>
      <c r="BK438" s="26" t="s">
        <v>35</v>
      </c>
      <c r="BL438" s="26" t="s">
        <v>35</v>
      </c>
      <c r="BM438" s="34" t="s">
        <v>35</v>
      </c>
      <c r="BN438" s="41">
        <f t="shared" si="94"/>
        <v>59</v>
      </c>
      <c r="BO438" s="41">
        <f t="shared" si="94"/>
        <v>56</v>
      </c>
      <c r="BP438" s="41">
        <f t="shared" si="94"/>
        <v>3</v>
      </c>
      <c r="BQ438" s="42">
        <f t="shared" si="95"/>
        <v>0.58252427184466016</v>
      </c>
      <c r="BR438" s="25"/>
    </row>
    <row r="439" spans="1:70" s="7" customFormat="1" ht="18" customHeight="1">
      <c r="A439" s="25"/>
      <c r="B439" s="35" t="s">
        <v>47</v>
      </c>
      <c r="C439" s="35">
        <v>432055</v>
      </c>
      <c r="D439" s="27" t="s">
        <v>478</v>
      </c>
      <c r="E439" s="26">
        <v>494</v>
      </c>
      <c r="F439" s="41">
        <f t="shared" si="84"/>
        <v>503</v>
      </c>
      <c r="G439" s="26">
        <v>11</v>
      </c>
      <c r="H439" s="26">
        <v>2</v>
      </c>
      <c r="I439" s="26">
        <v>9</v>
      </c>
      <c r="J439" s="42">
        <f t="shared" si="85"/>
        <v>1.8218623481781375</v>
      </c>
      <c r="K439" s="41">
        <f t="shared" si="86"/>
        <v>501</v>
      </c>
      <c r="L439" s="26">
        <v>13</v>
      </c>
      <c r="M439" s="26">
        <v>15</v>
      </c>
      <c r="N439" s="26">
        <v>-2</v>
      </c>
      <c r="O439" s="42">
        <f t="shared" si="87"/>
        <v>-0.39761431411530812</v>
      </c>
      <c r="P439" s="41">
        <f t="shared" si="88"/>
        <v>504</v>
      </c>
      <c r="Q439" s="26">
        <v>18</v>
      </c>
      <c r="R439" s="26">
        <v>15</v>
      </c>
      <c r="S439" s="26">
        <v>3</v>
      </c>
      <c r="T439" s="42">
        <f t="shared" si="89"/>
        <v>0.5988023952095809</v>
      </c>
      <c r="U439" s="41">
        <f t="shared" si="90"/>
        <v>508</v>
      </c>
      <c r="V439" s="26">
        <v>15</v>
      </c>
      <c r="W439" s="26">
        <v>11</v>
      </c>
      <c r="X439" s="26">
        <v>4</v>
      </c>
      <c r="Y439" s="42">
        <f t="shared" si="91"/>
        <v>0.79365079365079361</v>
      </c>
      <c r="Z439" s="41">
        <f t="shared" si="92"/>
        <v>504</v>
      </c>
      <c r="AA439" s="26">
        <v>6</v>
      </c>
      <c r="AB439" s="26">
        <v>10</v>
      </c>
      <c r="AC439" s="26">
        <v>-4</v>
      </c>
      <c r="AD439" s="42">
        <f t="shared" si="93"/>
        <v>-0.78740157480314954</v>
      </c>
      <c r="AE439" s="41" t="s">
        <v>35</v>
      </c>
      <c r="AF439" s="26" t="s">
        <v>35</v>
      </c>
      <c r="AG439" s="26" t="s">
        <v>35</v>
      </c>
      <c r="AH439" s="26" t="s">
        <v>35</v>
      </c>
      <c r="AI439" s="34" t="s">
        <v>35</v>
      </c>
      <c r="AJ439" s="41" t="s">
        <v>35</v>
      </c>
      <c r="AK439" s="26" t="s">
        <v>35</v>
      </c>
      <c r="AL439" s="26" t="s">
        <v>35</v>
      </c>
      <c r="AM439" s="26" t="s">
        <v>35</v>
      </c>
      <c r="AN439" s="34" t="s">
        <v>35</v>
      </c>
      <c r="AO439" s="41" t="s">
        <v>35</v>
      </c>
      <c r="AP439" s="26" t="s">
        <v>35</v>
      </c>
      <c r="AQ439" s="26" t="s">
        <v>35</v>
      </c>
      <c r="AR439" s="26" t="s">
        <v>35</v>
      </c>
      <c r="AS439" s="34" t="s">
        <v>35</v>
      </c>
      <c r="AT439" s="41" t="s">
        <v>35</v>
      </c>
      <c r="AU439" s="26" t="s">
        <v>35</v>
      </c>
      <c r="AV439" s="26" t="s">
        <v>35</v>
      </c>
      <c r="AW439" s="26" t="s">
        <v>35</v>
      </c>
      <c r="AX439" s="34" t="s">
        <v>35</v>
      </c>
      <c r="AY439" s="41" t="s">
        <v>35</v>
      </c>
      <c r="AZ439" s="26" t="s">
        <v>35</v>
      </c>
      <c r="BA439" s="26" t="s">
        <v>35</v>
      </c>
      <c r="BB439" s="26" t="s">
        <v>35</v>
      </c>
      <c r="BC439" s="34" t="s">
        <v>35</v>
      </c>
      <c r="BD439" s="41" t="s">
        <v>35</v>
      </c>
      <c r="BE439" s="26" t="s">
        <v>35</v>
      </c>
      <c r="BF439" s="26" t="s">
        <v>35</v>
      </c>
      <c r="BG439" s="26" t="s">
        <v>35</v>
      </c>
      <c r="BH439" s="34" t="s">
        <v>35</v>
      </c>
      <c r="BI439" s="41" t="s">
        <v>35</v>
      </c>
      <c r="BJ439" s="26" t="s">
        <v>35</v>
      </c>
      <c r="BK439" s="26" t="s">
        <v>35</v>
      </c>
      <c r="BL439" s="26" t="s">
        <v>35</v>
      </c>
      <c r="BM439" s="34" t="s">
        <v>35</v>
      </c>
      <c r="BN439" s="41">
        <f t="shared" si="94"/>
        <v>63</v>
      </c>
      <c r="BO439" s="41">
        <f t="shared" si="94"/>
        <v>53</v>
      </c>
      <c r="BP439" s="41">
        <f t="shared" si="94"/>
        <v>10</v>
      </c>
      <c r="BQ439" s="42">
        <f t="shared" si="95"/>
        <v>2.0242914979757085</v>
      </c>
      <c r="BR439" s="25"/>
    </row>
    <row r="440" spans="1:70" s="7" customFormat="1" ht="18" customHeight="1">
      <c r="A440" s="25"/>
      <c r="B440" s="35" t="s">
        <v>47</v>
      </c>
      <c r="C440" s="35">
        <v>432057</v>
      </c>
      <c r="D440" s="27" t="s">
        <v>479</v>
      </c>
      <c r="E440" s="26">
        <v>36</v>
      </c>
      <c r="F440" s="41">
        <f t="shared" si="84"/>
        <v>37</v>
      </c>
      <c r="G440" s="26">
        <v>2</v>
      </c>
      <c r="H440" s="26">
        <v>1</v>
      </c>
      <c r="I440" s="26">
        <v>1</v>
      </c>
      <c r="J440" s="42">
        <f t="shared" si="85"/>
        <v>2.7777777777777777</v>
      </c>
      <c r="K440" s="41">
        <f t="shared" si="86"/>
        <v>41</v>
      </c>
      <c r="L440" s="26">
        <v>4</v>
      </c>
      <c r="M440" s="26">
        <v>0</v>
      </c>
      <c r="N440" s="26">
        <v>4</v>
      </c>
      <c r="O440" s="42">
        <f t="shared" si="87"/>
        <v>10.810810810810811</v>
      </c>
      <c r="P440" s="41">
        <f t="shared" si="88"/>
        <v>44</v>
      </c>
      <c r="Q440" s="26">
        <v>6</v>
      </c>
      <c r="R440" s="26">
        <v>3</v>
      </c>
      <c r="S440" s="26">
        <v>3</v>
      </c>
      <c r="T440" s="42">
        <f t="shared" si="89"/>
        <v>7.3170731707317067</v>
      </c>
      <c r="U440" s="41">
        <f t="shared" si="90"/>
        <v>40</v>
      </c>
      <c r="V440" s="26">
        <v>2</v>
      </c>
      <c r="W440" s="26">
        <v>6</v>
      </c>
      <c r="X440" s="26">
        <v>-4</v>
      </c>
      <c r="Y440" s="42">
        <f t="shared" si="91"/>
        <v>-9.0909090909090917</v>
      </c>
      <c r="Z440" s="41">
        <f t="shared" si="92"/>
        <v>41</v>
      </c>
      <c r="AA440" s="26">
        <v>1</v>
      </c>
      <c r="AB440" s="26">
        <v>0</v>
      </c>
      <c r="AC440" s="26">
        <v>1</v>
      </c>
      <c r="AD440" s="42">
        <f t="shared" si="93"/>
        <v>2.5</v>
      </c>
      <c r="AE440" s="41" t="s">
        <v>35</v>
      </c>
      <c r="AF440" s="26" t="s">
        <v>35</v>
      </c>
      <c r="AG440" s="26" t="s">
        <v>35</v>
      </c>
      <c r="AH440" s="26" t="s">
        <v>35</v>
      </c>
      <c r="AI440" s="34" t="s">
        <v>35</v>
      </c>
      <c r="AJ440" s="41" t="s">
        <v>35</v>
      </c>
      <c r="AK440" s="26" t="s">
        <v>35</v>
      </c>
      <c r="AL440" s="26" t="s">
        <v>35</v>
      </c>
      <c r="AM440" s="26" t="s">
        <v>35</v>
      </c>
      <c r="AN440" s="34" t="s">
        <v>35</v>
      </c>
      <c r="AO440" s="41" t="s">
        <v>35</v>
      </c>
      <c r="AP440" s="26" t="s">
        <v>35</v>
      </c>
      <c r="AQ440" s="26" t="s">
        <v>35</v>
      </c>
      <c r="AR440" s="26" t="s">
        <v>35</v>
      </c>
      <c r="AS440" s="34" t="s">
        <v>35</v>
      </c>
      <c r="AT440" s="41" t="s">
        <v>35</v>
      </c>
      <c r="AU440" s="26" t="s">
        <v>35</v>
      </c>
      <c r="AV440" s="26" t="s">
        <v>35</v>
      </c>
      <c r="AW440" s="26" t="s">
        <v>35</v>
      </c>
      <c r="AX440" s="34" t="s">
        <v>35</v>
      </c>
      <c r="AY440" s="41" t="s">
        <v>35</v>
      </c>
      <c r="AZ440" s="26" t="s">
        <v>35</v>
      </c>
      <c r="BA440" s="26" t="s">
        <v>35</v>
      </c>
      <c r="BB440" s="26" t="s">
        <v>35</v>
      </c>
      <c r="BC440" s="34" t="s">
        <v>35</v>
      </c>
      <c r="BD440" s="41" t="s">
        <v>35</v>
      </c>
      <c r="BE440" s="26" t="s">
        <v>35</v>
      </c>
      <c r="BF440" s="26" t="s">
        <v>35</v>
      </c>
      <c r="BG440" s="26" t="s">
        <v>35</v>
      </c>
      <c r="BH440" s="34" t="s">
        <v>35</v>
      </c>
      <c r="BI440" s="41" t="s">
        <v>35</v>
      </c>
      <c r="BJ440" s="26" t="s">
        <v>35</v>
      </c>
      <c r="BK440" s="26" t="s">
        <v>35</v>
      </c>
      <c r="BL440" s="26" t="s">
        <v>35</v>
      </c>
      <c r="BM440" s="34" t="s">
        <v>35</v>
      </c>
      <c r="BN440" s="41">
        <f t="shared" si="94"/>
        <v>15</v>
      </c>
      <c r="BO440" s="41">
        <f t="shared" si="94"/>
        <v>10</v>
      </c>
      <c r="BP440" s="41">
        <f t="shared" si="94"/>
        <v>5</v>
      </c>
      <c r="BQ440" s="42">
        <f t="shared" si="95"/>
        <v>13.888888888888889</v>
      </c>
      <c r="BR440" s="25"/>
    </row>
    <row r="441" spans="1:70" s="7" customFormat="1" ht="18" customHeight="1">
      <c r="A441" s="25"/>
      <c r="B441" s="35" t="s">
        <v>47</v>
      </c>
      <c r="C441" s="35">
        <v>432060</v>
      </c>
      <c r="D441" s="27" t="s">
        <v>480</v>
      </c>
      <c r="E441" s="26">
        <v>328</v>
      </c>
      <c r="F441" s="41">
        <f t="shared" si="84"/>
        <v>325</v>
      </c>
      <c r="G441" s="26">
        <v>5</v>
      </c>
      <c r="H441" s="26">
        <v>8</v>
      </c>
      <c r="I441" s="26">
        <v>-3</v>
      </c>
      <c r="J441" s="42">
        <f t="shared" si="85"/>
        <v>-0.91463414634146334</v>
      </c>
      <c r="K441" s="41">
        <f t="shared" si="86"/>
        <v>327</v>
      </c>
      <c r="L441" s="26">
        <v>8</v>
      </c>
      <c r="M441" s="26">
        <v>6</v>
      </c>
      <c r="N441" s="26">
        <v>2</v>
      </c>
      <c r="O441" s="42">
        <f t="shared" si="87"/>
        <v>0.61538461538461542</v>
      </c>
      <c r="P441" s="41">
        <f t="shared" si="88"/>
        <v>329</v>
      </c>
      <c r="Q441" s="26">
        <v>4</v>
      </c>
      <c r="R441" s="26">
        <v>2</v>
      </c>
      <c r="S441" s="26">
        <v>2</v>
      </c>
      <c r="T441" s="42">
        <f t="shared" si="89"/>
        <v>0.6116207951070336</v>
      </c>
      <c r="U441" s="41">
        <f t="shared" si="90"/>
        <v>328</v>
      </c>
      <c r="V441" s="26">
        <v>4</v>
      </c>
      <c r="W441" s="26">
        <v>5</v>
      </c>
      <c r="X441" s="26">
        <v>-1</v>
      </c>
      <c r="Y441" s="42">
        <f t="shared" si="91"/>
        <v>-0.303951367781155</v>
      </c>
      <c r="Z441" s="41">
        <f t="shared" si="92"/>
        <v>327</v>
      </c>
      <c r="AA441" s="26">
        <v>7</v>
      </c>
      <c r="AB441" s="26">
        <v>8</v>
      </c>
      <c r="AC441" s="26">
        <v>-1</v>
      </c>
      <c r="AD441" s="42">
        <f t="shared" si="93"/>
        <v>-0.3048780487804878</v>
      </c>
      <c r="AE441" s="41" t="s">
        <v>35</v>
      </c>
      <c r="AF441" s="26" t="s">
        <v>35</v>
      </c>
      <c r="AG441" s="26" t="s">
        <v>35</v>
      </c>
      <c r="AH441" s="26" t="s">
        <v>35</v>
      </c>
      <c r="AI441" s="34" t="s">
        <v>35</v>
      </c>
      <c r="AJ441" s="41" t="s">
        <v>35</v>
      </c>
      <c r="AK441" s="26" t="s">
        <v>35</v>
      </c>
      <c r="AL441" s="26" t="s">
        <v>35</v>
      </c>
      <c r="AM441" s="26" t="s">
        <v>35</v>
      </c>
      <c r="AN441" s="34" t="s">
        <v>35</v>
      </c>
      <c r="AO441" s="41" t="s">
        <v>35</v>
      </c>
      <c r="AP441" s="26" t="s">
        <v>35</v>
      </c>
      <c r="AQ441" s="26" t="s">
        <v>35</v>
      </c>
      <c r="AR441" s="26" t="s">
        <v>35</v>
      </c>
      <c r="AS441" s="34" t="s">
        <v>35</v>
      </c>
      <c r="AT441" s="41" t="s">
        <v>35</v>
      </c>
      <c r="AU441" s="26" t="s">
        <v>35</v>
      </c>
      <c r="AV441" s="26" t="s">
        <v>35</v>
      </c>
      <c r="AW441" s="26" t="s">
        <v>35</v>
      </c>
      <c r="AX441" s="34" t="s">
        <v>35</v>
      </c>
      <c r="AY441" s="41" t="s">
        <v>35</v>
      </c>
      <c r="AZ441" s="26" t="s">
        <v>35</v>
      </c>
      <c r="BA441" s="26" t="s">
        <v>35</v>
      </c>
      <c r="BB441" s="26" t="s">
        <v>35</v>
      </c>
      <c r="BC441" s="34" t="s">
        <v>35</v>
      </c>
      <c r="BD441" s="41" t="s">
        <v>35</v>
      </c>
      <c r="BE441" s="26" t="s">
        <v>35</v>
      </c>
      <c r="BF441" s="26" t="s">
        <v>35</v>
      </c>
      <c r="BG441" s="26" t="s">
        <v>35</v>
      </c>
      <c r="BH441" s="34" t="s">
        <v>35</v>
      </c>
      <c r="BI441" s="41" t="s">
        <v>35</v>
      </c>
      <c r="BJ441" s="26" t="s">
        <v>35</v>
      </c>
      <c r="BK441" s="26" t="s">
        <v>35</v>
      </c>
      <c r="BL441" s="26" t="s">
        <v>35</v>
      </c>
      <c r="BM441" s="34" t="s">
        <v>35</v>
      </c>
      <c r="BN441" s="41">
        <f t="shared" si="94"/>
        <v>28</v>
      </c>
      <c r="BO441" s="41">
        <f t="shared" si="94"/>
        <v>29</v>
      </c>
      <c r="BP441" s="41">
        <f t="shared" si="94"/>
        <v>-1</v>
      </c>
      <c r="BQ441" s="42">
        <f t="shared" si="95"/>
        <v>-0.3048780487804878</v>
      </c>
      <c r="BR441" s="25"/>
    </row>
    <row r="442" spans="1:70" s="7" customFormat="1" ht="18" customHeight="1">
      <c r="A442" s="25"/>
      <c r="B442" s="35" t="s">
        <v>47</v>
      </c>
      <c r="C442" s="35">
        <v>432065</v>
      </c>
      <c r="D442" s="27" t="s">
        <v>481</v>
      </c>
      <c r="E442" s="26">
        <v>205</v>
      </c>
      <c r="F442" s="41">
        <f t="shared" si="84"/>
        <v>208</v>
      </c>
      <c r="G442" s="26">
        <v>6</v>
      </c>
      <c r="H442" s="26">
        <v>3</v>
      </c>
      <c r="I442" s="26">
        <v>3</v>
      </c>
      <c r="J442" s="42">
        <f t="shared" si="85"/>
        <v>1.4634146341463417</v>
      </c>
      <c r="K442" s="41">
        <f t="shared" si="86"/>
        <v>208</v>
      </c>
      <c r="L442" s="26">
        <v>7</v>
      </c>
      <c r="M442" s="26">
        <v>7</v>
      </c>
      <c r="N442" s="26">
        <v>0</v>
      </c>
      <c r="O442" s="42">
        <f t="shared" si="87"/>
        <v>0</v>
      </c>
      <c r="P442" s="41">
        <f t="shared" si="88"/>
        <v>214</v>
      </c>
      <c r="Q442" s="26">
        <v>13</v>
      </c>
      <c r="R442" s="26">
        <v>7</v>
      </c>
      <c r="S442" s="26">
        <v>6</v>
      </c>
      <c r="T442" s="42">
        <f t="shared" si="89"/>
        <v>2.8846153846153846</v>
      </c>
      <c r="U442" s="41">
        <f t="shared" si="90"/>
        <v>214</v>
      </c>
      <c r="V442" s="26">
        <v>4</v>
      </c>
      <c r="W442" s="26">
        <v>4</v>
      </c>
      <c r="X442" s="26">
        <v>0</v>
      </c>
      <c r="Y442" s="42">
        <f t="shared" si="91"/>
        <v>0</v>
      </c>
      <c r="Z442" s="41">
        <f t="shared" si="92"/>
        <v>215</v>
      </c>
      <c r="AA442" s="26">
        <v>4</v>
      </c>
      <c r="AB442" s="26">
        <v>3</v>
      </c>
      <c r="AC442" s="26">
        <v>1</v>
      </c>
      <c r="AD442" s="42">
        <f t="shared" si="93"/>
        <v>0.46728971962616817</v>
      </c>
      <c r="AE442" s="41" t="s">
        <v>35</v>
      </c>
      <c r="AF442" s="26" t="s">
        <v>35</v>
      </c>
      <c r="AG442" s="26" t="s">
        <v>35</v>
      </c>
      <c r="AH442" s="26" t="s">
        <v>35</v>
      </c>
      <c r="AI442" s="34" t="s">
        <v>35</v>
      </c>
      <c r="AJ442" s="41" t="s">
        <v>35</v>
      </c>
      <c r="AK442" s="26" t="s">
        <v>35</v>
      </c>
      <c r="AL442" s="26" t="s">
        <v>35</v>
      </c>
      <c r="AM442" s="26" t="s">
        <v>35</v>
      </c>
      <c r="AN442" s="34" t="s">
        <v>35</v>
      </c>
      <c r="AO442" s="41" t="s">
        <v>35</v>
      </c>
      <c r="AP442" s="26" t="s">
        <v>35</v>
      </c>
      <c r="AQ442" s="26" t="s">
        <v>35</v>
      </c>
      <c r="AR442" s="26" t="s">
        <v>35</v>
      </c>
      <c r="AS442" s="34" t="s">
        <v>35</v>
      </c>
      <c r="AT442" s="41" t="s">
        <v>35</v>
      </c>
      <c r="AU442" s="26" t="s">
        <v>35</v>
      </c>
      <c r="AV442" s="26" t="s">
        <v>35</v>
      </c>
      <c r="AW442" s="26" t="s">
        <v>35</v>
      </c>
      <c r="AX442" s="34" t="s">
        <v>35</v>
      </c>
      <c r="AY442" s="41" t="s">
        <v>35</v>
      </c>
      <c r="AZ442" s="26" t="s">
        <v>35</v>
      </c>
      <c r="BA442" s="26" t="s">
        <v>35</v>
      </c>
      <c r="BB442" s="26" t="s">
        <v>35</v>
      </c>
      <c r="BC442" s="34" t="s">
        <v>35</v>
      </c>
      <c r="BD442" s="41" t="s">
        <v>35</v>
      </c>
      <c r="BE442" s="26" t="s">
        <v>35</v>
      </c>
      <c r="BF442" s="26" t="s">
        <v>35</v>
      </c>
      <c r="BG442" s="26" t="s">
        <v>35</v>
      </c>
      <c r="BH442" s="34" t="s">
        <v>35</v>
      </c>
      <c r="BI442" s="41" t="s">
        <v>35</v>
      </c>
      <c r="BJ442" s="26" t="s">
        <v>35</v>
      </c>
      <c r="BK442" s="26" t="s">
        <v>35</v>
      </c>
      <c r="BL442" s="26" t="s">
        <v>35</v>
      </c>
      <c r="BM442" s="34" t="s">
        <v>35</v>
      </c>
      <c r="BN442" s="41">
        <f t="shared" si="94"/>
        <v>34</v>
      </c>
      <c r="BO442" s="41">
        <f t="shared" si="94"/>
        <v>24</v>
      </c>
      <c r="BP442" s="41">
        <f t="shared" si="94"/>
        <v>10</v>
      </c>
      <c r="BQ442" s="42">
        <f t="shared" si="95"/>
        <v>4.8780487804878048</v>
      </c>
      <c r="BR442" s="25"/>
    </row>
    <row r="443" spans="1:70" s="7" customFormat="1" ht="18" customHeight="1">
      <c r="A443" s="25"/>
      <c r="B443" s="35" t="s">
        <v>47</v>
      </c>
      <c r="C443" s="35">
        <v>432067</v>
      </c>
      <c r="D443" s="27" t="s">
        <v>482</v>
      </c>
      <c r="E443" s="26">
        <v>577</v>
      </c>
      <c r="F443" s="41">
        <f t="shared" si="84"/>
        <v>587</v>
      </c>
      <c r="G443" s="26">
        <v>30</v>
      </c>
      <c r="H443" s="26">
        <v>20</v>
      </c>
      <c r="I443" s="26">
        <v>10</v>
      </c>
      <c r="J443" s="42">
        <f t="shared" si="85"/>
        <v>1.733102253032929</v>
      </c>
      <c r="K443" s="41">
        <f t="shared" si="86"/>
        <v>581</v>
      </c>
      <c r="L443" s="26">
        <v>18</v>
      </c>
      <c r="M443" s="26">
        <v>24</v>
      </c>
      <c r="N443" s="26">
        <v>-6</v>
      </c>
      <c r="O443" s="42">
        <f t="shared" si="87"/>
        <v>-1.0221465076660987</v>
      </c>
      <c r="P443" s="41">
        <f t="shared" si="88"/>
        <v>596</v>
      </c>
      <c r="Q443" s="26">
        <v>28</v>
      </c>
      <c r="R443" s="26">
        <v>13</v>
      </c>
      <c r="S443" s="26">
        <v>15</v>
      </c>
      <c r="T443" s="42">
        <f t="shared" si="89"/>
        <v>2.5817555938037864</v>
      </c>
      <c r="U443" s="41">
        <f t="shared" si="90"/>
        <v>573</v>
      </c>
      <c r="V443" s="26">
        <v>3</v>
      </c>
      <c r="W443" s="26">
        <v>26</v>
      </c>
      <c r="X443" s="26">
        <v>-23</v>
      </c>
      <c r="Y443" s="42">
        <f t="shared" si="91"/>
        <v>-3.8590604026845639</v>
      </c>
      <c r="Z443" s="41">
        <f t="shared" si="92"/>
        <v>555</v>
      </c>
      <c r="AA443" s="26">
        <v>2</v>
      </c>
      <c r="AB443" s="26">
        <v>20</v>
      </c>
      <c r="AC443" s="26">
        <v>-18</v>
      </c>
      <c r="AD443" s="42">
        <f t="shared" si="93"/>
        <v>-3.1413612565445024</v>
      </c>
      <c r="AE443" s="41" t="s">
        <v>35</v>
      </c>
      <c r="AF443" s="26" t="s">
        <v>35</v>
      </c>
      <c r="AG443" s="26" t="s">
        <v>35</v>
      </c>
      <c r="AH443" s="26" t="s">
        <v>35</v>
      </c>
      <c r="AI443" s="34" t="s">
        <v>35</v>
      </c>
      <c r="AJ443" s="41" t="s">
        <v>35</v>
      </c>
      <c r="AK443" s="26" t="s">
        <v>35</v>
      </c>
      <c r="AL443" s="26" t="s">
        <v>35</v>
      </c>
      <c r="AM443" s="26" t="s">
        <v>35</v>
      </c>
      <c r="AN443" s="34" t="s">
        <v>35</v>
      </c>
      <c r="AO443" s="41" t="s">
        <v>35</v>
      </c>
      <c r="AP443" s="26" t="s">
        <v>35</v>
      </c>
      <c r="AQ443" s="26" t="s">
        <v>35</v>
      </c>
      <c r="AR443" s="26" t="s">
        <v>35</v>
      </c>
      <c r="AS443" s="34" t="s">
        <v>35</v>
      </c>
      <c r="AT443" s="41" t="s">
        <v>35</v>
      </c>
      <c r="AU443" s="26" t="s">
        <v>35</v>
      </c>
      <c r="AV443" s="26" t="s">
        <v>35</v>
      </c>
      <c r="AW443" s="26" t="s">
        <v>35</v>
      </c>
      <c r="AX443" s="34" t="s">
        <v>35</v>
      </c>
      <c r="AY443" s="41" t="s">
        <v>35</v>
      </c>
      <c r="AZ443" s="26" t="s">
        <v>35</v>
      </c>
      <c r="BA443" s="26" t="s">
        <v>35</v>
      </c>
      <c r="BB443" s="26" t="s">
        <v>35</v>
      </c>
      <c r="BC443" s="34" t="s">
        <v>35</v>
      </c>
      <c r="BD443" s="41" t="s">
        <v>35</v>
      </c>
      <c r="BE443" s="26" t="s">
        <v>35</v>
      </c>
      <c r="BF443" s="26" t="s">
        <v>35</v>
      </c>
      <c r="BG443" s="26" t="s">
        <v>35</v>
      </c>
      <c r="BH443" s="34" t="s">
        <v>35</v>
      </c>
      <c r="BI443" s="41" t="s">
        <v>35</v>
      </c>
      <c r="BJ443" s="26" t="s">
        <v>35</v>
      </c>
      <c r="BK443" s="26" t="s">
        <v>35</v>
      </c>
      <c r="BL443" s="26" t="s">
        <v>35</v>
      </c>
      <c r="BM443" s="34" t="s">
        <v>35</v>
      </c>
      <c r="BN443" s="41">
        <f t="shared" si="94"/>
        <v>81</v>
      </c>
      <c r="BO443" s="41">
        <f t="shared" si="94"/>
        <v>103</v>
      </c>
      <c r="BP443" s="41">
        <f t="shared" si="94"/>
        <v>-22</v>
      </c>
      <c r="BQ443" s="42">
        <f t="shared" si="95"/>
        <v>-3.8128249566724435</v>
      </c>
      <c r="BR443" s="25"/>
    </row>
    <row r="444" spans="1:70" s="7" customFormat="1" ht="18" customHeight="1">
      <c r="A444" s="25"/>
      <c r="B444" s="35" t="s">
        <v>47</v>
      </c>
      <c r="C444" s="35">
        <v>432070</v>
      </c>
      <c r="D444" s="27" t="s">
        <v>483</v>
      </c>
      <c r="E444" s="26">
        <v>2143</v>
      </c>
      <c r="F444" s="41">
        <f t="shared" si="84"/>
        <v>2145</v>
      </c>
      <c r="G444" s="26">
        <v>68</v>
      </c>
      <c r="H444" s="26">
        <v>66</v>
      </c>
      <c r="I444" s="26">
        <v>2</v>
      </c>
      <c r="J444" s="42">
        <f t="shared" si="85"/>
        <v>9.3327111525898274E-2</v>
      </c>
      <c r="K444" s="41">
        <f t="shared" si="86"/>
        <v>2153</v>
      </c>
      <c r="L444" s="26">
        <v>87</v>
      </c>
      <c r="M444" s="26">
        <v>79</v>
      </c>
      <c r="N444" s="26">
        <v>8</v>
      </c>
      <c r="O444" s="42">
        <f t="shared" si="87"/>
        <v>0.37296037296037299</v>
      </c>
      <c r="P444" s="41">
        <f t="shared" si="88"/>
        <v>2195</v>
      </c>
      <c r="Q444" s="26">
        <v>111</v>
      </c>
      <c r="R444" s="26">
        <v>69</v>
      </c>
      <c r="S444" s="26">
        <v>42</v>
      </c>
      <c r="T444" s="42">
        <f t="shared" si="89"/>
        <v>1.9507663725034836</v>
      </c>
      <c r="U444" s="41">
        <f t="shared" si="90"/>
        <v>2180</v>
      </c>
      <c r="V444" s="26">
        <v>44</v>
      </c>
      <c r="W444" s="26">
        <v>59</v>
      </c>
      <c r="X444" s="26">
        <v>-15</v>
      </c>
      <c r="Y444" s="42">
        <f t="shared" si="91"/>
        <v>-0.68337129840546695</v>
      </c>
      <c r="Z444" s="41">
        <f t="shared" si="92"/>
        <v>2147</v>
      </c>
      <c r="AA444" s="26">
        <v>32</v>
      </c>
      <c r="AB444" s="26">
        <v>65</v>
      </c>
      <c r="AC444" s="26">
        <v>-33</v>
      </c>
      <c r="AD444" s="42">
        <f t="shared" si="93"/>
        <v>-1.5137614678899083</v>
      </c>
      <c r="AE444" s="41" t="s">
        <v>35</v>
      </c>
      <c r="AF444" s="26" t="s">
        <v>35</v>
      </c>
      <c r="AG444" s="26" t="s">
        <v>35</v>
      </c>
      <c r="AH444" s="26" t="s">
        <v>35</v>
      </c>
      <c r="AI444" s="34" t="s">
        <v>35</v>
      </c>
      <c r="AJ444" s="41" t="s">
        <v>35</v>
      </c>
      <c r="AK444" s="26" t="s">
        <v>35</v>
      </c>
      <c r="AL444" s="26" t="s">
        <v>35</v>
      </c>
      <c r="AM444" s="26" t="s">
        <v>35</v>
      </c>
      <c r="AN444" s="34" t="s">
        <v>35</v>
      </c>
      <c r="AO444" s="41" t="s">
        <v>35</v>
      </c>
      <c r="AP444" s="26" t="s">
        <v>35</v>
      </c>
      <c r="AQ444" s="26" t="s">
        <v>35</v>
      </c>
      <c r="AR444" s="26" t="s">
        <v>35</v>
      </c>
      <c r="AS444" s="34" t="s">
        <v>35</v>
      </c>
      <c r="AT444" s="41" t="s">
        <v>35</v>
      </c>
      <c r="AU444" s="26" t="s">
        <v>35</v>
      </c>
      <c r="AV444" s="26" t="s">
        <v>35</v>
      </c>
      <c r="AW444" s="26" t="s">
        <v>35</v>
      </c>
      <c r="AX444" s="34" t="s">
        <v>35</v>
      </c>
      <c r="AY444" s="41" t="s">
        <v>35</v>
      </c>
      <c r="AZ444" s="26" t="s">
        <v>35</v>
      </c>
      <c r="BA444" s="26" t="s">
        <v>35</v>
      </c>
      <c r="BB444" s="26" t="s">
        <v>35</v>
      </c>
      <c r="BC444" s="34" t="s">
        <v>35</v>
      </c>
      <c r="BD444" s="41" t="s">
        <v>35</v>
      </c>
      <c r="BE444" s="26" t="s">
        <v>35</v>
      </c>
      <c r="BF444" s="26" t="s">
        <v>35</v>
      </c>
      <c r="BG444" s="26" t="s">
        <v>35</v>
      </c>
      <c r="BH444" s="34" t="s">
        <v>35</v>
      </c>
      <c r="BI444" s="41" t="s">
        <v>35</v>
      </c>
      <c r="BJ444" s="26" t="s">
        <v>35</v>
      </c>
      <c r="BK444" s="26" t="s">
        <v>35</v>
      </c>
      <c r="BL444" s="26" t="s">
        <v>35</v>
      </c>
      <c r="BM444" s="34" t="s">
        <v>35</v>
      </c>
      <c r="BN444" s="41">
        <f t="shared" si="94"/>
        <v>342</v>
      </c>
      <c r="BO444" s="41">
        <f t="shared" si="94"/>
        <v>338</v>
      </c>
      <c r="BP444" s="41">
        <f t="shared" si="94"/>
        <v>4</v>
      </c>
      <c r="BQ444" s="42">
        <f t="shared" si="95"/>
        <v>0.18665422305179655</v>
      </c>
      <c r="BR444" s="25"/>
    </row>
    <row r="445" spans="1:70" s="7" customFormat="1" ht="18" customHeight="1">
      <c r="A445" s="25"/>
      <c r="B445" s="35" t="s">
        <v>47</v>
      </c>
      <c r="C445" s="35">
        <v>432080</v>
      </c>
      <c r="D445" s="27" t="s">
        <v>484</v>
      </c>
      <c r="E445" s="26">
        <v>4385</v>
      </c>
      <c r="F445" s="41">
        <f t="shared" si="84"/>
        <v>4401</v>
      </c>
      <c r="G445" s="26">
        <v>159</v>
      </c>
      <c r="H445" s="26">
        <v>143</v>
      </c>
      <c r="I445" s="26">
        <v>16</v>
      </c>
      <c r="J445" s="42">
        <f t="shared" si="85"/>
        <v>0.36488027366020526</v>
      </c>
      <c r="K445" s="41">
        <f t="shared" si="86"/>
        <v>4430</v>
      </c>
      <c r="L445" s="26">
        <v>167</v>
      </c>
      <c r="M445" s="26">
        <v>138</v>
      </c>
      <c r="N445" s="26">
        <v>29</v>
      </c>
      <c r="O445" s="42">
        <f t="shared" si="87"/>
        <v>0.65894114973869578</v>
      </c>
      <c r="P445" s="41">
        <f t="shared" si="88"/>
        <v>4461</v>
      </c>
      <c r="Q445" s="26">
        <v>153</v>
      </c>
      <c r="R445" s="26">
        <v>122</v>
      </c>
      <c r="S445" s="26">
        <v>31</v>
      </c>
      <c r="T445" s="42">
        <f t="shared" si="89"/>
        <v>0.69977426636568851</v>
      </c>
      <c r="U445" s="41">
        <f t="shared" si="90"/>
        <v>4362</v>
      </c>
      <c r="V445" s="26">
        <v>56</v>
      </c>
      <c r="W445" s="26">
        <v>155</v>
      </c>
      <c r="X445" s="26">
        <v>-99</v>
      </c>
      <c r="Y445" s="42">
        <f t="shared" si="91"/>
        <v>-2.2192333557498318</v>
      </c>
      <c r="Z445" s="41">
        <f t="shared" si="92"/>
        <v>4286</v>
      </c>
      <c r="AA445" s="26">
        <v>80</v>
      </c>
      <c r="AB445" s="26">
        <v>156</v>
      </c>
      <c r="AC445" s="26">
        <v>-76</v>
      </c>
      <c r="AD445" s="42">
        <f t="shared" si="93"/>
        <v>-1.7423200366804219</v>
      </c>
      <c r="AE445" s="41" t="s">
        <v>35</v>
      </c>
      <c r="AF445" s="26" t="s">
        <v>35</v>
      </c>
      <c r="AG445" s="26" t="s">
        <v>35</v>
      </c>
      <c r="AH445" s="26" t="s">
        <v>35</v>
      </c>
      <c r="AI445" s="34" t="s">
        <v>35</v>
      </c>
      <c r="AJ445" s="41" t="s">
        <v>35</v>
      </c>
      <c r="AK445" s="26" t="s">
        <v>35</v>
      </c>
      <c r="AL445" s="26" t="s">
        <v>35</v>
      </c>
      <c r="AM445" s="26" t="s">
        <v>35</v>
      </c>
      <c r="AN445" s="34" t="s">
        <v>35</v>
      </c>
      <c r="AO445" s="41" t="s">
        <v>35</v>
      </c>
      <c r="AP445" s="26" t="s">
        <v>35</v>
      </c>
      <c r="AQ445" s="26" t="s">
        <v>35</v>
      </c>
      <c r="AR445" s="26" t="s">
        <v>35</v>
      </c>
      <c r="AS445" s="34" t="s">
        <v>35</v>
      </c>
      <c r="AT445" s="41" t="s">
        <v>35</v>
      </c>
      <c r="AU445" s="26" t="s">
        <v>35</v>
      </c>
      <c r="AV445" s="26" t="s">
        <v>35</v>
      </c>
      <c r="AW445" s="26" t="s">
        <v>35</v>
      </c>
      <c r="AX445" s="34" t="s">
        <v>35</v>
      </c>
      <c r="AY445" s="41" t="s">
        <v>35</v>
      </c>
      <c r="AZ445" s="26" t="s">
        <v>35</v>
      </c>
      <c r="BA445" s="26" t="s">
        <v>35</v>
      </c>
      <c r="BB445" s="26" t="s">
        <v>35</v>
      </c>
      <c r="BC445" s="34" t="s">
        <v>35</v>
      </c>
      <c r="BD445" s="41" t="s">
        <v>35</v>
      </c>
      <c r="BE445" s="26" t="s">
        <v>35</v>
      </c>
      <c r="BF445" s="26" t="s">
        <v>35</v>
      </c>
      <c r="BG445" s="26" t="s">
        <v>35</v>
      </c>
      <c r="BH445" s="34" t="s">
        <v>35</v>
      </c>
      <c r="BI445" s="41" t="s">
        <v>35</v>
      </c>
      <c r="BJ445" s="26" t="s">
        <v>35</v>
      </c>
      <c r="BK445" s="26" t="s">
        <v>35</v>
      </c>
      <c r="BL445" s="26" t="s">
        <v>35</v>
      </c>
      <c r="BM445" s="34" t="s">
        <v>35</v>
      </c>
      <c r="BN445" s="41">
        <f t="shared" si="94"/>
        <v>615</v>
      </c>
      <c r="BO445" s="41">
        <f t="shared" si="94"/>
        <v>714</v>
      </c>
      <c r="BP445" s="41">
        <f t="shared" si="94"/>
        <v>-99</v>
      </c>
      <c r="BQ445" s="42">
        <f t="shared" si="95"/>
        <v>-2.25769669327252</v>
      </c>
      <c r="BR445" s="25"/>
    </row>
    <row r="446" spans="1:70" s="7" customFormat="1" ht="18" customHeight="1">
      <c r="A446" s="25"/>
      <c r="B446" s="35" t="s">
        <v>47</v>
      </c>
      <c r="C446" s="35">
        <v>432085</v>
      </c>
      <c r="D446" s="27" t="s">
        <v>485</v>
      </c>
      <c r="E446" s="26">
        <v>488</v>
      </c>
      <c r="F446" s="41">
        <f t="shared" si="84"/>
        <v>488</v>
      </c>
      <c r="G446" s="26">
        <v>20</v>
      </c>
      <c r="H446" s="26">
        <v>20</v>
      </c>
      <c r="I446" s="26">
        <v>0</v>
      </c>
      <c r="J446" s="42">
        <f t="shared" si="85"/>
        <v>0</v>
      </c>
      <c r="K446" s="41">
        <f t="shared" si="86"/>
        <v>488</v>
      </c>
      <c r="L446" s="26">
        <v>11</v>
      </c>
      <c r="M446" s="26">
        <v>11</v>
      </c>
      <c r="N446" s="26">
        <v>0</v>
      </c>
      <c r="O446" s="42">
        <f t="shared" si="87"/>
        <v>0</v>
      </c>
      <c r="P446" s="41">
        <f t="shared" si="88"/>
        <v>504</v>
      </c>
      <c r="Q446" s="26">
        <v>34</v>
      </c>
      <c r="R446" s="26">
        <v>18</v>
      </c>
      <c r="S446" s="26">
        <v>16</v>
      </c>
      <c r="T446" s="42">
        <f t="shared" si="89"/>
        <v>3.278688524590164</v>
      </c>
      <c r="U446" s="41">
        <f t="shared" si="90"/>
        <v>485</v>
      </c>
      <c r="V446" s="26">
        <v>4</v>
      </c>
      <c r="W446" s="26">
        <v>23</v>
      </c>
      <c r="X446" s="26">
        <v>-19</v>
      </c>
      <c r="Y446" s="42">
        <f t="shared" si="91"/>
        <v>-3.7698412698412698</v>
      </c>
      <c r="Z446" s="41">
        <f t="shared" si="92"/>
        <v>461</v>
      </c>
      <c r="AA446" s="26">
        <v>7</v>
      </c>
      <c r="AB446" s="26">
        <v>31</v>
      </c>
      <c r="AC446" s="26">
        <v>-24</v>
      </c>
      <c r="AD446" s="42">
        <f t="shared" si="93"/>
        <v>-4.9484536082474229</v>
      </c>
      <c r="AE446" s="41" t="s">
        <v>35</v>
      </c>
      <c r="AF446" s="26" t="s">
        <v>35</v>
      </c>
      <c r="AG446" s="26" t="s">
        <v>35</v>
      </c>
      <c r="AH446" s="26" t="s">
        <v>35</v>
      </c>
      <c r="AI446" s="34" t="s">
        <v>35</v>
      </c>
      <c r="AJ446" s="41" t="s">
        <v>35</v>
      </c>
      <c r="AK446" s="26" t="s">
        <v>35</v>
      </c>
      <c r="AL446" s="26" t="s">
        <v>35</v>
      </c>
      <c r="AM446" s="26" t="s">
        <v>35</v>
      </c>
      <c r="AN446" s="34" t="s">
        <v>35</v>
      </c>
      <c r="AO446" s="41" t="s">
        <v>35</v>
      </c>
      <c r="AP446" s="26" t="s">
        <v>35</v>
      </c>
      <c r="AQ446" s="26" t="s">
        <v>35</v>
      </c>
      <c r="AR446" s="26" t="s">
        <v>35</v>
      </c>
      <c r="AS446" s="34" t="s">
        <v>35</v>
      </c>
      <c r="AT446" s="41" t="s">
        <v>35</v>
      </c>
      <c r="AU446" s="26" t="s">
        <v>35</v>
      </c>
      <c r="AV446" s="26" t="s">
        <v>35</v>
      </c>
      <c r="AW446" s="26" t="s">
        <v>35</v>
      </c>
      <c r="AX446" s="34" t="s">
        <v>35</v>
      </c>
      <c r="AY446" s="41" t="s">
        <v>35</v>
      </c>
      <c r="AZ446" s="26" t="s">
        <v>35</v>
      </c>
      <c r="BA446" s="26" t="s">
        <v>35</v>
      </c>
      <c r="BB446" s="26" t="s">
        <v>35</v>
      </c>
      <c r="BC446" s="34" t="s">
        <v>35</v>
      </c>
      <c r="BD446" s="41" t="s">
        <v>35</v>
      </c>
      <c r="BE446" s="26" t="s">
        <v>35</v>
      </c>
      <c r="BF446" s="26" t="s">
        <v>35</v>
      </c>
      <c r="BG446" s="26" t="s">
        <v>35</v>
      </c>
      <c r="BH446" s="34" t="s">
        <v>35</v>
      </c>
      <c r="BI446" s="41" t="s">
        <v>35</v>
      </c>
      <c r="BJ446" s="26" t="s">
        <v>35</v>
      </c>
      <c r="BK446" s="26" t="s">
        <v>35</v>
      </c>
      <c r="BL446" s="26" t="s">
        <v>35</v>
      </c>
      <c r="BM446" s="34" t="s">
        <v>35</v>
      </c>
      <c r="BN446" s="41">
        <f t="shared" si="94"/>
        <v>76</v>
      </c>
      <c r="BO446" s="41">
        <f t="shared" si="94"/>
        <v>103</v>
      </c>
      <c r="BP446" s="41">
        <f t="shared" si="94"/>
        <v>-27</v>
      </c>
      <c r="BQ446" s="42">
        <f t="shared" si="95"/>
        <v>-5.5327868852459012</v>
      </c>
      <c r="BR446" s="25"/>
    </row>
    <row r="447" spans="1:70" s="7" customFormat="1" ht="18" customHeight="1">
      <c r="A447" s="25"/>
      <c r="B447" s="35" t="s">
        <v>47</v>
      </c>
      <c r="C447" s="35">
        <v>432090</v>
      </c>
      <c r="D447" s="27" t="s">
        <v>486</v>
      </c>
      <c r="E447" s="26">
        <v>8123</v>
      </c>
      <c r="F447" s="41">
        <f t="shared" si="84"/>
        <v>8281</v>
      </c>
      <c r="G447" s="26">
        <v>400</v>
      </c>
      <c r="H447" s="26">
        <v>242</v>
      </c>
      <c r="I447" s="26">
        <v>158</v>
      </c>
      <c r="J447" s="42">
        <f t="shared" si="85"/>
        <v>1.9450941770281913</v>
      </c>
      <c r="K447" s="41">
        <f t="shared" si="86"/>
        <v>8408</v>
      </c>
      <c r="L447" s="26">
        <v>414</v>
      </c>
      <c r="M447" s="26">
        <v>287</v>
      </c>
      <c r="N447" s="26">
        <v>127</v>
      </c>
      <c r="O447" s="42">
        <f t="shared" si="87"/>
        <v>1.5336312039608744</v>
      </c>
      <c r="P447" s="41">
        <f t="shared" si="88"/>
        <v>8419</v>
      </c>
      <c r="Q447" s="26">
        <v>347</v>
      </c>
      <c r="R447" s="26">
        <v>336</v>
      </c>
      <c r="S447" s="26">
        <v>11</v>
      </c>
      <c r="T447" s="42">
        <f t="shared" si="89"/>
        <v>0.13082778306374881</v>
      </c>
      <c r="U447" s="41">
        <f t="shared" si="90"/>
        <v>8282</v>
      </c>
      <c r="V447" s="26">
        <v>120</v>
      </c>
      <c r="W447" s="26">
        <v>257</v>
      </c>
      <c r="X447" s="26">
        <v>-137</v>
      </c>
      <c r="Y447" s="42">
        <f t="shared" si="91"/>
        <v>-1.6272716474640694</v>
      </c>
      <c r="Z447" s="41">
        <f t="shared" si="92"/>
        <v>8392</v>
      </c>
      <c r="AA447" s="26">
        <v>339</v>
      </c>
      <c r="AB447" s="26">
        <v>229</v>
      </c>
      <c r="AC447" s="26">
        <v>110</v>
      </c>
      <c r="AD447" s="42">
        <f t="shared" si="93"/>
        <v>1.3281815986476697</v>
      </c>
      <c r="AE447" s="41" t="s">
        <v>35</v>
      </c>
      <c r="AF447" s="26" t="s">
        <v>35</v>
      </c>
      <c r="AG447" s="26" t="s">
        <v>35</v>
      </c>
      <c r="AH447" s="26" t="s">
        <v>35</v>
      </c>
      <c r="AI447" s="34" t="s">
        <v>35</v>
      </c>
      <c r="AJ447" s="41" t="s">
        <v>35</v>
      </c>
      <c r="AK447" s="26" t="s">
        <v>35</v>
      </c>
      <c r="AL447" s="26" t="s">
        <v>35</v>
      </c>
      <c r="AM447" s="26" t="s">
        <v>35</v>
      </c>
      <c r="AN447" s="34" t="s">
        <v>35</v>
      </c>
      <c r="AO447" s="41" t="s">
        <v>35</v>
      </c>
      <c r="AP447" s="26" t="s">
        <v>35</v>
      </c>
      <c r="AQ447" s="26" t="s">
        <v>35</v>
      </c>
      <c r="AR447" s="26" t="s">
        <v>35</v>
      </c>
      <c r="AS447" s="34" t="s">
        <v>35</v>
      </c>
      <c r="AT447" s="41" t="s">
        <v>35</v>
      </c>
      <c r="AU447" s="26" t="s">
        <v>35</v>
      </c>
      <c r="AV447" s="26" t="s">
        <v>35</v>
      </c>
      <c r="AW447" s="26" t="s">
        <v>35</v>
      </c>
      <c r="AX447" s="34" t="s">
        <v>35</v>
      </c>
      <c r="AY447" s="41" t="s">
        <v>35</v>
      </c>
      <c r="AZ447" s="26" t="s">
        <v>35</v>
      </c>
      <c r="BA447" s="26" t="s">
        <v>35</v>
      </c>
      <c r="BB447" s="26" t="s">
        <v>35</v>
      </c>
      <c r="BC447" s="34" t="s">
        <v>35</v>
      </c>
      <c r="BD447" s="41" t="s">
        <v>35</v>
      </c>
      <c r="BE447" s="26" t="s">
        <v>35</v>
      </c>
      <c r="BF447" s="26" t="s">
        <v>35</v>
      </c>
      <c r="BG447" s="26" t="s">
        <v>35</v>
      </c>
      <c r="BH447" s="34" t="s">
        <v>35</v>
      </c>
      <c r="BI447" s="41" t="s">
        <v>35</v>
      </c>
      <c r="BJ447" s="26" t="s">
        <v>35</v>
      </c>
      <c r="BK447" s="26" t="s">
        <v>35</v>
      </c>
      <c r="BL447" s="26" t="s">
        <v>35</v>
      </c>
      <c r="BM447" s="34" t="s">
        <v>35</v>
      </c>
      <c r="BN447" s="41">
        <f t="shared" si="94"/>
        <v>1620</v>
      </c>
      <c r="BO447" s="41">
        <f t="shared" si="94"/>
        <v>1351</v>
      </c>
      <c r="BP447" s="41">
        <f t="shared" si="94"/>
        <v>269</v>
      </c>
      <c r="BQ447" s="42">
        <f t="shared" si="95"/>
        <v>3.3115843900036932</v>
      </c>
      <c r="BR447" s="25"/>
    </row>
    <row r="448" spans="1:70" s="7" customFormat="1" ht="18" customHeight="1">
      <c r="A448" s="25"/>
      <c r="B448" s="35" t="s">
        <v>47</v>
      </c>
      <c r="C448" s="35">
        <v>432100</v>
      </c>
      <c r="D448" s="27" t="s">
        <v>487</v>
      </c>
      <c r="E448" s="26">
        <v>1805</v>
      </c>
      <c r="F448" s="41">
        <f t="shared" si="84"/>
        <v>1848</v>
      </c>
      <c r="G448" s="26">
        <v>96</v>
      </c>
      <c r="H448" s="26">
        <v>53</v>
      </c>
      <c r="I448" s="26">
        <v>43</v>
      </c>
      <c r="J448" s="42">
        <f t="shared" si="85"/>
        <v>2.3822714681440442</v>
      </c>
      <c r="K448" s="41">
        <f t="shared" si="86"/>
        <v>1843</v>
      </c>
      <c r="L448" s="26">
        <v>58</v>
      </c>
      <c r="M448" s="26">
        <v>63</v>
      </c>
      <c r="N448" s="26">
        <v>-5</v>
      </c>
      <c r="O448" s="42">
        <f t="shared" si="87"/>
        <v>-0.27056277056277056</v>
      </c>
      <c r="P448" s="41">
        <f t="shared" si="88"/>
        <v>1858</v>
      </c>
      <c r="Q448" s="26">
        <v>70</v>
      </c>
      <c r="R448" s="26">
        <v>55</v>
      </c>
      <c r="S448" s="26">
        <v>15</v>
      </c>
      <c r="T448" s="42">
        <f t="shared" si="89"/>
        <v>0.81389039609332614</v>
      </c>
      <c r="U448" s="41">
        <f t="shared" si="90"/>
        <v>1801</v>
      </c>
      <c r="V448" s="26">
        <v>20</v>
      </c>
      <c r="W448" s="26">
        <v>77</v>
      </c>
      <c r="X448" s="26">
        <v>-57</v>
      </c>
      <c r="Y448" s="42">
        <f t="shared" si="91"/>
        <v>-3.0678148546824544</v>
      </c>
      <c r="Z448" s="41">
        <f t="shared" si="92"/>
        <v>1809</v>
      </c>
      <c r="AA448" s="26">
        <v>51</v>
      </c>
      <c r="AB448" s="26">
        <v>43</v>
      </c>
      <c r="AC448" s="26">
        <v>8</v>
      </c>
      <c r="AD448" s="42">
        <f t="shared" si="93"/>
        <v>0.44419766796224325</v>
      </c>
      <c r="AE448" s="41" t="s">
        <v>35</v>
      </c>
      <c r="AF448" s="26" t="s">
        <v>35</v>
      </c>
      <c r="AG448" s="26" t="s">
        <v>35</v>
      </c>
      <c r="AH448" s="26" t="s">
        <v>35</v>
      </c>
      <c r="AI448" s="34" t="s">
        <v>35</v>
      </c>
      <c r="AJ448" s="41" t="s">
        <v>35</v>
      </c>
      <c r="AK448" s="26" t="s">
        <v>35</v>
      </c>
      <c r="AL448" s="26" t="s">
        <v>35</v>
      </c>
      <c r="AM448" s="26" t="s">
        <v>35</v>
      </c>
      <c r="AN448" s="34" t="s">
        <v>35</v>
      </c>
      <c r="AO448" s="41" t="s">
        <v>35</v>
      </c>
      <c r="AP448" s="26" t="s">
        <v>35</v>
      </c>
      <c r="AQ448" s="26" t="s">
        <v>35</v>
      </c>
      <c r="AR448" s="26" t="s">
        <v>35</v>
      </c>
      <c r="AS448" s="34" t="s">
        <v>35</v>
      </c>
      <c r="AT448" s="41" t="s">
        <v>35</v>
      </c>
      <c r="AU448" s="26" t="s">
        <v>35</v>
      </c>
      <c r="AV448" s="26" t="s">
        <v>35</v>
      </c>
      <c r="AW448" s="26" t="s">
        <v>35</v>
      </c>
      <c r="AX448" s="34" t="s">
        <v>35</v>
      </c>
      <c r="AY448" s="41" t="s">
        <v>35</v>
      </c>
      <c r="AZ448" s="26" t="s">
        <v>35</v>
      </c>
      <c r="BA448" s="26" t="s">
        <v>35</v>
      </c>
      <c r="BB448" s="26" t="s">
        <v>35</v>
      </c>
      <c r="BC448" s="34" t="s">
        <v>35</v>
      </c>
      <c r="BD448" s="41" t="s">
        <v>35</v>
      </c>
      <c r="BE448" s="26" t="s">
        <v>35</v>
      </c>
      <c r="BF448" s="26" t="s">
        <v>35</v>
      </c>
      <c r="BG448" s="26" t="s">
        <v>35</v>
      </c>
      <c r="BH448" s="34" t="s">
        <v>35</v>
      </c>
      <c r="BI448" s="41" t="s">
        <v>35</v>
      </c>
      <c r="BJ448" s="26" t="s">
        <v>35</v>
      </c>
      <c r="BK448" s="26" t="s">
        <v>35</v>
      </c>
      <c r="BL448" s="26" t="s">
        <v>35</v>
      </c>
      <c r="BM448" s="34" t="s">
        <v>35</v>
      </c>
      <c r="BN448" s="41">
        <f t="shared" si="94"/>
        <v>295</v>
      </c>
      <c r="BO448" s="41">
        <f t="shared" si="94"/>
        <v>291</v>
      </c>
      <c r="BP448" s="41">
        <f t="shared" si="94"/>
        <v>4</v>
      </c>
      <c r="BQ448" s="42">
        <f t="shared" si="95"/>
        <v>0.221606648199446</v>
      </c>
      <c r="BR448" s="25"/>
    </row>
    <row r="449" spans="1:70" s="7" customFormat="1" ht="18" customHeight="1">
      <c r="A449" s="25"/>
      <c r="B449" s="35" t="s">
        <v>47</v>
      </c>
      <c r="C449" s="35">
        <v>432110</v>
      </c>
      <c r="D449" s="27" t="s">
        <v>488</v>
      </c>
      <c r="E449" s="26">
        <v>1490</v>
      </c>
      <c r="F449" s="41">
        <f t="shared" si="84"/>
        <v>1490</v>
      </c>
      <c r="G449" s="26">
        <v>28</v>
      </c>
      <c r="H449" s="26">
        <v>28</v>
      </c>
      <c r="I449" s="26">
        <v>0</v>
      </c>
      <c r="J449" s="42">
        <f t="shared" si="85"/>
        <v>0</v>
      </c>
      <c r="K449" s="41">
        <f t="shared" si="86"/>
        <v>1497</v>
      </c>
      <c r="L449" s="26">
        <v>32</v>
      </c>
      <c r="M449" s="26">
        <v>25</v>
      </c>
      <c r="N449" s="26">
        <v>7</v>
      </c>
      <c r="O449" s="42">
        <f t="shared" si="87"/>
        <v>0.46979865771812079</v>
      </c>
      <c r="P449" s="41">
        <f t="shared" si="88"/>
        <v>1494</v>
      </c>
      <c r="Q449" s="26">
        <v>35</v>
      </c>
      <c r="R449" s="26">
        <v>38</v>
      </c>
      <c r="S449" s="26">
        <v>-3</v>
      </c>
      <c r="T449" s="42">
        <f t="shared" si="89"/>
        <v>-0.20040080160320639</v>
      </c>
      <c r="U449" s="41">
        <f t="shared" si="90"/>
        <v>1453</v>
      </c>
      <c r="V449" s="26">
        <v>10</v>
      </c>
      <c r="W449" s="26">
        <v>51</v>
      </c>
      <c r="X449" s="26">
        <v>-41</v>
      </c>
      <c r="Y449" s="42">
        <f t="shared" si="91"/>
        <v>-2.7443105756358768</v>
      </c>
      <c r="Z449" s="41">
        <f t="shared" si="92"/>
        <v>1443</v>
      </c>
      <c r="AA449" s="26">
        <v>18</v>
      </c>
      <c r="AB449" s="26">
        <v>28</v>
      </c>
      <c r="AC449" s="26">
        <v>-10</v>
      </c>
      <c r="AD449" s="42">
        <f t="shared" si="93"/>
        <v>-0.68823124569855476</v>
      </c>
      <c r="AE449" s="41" t="s">
        <v>35</v>
      </c>
      <c r="AF449" s="26" t="s">
        <v>35</v>
      </c>
      <c r="AG449" s="26" t="s">
        <v>35</v>
      </c>
      <c r="AH449" s="26" t="s">
        <v>35</v>
      </c>
      <c r="AI449" s="34" t="s">
        <v>35</v>
      </c>
      <c r="AJ449" s="41" t="s">
        <v>35</v>
      </c>
      <c r="AK449" s="26" t="s">
        <v>35</v>
      </c>
      <c r="AL449" s="26" t="s">
        <v>35</v>
      </c>
      <c r="AM449" s="26" t="s">
        <v>35</v>
      </c>
      <c r="AN449" s="34" t="s">
        <v>35</v>
      </c>
      <c r="AO449" s="41" t="s">
        <v>35</v>
      </c>
      <c r="AP449" s="26" t="s">
        <v>35</v>
      </c>
      <c r="AQ449" s="26" t="s">
        <v>35</v>
      </c>
      <c r="AR449" s="26" t="s">
        <v>35</v>
      </c>
      <c r="AS449" s="34" t="s">
        <v>35</v>
      </c>
      <c r="AT449" s="41" t="s">
        <v>35</v>
      </c>
      <c r="AU449" s="26" t="s">
        <v>35</v>
      </c>
      <c r="AV449" s="26" t="s">
        <v>35</v>
      </c>
      <c r="AW449" s="26" t="s">
        <v>35</v>
      </c>
      <c r="AX449" s="34" t="s">
        <v>35</v>
      </c>
      <c r="AY449" s="41" t="s">
        <v>35</v>
      </c>
      <c r="AZ449" s="26" t="s">
        <v>35</v>
      </c>
      <c r="BA449" s="26" t="s">
        <v>35</v>
      </c>
      <c r="BB449" s="26" t="s">
        <v>35</v>
      </c>
      <c r="BC449" s="34" t="s">
        <v>35</v>
      </c>
      <c r="BD449" s="41" t="s">
        <v>35</v>
      </c>
      <c r="BE449" s="26" t="s">
        <v>35</v>
      </c>
      <c r="BF449" s="26" t="s">
        <v>35</v>
      </c>
      <c r="BG449" s="26" t="s">
        <v>35</v>
      </c>
      <c r="BH449" s="34" t="s">
        <v>35</v>
      </c>
      <c r="BI449" s="41" t="s">
        <v>35</v>
      </c>
      <c r="BJ449" s="26" t="s">
        <v>35</v>
      </c>
      <c r="BK449" s="26" t="s">
        <v>35</v>
      </c>
      <c r="BL449" s="26" t="s">
        <v>35</v>
      </c>
      <c r="BM449" s="34" t="s">
        <v>35</v>
      </c>
      <c r="BN449" s="41">
        <f t="shared" si="94"/>
        <v>123</v>
      </c>
      <c r="BO449" s="41">
        <f t="shared" si="94"/>
        <v>170</v>
      </c>
      <c r="BP449" s="41">
        <f t="shared" si="94"/>
        <v>-47</v>
      </c>
      <c r="BQ449" s="42">
        <f t="shared" si="95"/>
        <v>-3.1543624161073827</v>
      </c>
      <c r="BR449" s="25"/>
    </row>
    <row r="450" spans="1:70" s="7" customFormat="1" ht="18" customHeight="1">
      <c r="A450" s="25"/>
      <c r="B450" s="35" t="s">
        <v>47</v>
      </c>
      <c r="C450" s="35">
        <v>432120</v>
      </c>
      <c r="D450" s="27" t="s">
        <v>489</v>
      </c>
      <c r="E450" s="26">
        <v>9980</v>
      </c>
      <c r="F450" s="41">
        <f t="shared" si="84"/>
        <v>10001</v>
      </c>
      <c r="G450" s="26">
        <v>440</v>
      </c>
      <c r="H450" s="26">
        <v>419</v>
      </c>
      <c r="I450" s="26">
        <v>21</v>
      </c>
      <c r="J450" s="42">
        <f t="shared" si="85"/>
        <v>0.21042084168336672</v>
      </c>
      <c r="K450" s="41">
        <f t="shared" si="86"/>
        <v>10326</v>
      </c>
      <c r="L450" s="26">
        <v>703</v>
      </c>
      <c r="M450" s="26">
        <v>378</v>
      </c>
      <c r="N450" s="26">
        <v>325</v>
      </c>
      <c r="O450" s="42">
        <f t="shared" si="87"/>
        <v>3.24967503249675</v>
      </c>
      <c r="P450" s="41">
        <f t="shared" si="88"/>
        <v>10045</v>
      </c>
      <c r="Q450" s="26">
        <v>424</v>
      </c>
      <c r="R450" s="26">
        <v>705</v>
      </c>
      <c r="S450" s="26">
        <v>-281</v>
      </c>
      <c r="T450" s="42">
        <f t="shared" si="89"/>
        <v>-2.7212860739879918</v>
      </c>
      <c r="U450" s="41">
        <f t="shared" si="90"/>
        <v>9627</v>
      </c>
      <c r="V450" s="26">
        <v>114</v>
      </c>
      <c r="W450" s="26">
        <v>532</v>
      </c>
      <c r="X450" s="26">
        <v>-418</v>
      </c>
      <c r="Y450" s="42">
        <f t="shared" si="91"/>
        <v>-4.1612742658038826</v>
      </c>
      <c r="Z450" s="41">
        <f t="shared" si="92"/>
        <v>9525</v>
      </c>
      <c r="AA450" s="26">
        <v>170</v>
      </c>
      <c r="AB450" s="26">
        <v>272</v>
      </c>
      <c r="AC450" s="26">
        <v>-102</v>
      </c>
      <c r="AD450" s="42">
        <f t="shared" si="93"/>
        <v>-1.0595200997195389</v>
      </c>
      <c r="AE450" s="41" t="s">
        <v>35</v>
      </c>
      <c r="AF450" s="26" t="s">
        <v>35</v>
      </c>
      <c r="AG450" s="26" t="s">
        <v>35</v>
      </c>
      <c r="AH450" s="26" t="s">
        <v>35</v>
      </c>
      <c r="AI450" s="34" t="s">
        <v>35</v>
      </c>
      <c r="AJ450" s="41" t="s">
        <v>35</v>
      </c>
      <c r="AK450" s="26" t="s">
        <v>35</v>
      </c>
      <c r="AL450" s="26" t="s">
        <v>35</v>
      </c>
      <c r="AM450" s="26" t="s">
        <v>35</v>
      </c>
      <c r="AN450" s="34" t="s">
        <v>35</v>
      </c>
      <c r="AO450" s="41" t="s">
        <v>35</v>
      </c>
      <c r="AP450" s="26" t="s">
        <v>35</v>
      </c>
      <c r="AQ450" s="26" t="s">
        <v>35</v>
      </c>
      <c r="AR450" s="26" t="s">
        <v>35</v>
      </c>
      <c r="AS450" s="34" t="s">
        <v>35</v>
      </c>
      <c r="AT450" s="41" t="s">
        <v>35</v>
      </c>
      <c r="AU450" s="26" t="s">
        <v>35</v>
      </c>
      <c r="AV450" s="26" t="s">
        <v>35</v>
      </c>
      <c r="AW450" s="26" t="s">
        <v>35</v>
      </c>
      <c r="AX450" s="34" t="s">
        <v>35</v>
      </c>
      <c r="AY450" s="41" t="s">
        <v>35</v>
      </c>
      <c r="AZ450" s="26" t="s">
        <v>35</v>
      </c>
      <c r="BA450" s="26" t="s">
        <v>35</v>
      </c>
      <c r="BB450" s="26" t="s">
        <v>35</v>
      </c>
      <c r="BC450" s="34" t="s">
        <v>35</v>
      </c>
      <c r="BD450" s="41" t="s">
        <v>35</v>
      </c>
      <c r="BE450" s="26" t="s">
        <v>35</v>
      </c>
      <c r="BF450" s="26" t="s">
        <v>35</v>
      </c>
      <c r="BG450" s="26" t="s">
        <v>35</v>
      </c>
      <c r="BH450" s="34" t="s">
        <v>35</v>
      </c>
      <c r="BI450" s="41" t="s">
        <v>35</v>
      </c>
      <c r="BJ450" s="26" t="s">
        <v>35</v>
      </c>
      <c r="BK450" s="26" t="s">
        <v>35</v>
      </c>
      <c r="BL450" s="26" t="s">
        <v>35</v>
      </c>
      <c r="BM450" s="34" t="s">
        <v>35</v>
      </c>
      <c r="BN450" s="41">
        <f t="shared" si="94"/>
        <v>1851</v>
      </c>
      <c r="BO450" s="41">
        <f t="shared" si="94"/>
        <v>2306</v>
      </c>
      <c r="BP450" s="41">
        <f t="shared" si="94"/>
        <v>-455</v>
      </c>
      <c r="BQ450" s="42">
        <f t="shared" si="95"/>
        <v>-4.5591182364729459</v>
      </c>
      <c r="BR450" s="25"/>
    </row>
    <row r="451" spans="1:70" s="7" customFormat="1" ht="18" customHeight="1">
      <c r="A451" s="25"/>
      <c r="B451" s="35" t="s">
        <v>47</v>
      </c>
      <c r="C451" s="35">
        <v>432130</v>
      </c>
      <c r="D451" s="27" t="s">
        <v>490</v>
      </c>
      <c r="E451" s="26">
        <v>4705</v>
      </c>
      <c r="F451" s="41">
        <f t="shared" si="84"/>
        <v>4726</v>
      </c>
      <c r="G451" s="26">
        <v>165</v>
      </c>
      <c r="H451" s="26">
        <v>144</v>
      </c>
      <c r="I451" s="26">
        <v>21</v>
      </c>
      <c r="J451" s="42">
        <f t="shared" si="85"/>
        <v>0.44633368756641872</v>
      </c>
      <c r="K451" s="41">
        <f t="shared" si="86"/>
        <v>4708</v>
      </c>
      <c r="L451" s="26">
        <v>142</v>
      </c>
      <c r="M451" s="26">
        <v>160</v>
      </c>
      <c r="N451" s="26">
        <v>-18</v>
      </c>
      <c r="O451" s="42">
        <f t="shared" si="87"/>
        <v>-0.3808717731696995</v>
      </c>
      <c r="P451" s="41">
        <f t="shared" si="88"/>
        <v>4731</v>
      </c>
      <c r="Q451" s="26">
        <v>161</v>
      </c>
      <c r="R451" s="26">
        <v>138</v>
      </c>
      <c r="S451" s="26">
        <v>23</v>
      </c>
      <c r="T451" s="42">
        <f t="shared" si="89"/>
        <v>0.48853016142735772</v>
      </c>
      <c r="U451" s="41">
        <f t="shared" si="90"/>
        <v>4666</v>
      </c>
      <c r="V451" s="26">
        <v>97</v>
      </c>
      <c r="W451" s="26">
        <v>162</v>
      </c>
      <c r="X451" s="26">
        <v>-65</v>
      </c>
      <c r="Y451" s="42">
        <f t="shared" si="91"/>
        <v>-1.3739167195096174</v>
      </c>
      <c r="Z451" s="41">
        <f t="shared" si="92"/>
        <v>4582</v>
      </c>
      <c r="AA451" s="26">
        <v>67</v>
      </c>
      <c r="AB451" s="26">
        <v>151</v>
      </c>
      <c r="AC451" s="26">
        <v>-84</v>
      </c>
      <c r="AD451" s="42">
        <f t="shared" si="93"/>
        <v>-1.8002571795970854</v>
      </c>
      <c r="AE451" s="41" t="s">
        <v>35</v>
      </c>
      <c r="AF451" s="26" t="s">
        <v>35</v>
      </c>
      <c r="AG451" s="26" t="s">
        <v>35</v>
      </c>
      <c r="AH451" s="26" t="s">
        <v>35</v>
      </c>
      <c r="AI451" s="34" t="s">
        <v>35</v>
      </c>
      <c r="AJ451" s="41" t="s">
        <v>35</v>
      </c>
      <c r="AK451" s="26" t="s">
        <v>35</v>
      </c>
      <c r="AL451" s="26" t="s">
        <v>35</v>
      </c>
      <c r="AM451" s="26" t="s">
        <v>35</v>
      </c>
      <c r="AN451" s="34" t="s">
        <v>35</v>
      </c>
      <c r="AO451" s="41" t="s">
        <v>35</v>
      </c>
      <c r="AP451" s="26" t="s">
        <v>35</v>
      </c>
      <c r="AQ451" s="26" t="s">
        <v>35</v>
      </c>
      <c r="AR451" s="26" t="s">
        <v>35</v>
      </c>
      <c r="AS451" s="34" t="s">
        <v>35</v>
      </c>
      <c r="AT451" s="41" t="s">
        <v>35</v>
      </c>
      <c r="AU451" s="26" t="s">
        <v>35</v>
      </c>
      <c r="AV451" s="26" t="s">
        <v>35</v>
      </c>
      <c r="AW451" s="26" t="s">
        <v>35</v>
      </c>
      <c r="AX451" s="34" t="s">
        <v>35</v>
      </c>
      <c r="AY451" s="41" t="s">
        <v>35</v>
      </c>
      <c r="AZ451" s="26" t="s">
        <v>35</v>
      </c>
      <c r="BA451" s="26" t="s">
        <v>35</v>
      </c>
      <c r="BB451" s="26" t="s">
        <v>35</v>
      </c>
      <c r="BC451" s="34" t="s">
        <v>35</v>
      </c>
      <c r="BD451" s="41" t="s">
        <v>35</v>
      </c>
      <c r="BE451" s="26" t="s">
        <v>35</v>
      </c>
      <c r="BF451" s="26" t="s">
        <v>35</v>
      </c>
      <c r="BG451" s="26" t="s">
        <v>35</v>
      </c>
      <c r="BH451" s="34" t="s">
        <v>35</v>
      </c>
      <c r="BI451" s="41" t="s">
        <v>35</v>
      </c>
      <c r="BJ451" s="26" t="s">
        <v>35</v>
      </c>
      <c r="BK451" s="26" t="s">
        <v>35</v>
      </c>
      <c r="BL451" s="26" t="s">
        <v>35</v>
      </c>
      <c r="BM451" s="34" t="s">
        <v>35</v>
      </c>
      <c r="BN451" s="41">
        <f t="shared" si="94"/>
        <v>632</v>
      </c>
      <c r="BO451" s="41">
        <f t="shared" si="94"/>
        <v>755</v>
      </c>
      <c r="BP451" s="41">
        <f t="shared" si="94"/>
        <v>-123</v>
      </c>
      <c r="BQ451" s="42">
        <f t="shared" si="95"/>
        <v>-2.6142401700318807</v>
      </c>
      <c r="BR451" s="25"/>
    </row>
    <row r="452" spans="1:70" s="7" customFormat="1" ht="18" customHeight="1">
      <c r="A452" s="25"/>
      <c r="B452" s="35" t="s">
        <v>47</v>
      </c>
      <c r="C452" s="35">
        <v>432132</v>
      </c>
      <c r="D452" s="27" t="s">
        <v>491</v>
      </c>
      <c r="E452" s="26">
        <v>362</v>
      </c>
      <c r="F452" s="41">
        <f t="shared" si="84"/>
        <v>358</v>
      </c>
      <c r="G452" s="26">
        <v>13</v>
      </c>
      <c r="H452" s="26">
        <v>17</v>
      </c>
      <c r="I452" s="26">
        <v>-4</v>
      </c>
      <c r="J452" s="42">
        <f t="shared" si="85"/>
        <v>-1.1049723756906076</v>
      </c>
      <c r="K452" s="41">
        <f t="shared" si="86"/>
        <v>365</v>
      </c>
      <c r="L452" s="26">
        <v>16</v>
      </c>
      <c r="M452" s="26">
        <v>9</v>
      </c>
      <c r="N452" s="26">
        <v>7</v>
      </c>
      <c r="O452" s="42">
        <f t="shared" si="87"/>
        <v>1.9553072625698324</v>
      </c>
      <c r="P452" s="41">
        <f t="shared" si="88"/>
        <v>370</v>
      </c>
      <c r="Q452" s="26">
        <v>18</v>
      </c>
      <c r="R452" s="26">
        <v>13</v>
      </c>
      <c r="S452" s="26">
        <v>5</v>
      </c>
      <c r="T452" s="42">
        <f t="shared" si="89"/>
        <v>1.3698630136986301</v>
      </c>
      <c r="U452" s="41">
        <f t="shared" si="90"/>
        <v>368</v>
      </c>
      <c r="V452" s="26">
        <v>8</v>
      </c>
      <c r="W452" s="26">
        <v>10</v>
      </c>
      <c r="X452" s="26">
        <v>-2</v>
      </c>
      <c r="Y452" s="42">
        <f t="shared" si="91"/>
        <v>-0.54054054054054057</v>
      </c>
      <c r="Z452" s="41">
        <f t="shared" si="92"/>
        <v>370</v>
      </c>
      <c r="AA452" s="26">
        <v>8</v>
      </c>
      <c r="AB452" s="26">
        <v>6</v>
      </c>
      <c r="AC452" s="26">
        <v>2</v>
      </c>
      <c r="AD452" s="42">
        <f t="shared" si="93"/>
        <v>0.54347826086956519</v>
      </c>
      <c r="AE452" s="41" t="s">
        <v>35</v>
      </c>
      <c r="AF452" s="26" t="s">
        <v>35</v>
      </c>
      <c r="AG452" s="26" t="s">
        <v>35</v>
      </c>
      <c r="AH452" s="26" t="s">
        <v>35</v>
      </c>
      <c r="AI452" s="34" t="s">
        <v>35</v>
      </c>
      <c r="AJ452" s="41" t="s">
        <v>35</v>
      </c>
      <c r="AK452" s="26" t="s">
        <v>35</v>
      </c>
      <c r="AL452" s="26" t="s">
        <v>35</v>
      </c>
      <c r="AM452" s="26" t="s">
        <v>35</v>
      </c>
      <c r="AN452" s="34" t="s">
        <v>35</v>
      </c>
      <c r="AO452" s="41" t="s">
        <v>35</v>
      </c>
      <c r="AP452" s="26" t="s">
        <v>35</v>
      </c>
      <c r="AQ452" s="26" t="s">
        <v>35</v>
      </c>
      <c r="AR452" s="26" t="s">
        <v>35</v>
      </c>
      <c r="AS452" s="34" t="s">
        <v>35</v>
      </c>
      <c r="AT452" s="41" t="s">
        <v>35</v>
      </c>
      <c r="AU452" s="26" t="s">
        <v>35</v>
      </c>
      <c r="AV452" s="26" t="s">
        <v>35</v>
      </c>
      <c r="AW452" s="26" t="s">
        <v>35</v>
      </c>
      <c r="AX452" s="34" t="s">
        <v>35</v>
      </c>
      <c r="AY452" s="41" t="s">
        <v>35</v>
      </c>
      <c r="AZ452" s="26" t="s">
        <v>35</v>
      </c>
      <c r="BA452" s="26" t="s">
        <v>35</v>
      </c>
      <c r="BB452" s="26" t="s">
        <v>35</v>
      </c>
      <c r="BC452" s="34" t="s">
        <v>35</v>
      </c>
      <c r="BD452" s="41" t="s">
        <v>35</v>
      </c>
      <c r="BE452" s="26" t="s">
        <v>35</v>
      </c>
      <c r="BF452" s="26" t="s">
        <v>35</v>
      </c>
      <c r="BG452" s="26" t="s">
        <v>35</v>
      </c>
      <c r="BH452" s="34" t="s">
        <v>35</v>
      </c>
      <c r="BI452" s="41" t="s">
        <v>35</v>
      </c>
      <c r="BJ452" s="26" t="s">
        <v>35</v>
      </c>
      <c r="BK452" s="26" t="s">
        <v>35</v>
      </c>
      <c r="BL452" s="26" t="s">
        <v>35</v>
      </c>
      <c r="BM452" s="34" t="s">
        <v>35</v>
      </c>
      <c r="BN452" s="41">
        <f t="shared" si="94"/>
        <v>63</v>
      </c>
      <c r="BO452" s="41">
        <f t="shared" si="94"/>
        <v>55</v>
      </c>
      <c r="BP452" s="41">
        <f t="shared" si="94"/>
        <v>8</v>
      </c>
      <c r="BQ452" s="42">
        <f t="shared" si="95"/>
        <v>2.2099447513812152</v>
      </c>
      <c r="BR452" s="25"/>
    </row>
    <row r="453" spans="1:70" s="7" customFormat="1" ht="18" customHeight="1">
      <c r="A453" s="25"/>
      <c r="B453" s="35" t="s">
        <v>47</v>
      </c>
      <c r="C453" s="35">
        <v>432135</v>
      </c>
      <c r="D453" s="27" t="s">
        <v>492</v>
      </c>
      <c r="E453" s="26">
        <v>313</v>
      </c>
      <c r="F453" s="41">
        <f t="shared" si="84"/>
        <v>323</v>
      </c>
      <c r="G453" s="26">
        <v>14</v>
      </c>
      <c r="H453" s="26">
        <v>4</v>
      </c>
      <c r="I453" s="26">
        <v>10</v>
      </c>
      <c r="J453" s="42">
        <f t="shared" si="85"/>
        <v>3.1948881789137378</v>
      </c>
      <c r="K453" s="41">
        <f t="shared" si="86"/>
        <v>325</v>
      </c>
      <c r="L453" s="26">
        <v>10</v>
      </c>
      <c r="M453" s="26">
        <v>8</v>
      </c>
      <c r="N453" s="26">
        <v>2</v>
      </c>
      <c r="O453" s="42">
        <f t="shared" si="87"/>
        <v>0.61919504643962853</v>
      </c>
      <c r="P453" s="41">
        <f t="shared" si="88"/>
        <v>323</v>
      </c>
      <c r="Q453" s="26">
        <v>13</v>
      </c>
      <c r="R453" s="26">
        <v>15</v>
      </c>
      <c r="S453" s="26">
        <v>-2</v>
      </c>
      <c r="T453" s="42">
        <f t="shared" si="89"/>
        <v>-0.61538461538461542</v>
      </c>
      <c r="U453" s="41">
        <f t="shared" si="90"/>
        <v>314</v>
      </c>
      <c r="V453" s="26">
        <v>6</v>
      </c>
      <c r="W453" s="26">
        <v>15</v>
      </c>
      <c r="X453" s="26">
        <v>-9</v>
      </c>
      <c r="Y453" s="42">
        <f t="shared" si="91"/>
        <v>-2.7863777089783279</v>
      </c>
      <c r="Z453" s="41">
        <f t="shared" si="92"/>
        <v>312</v>
      </c>
      <c r="AA453" s="26">
        <v>9</v>
      </c>
      <c r="AB453" s="26">
        <v>11</v>
      </c>
      <c r="AC453" s="26">
        <v>-2</v>
      </c>
      <c r="AD453" s="42">
        <f t="shared" si="93"/>
        <v>-0.63694267515923575</v>
      </c>
      <c r="AE453" s="41" t="s">
        <v>35</v>
      </c>
      <c r="AF453" s="26" t="s">
        <v>35</v>
      </c>
      <c r="AG453" s="26" t="s">
        <v>35</v>
      </c>
      <c r="AH453" s="26" t="s">
        <v>35</v>
      </c>
      <c r="AI453" s="34" t="s">
        <v>35</v>
      </c>
      <c r="AJ453" s="41" t="s">
        <v>35</v>
      </c>
      <c r="AK453" s="26" t="s">
        <v>35</v>
      </c>
      <c r="AL453" s="26" t="s">
        <v>35</v>
      </c>
      <c r="AM453" s="26" t="s">
        <v>35</v>
      </c>
      <c r="AN453" s="34" t="s">
        <v>35</v>
      </c>
      <c r="AO453" s="41" t="s">
        <v>35</v>
      </c>
      <c r="AP453" s="26" t="s">
        <v>35</v>
      </c>
      <c r="AQ453" s="26" t="s">
        <v>35</v>
      </c>
      <c r="AR453" s="26" t="s">
        <v>35</v>
      </c>
      <c r="AS453" s="34" t="s">
        <v>35</v>
      </c>
      <c r="AT453" s="41" t="s">
        <v>35</v>
      </c>
      <c r="AU453" s="26" t="s">
        <v>35</v>
      </c>
      <c r="AV453" s="26" t="s">
        <v>35</v>
      </c>
      <c r="AW453" s="26" t="s">
        <v>35</v>
      </c>
      <c r="AX453" s="34" t="s">
        <v>35</v>
      </c>
      <c r="AY453" s="41" t="s">
        <v>35</v>
      </c>
      <c r="AZ453" s="26" t="s">
        <v>35</v>
      </c>
      <c r="BA453" s="26" t="s">
        <v>35</v>
      </c>
      <c r="BB453" s="26" t="s">
        <v>35</v>
      </c>
      <c r="BC453" s="34" t="s">
        <v>35</v>
      </c>
      <c r="BD453" s="41" t="s">
        <v>35</v>
      </c>
      <c r="BE453" s="26" t="s">
        <v>35</v>
      </c>
      <c r="BF453" s="26" t="s">
        <v>35</v>
      </c>
      <c r="BG453" s="26" t="s">
        <v>35</v>
      </c>
      <c r="BH453" s="34" t="s">
        <v>35</v>
      </c>
      <c r="BI453" s="41" t="s">
        <v>35</v>
      </c>
      <c r="BJ453" s="26" t="s">
        <v>35</v>
      </c>
      <c r="BK453" s="26" t="s">
        <v>35</v>
      </c>
      <c r="BL453" s="26" t="s">
        <v>35</v>
      </c>
      <c r="BM453" s="34" t="s">
        <v>35</v>
      </c>
      <c r="BN453" s="41">
        <f t="shared" si="94"/>
        <v>52</v>
      </c>
      <c r="BO453" s="41">
        <f t="shared" si="94"/>
        <v>53</v>
      </c>
      <c r="BP453" s="41">
        <f t="shared" si="94"/>
        <v>-1</v>
      </c>
      <c r="BQ453" s="42">
        <f t="shared" si="95"/>
        <v>-0.31948881789137379</v>
      </c>
      <c r="BR453" s="25"/>
    </row>
    <row r="454" spans="1:70" s="7" customFormat="1" ht="18" customHeight="1">
      <c r="A454" s="25"/>
      <c r="B454" s="35" t="s">
        <v>47</v>
      </c>
      <c r="C454" s="35">
        <v>432140</v>
      </c>
      <c r="D454" s="27" t="s">
        <v>493</v>
      </c>
      <c r="E454" s="26">
        <v>2176</v>
      </c>
      <c r="F454" s="41">
        <f t="shared" si="84"/>
        <v>2203</v>
      </c>
      <c r="G454" s="26">
        <v>75</v>
      </c>
      <c r="H454" s="26">
        <v>48</v>
      </c>
      <c r="I454" s="26">
        <v>27</v>
      </c>
      <c r="J454" s="42">
        <f t="shared" si="85"/>
        <v>1.2408088235294117</v>
      </c>
      <c r="K454" s="41">
        <f t="shared" si="86"/>
        <v>2184</v>
      </c>
      <c r="L454" s="26">
        <v>76</v>
      </c>
      <c r="M454" s="26">
        <v>95</v>
      </c>
      <c r="N454" s="26">
        <v>-19</v>
      </c>
      <c r="O454" s="42">
        <f t="shared" si="87"/>
        <v>-0.86246028143440767</v>
      </c>
      <c r="P454" s="41">
        <f t="shared" si="88"/>
        <v>2203</v>
      </c>
      <c r="Q454" s="26">
        <v>93</v>
      </c>
      <c r="R454" s="26">
        <v>74</v>
      </c>
      <c r="S454" s="26">
        <v>19</v>
      </c>
      <c r="T454" s="42">
        <f t="shared" si="89"/>
        <v>0.86996336996336998</v>
      </c>
      <c r="U454" s="41">
        <f t="shared" si="90"/>
        <v>2176</v>
      </c>
      <c r="V454" s="26">
        <v>31</v>
      </c>
      <c r="W454" s="26">
        <v>58</v>
      </c>
      <c r="X454" s="26">
        <v>-27</v>
      </c>
      <c r="Y454" s="42">
        <f t="shared" si="91"/>
        <v>-1.2256014525646846</v>
      </c>
      <c r="Z454" s="41">
        <f t="shared" si="92"/>
        <v>2155</v>
      </c>
      <c r="AA454" s="26">
        <v>20</v>
      </c>
      <c r="AB454" s="26">
        <v>41</v>
      </c>
      <c r="AC454" s="26">
        <v>-21</v>
      </c>
      <c r="AD454" s="42">
        <f t="shared" si="93"/>
        <v>-0.96507352941176472</v>
      </c>
      <c r="AE454" s="41" t="s">
        <v>35</v>
      </c>
      <c r="AF454" s="26" t="s">
        <v>35</v>
      </c>
      <c r="AG454" s="26" t="s">
        <v>35</v>
      </c>
      <c r="AH454" s="26" t="s">
        <v>35</v>
      </c>
      <c r="AI454" s="34" t="s">
        <v>35</v>
      </c>
      <c r="AJ454" s="41" t="s">
        <v>35</v>
      </c>
      <c r="AK454" s="26" t="s">
        <v>35</v>
      </c>
      <c r="AL454" s="26" t="s">
        <v>35</v>
      </c>
      <c r="AM454" s="26" t="s">
        <v>35</v>
      </c>
      <c r="AN454" s="34" t="s">
        <v>35</v>
      </c>
      <c r="AO454" s="41" t="s">
        <v>35</v>
      </c>
      <c r="AP454" s="26" t="s">
        <v>35</v>
      </c>
      <c r="AQ454" s="26" t="s">
        <v>35</v>
      </c>
      <c r="AR454" s="26" t="s">
        <v>35</v>
      </c>
      <c r="AS454" s="34" t="s">
        <v>35</v>
      </c>
      <c r="AT454" s="41" t="s">
        <v>35</v>
      </c>
      <c r="AU454" s="26" t="s">
        <v>35</v>
      </c>
      <c r="AV454" s="26" t="s">
        <v>35</v>
      </c>
      <c r="AW454" s="26" t="s">
        <v>35</v>
      </c>
      <c r="AX454" s="34" t="s">
        <v>35</v>
      </c>
      <c r="AY454" s="41" t="s">
        <v>35</v>
      </c>
      <c r="AZ454" s="26" t="s">
        <v>35</v>
      </c>
      <c r="BA454" s="26" t="s">
        <v>35</v>
      </c>
      <c r="BB454" s="26" t="s">
        <v>35</v>
      </c>
      <c r="BC454" s="34" t="s">
        <v>35</v>
      </c>
      <c r="BD454" s="41" t="s">
        <v>35</v>
      </c>
      <c r="BE454" s="26" t="s">
        <v>35</v>
      </c>
      <c r="BF454" s="26" t="s">
        <v>35</v>
      </c>
      <c r="BG454" s="26" t="s">
        <v>35</v>
      </c>
      <c r="BH454" s="34" t="s">
        <v>35</v>
      </c>
      <c r="BI454" s="41" t="s">
        <v>35</v>
      </c>
      <c r="BJ454" s="26" t="s">
        <v>35</v>
      </c>
      <c r="BK454" s="26" t="s">
        <v>35</v>
      </c>
      <c r="BL454" s="26" t="s">
        <v>35</v>
      </c>
      <c r="BM454" s="34" t="s">
        <v>35</v>
      </c>
      <c r="BN454" s="41">
        <f t="shared" si="94"/>
        <v>295</v>
      </c>
      <c r="BO454" s="41">
        <f t="shared" si="94"/>
        <v>316</v>
      </c>
      <c r="BP454" s="41">
        <f t="shared" si="94"/>
        <v>-21</v>
      </c>
      <c r="BQ454" s="42">
        <f t="shared" si="95"/>
        <v>-0.96507352941176472</v>
      </c>
      <c r="BR454" s="25"/>
    </row>
    <row r="455" spans="1:70" s="7" customFormat="1" ht="18" customHeight="1">
      <c r="A455" s="25"/>
      <c r="B455" s="35" t="s">
        <v>47</v>
      </c>
      <c r="C455" s="35">
        <v>432143</v>
      </c>
      <c r="D455" s="27" t="s">
        <v>494</v>
      </c>
      <c r="E455" s="26">
        <v>1428</v>
      </c>
      <c r="F455" s="41">
        <f t="shared" si="84"/>
        <v>1432</v>
      </c>
      <c r="G455" s="26">
        <v>63</v>
      </c>
      <c r="H455" s="26">
        <v>59</v>
      </c>
      <c r="I455" s="26">
        <v>4</v>
      </c>
      <c r="J455" s="42">
        <f t="shared" si="85"/>
        <v>0.28011204481792717</v>
      </c>
      <c r="K455" s="41">
        <f t="shared" si="86"/>
        <v>1455</v>
      </c>
      <c r="L455" s="26">
        <v>70</v>
      </c>
      <c r="M455" s="26">
        <v>47</v>
      </c>
      <c r="N455" s="26">
        <v>23</v>
      </c>
      <c r="O455" s="42">
        <f t="shared" si="87"/>
        <v>1.6061452513966481</v>
      </c>
      <c r="P455" s="41">
        <f t="shared" si="88"/>
        <v>1445</v>
      </c>
      <c r="Q455" s="26">
        <v>51</v>
      </c>
      <c r="R455" s="26">
        <v>61</v>
      </c>
      <c r="S455" s="26">
        <v>-10</v>
      </c>
      <c r="T455" s="42">
        <f t="shared" si="89"/>
        <v>-0.6872852233676976</v>
      </c>
      <c r="U455" s="41">
        <f t="shared" si="90"/>
        <v>1410</v>
      </c>
      <c r="V455" s="26">
        <v>13</v>
      </c>
      <c r="W455" s="26">
        <v>48</v>
      </c>
      <c r="X455" s="26">
        <v>-35</v>
      </c>
      <c r="Y455" s="42">
        <f t="shared" si="91"/>
        <v>-2.422145328719723</v>
      </c>
      <c r="Z455" s="41">
        <f t="shared" si="92"/>
        <v>1368</v>
      </c>
      <c r="AA455" s="26">
        <v>16</v>
      </c>
      <c r="AB455" s="26">
        <v>58</v>
      </c>
      <c r="AC455" s="26">
        <v>-42</v>
      </c>
      <c r="AD455" s="42">
        <f t="shared" si="93"/>
        <v>-2.9787234042553195</v>
      </c>
      <c r="AE455" s="41" t="s">
        <v>35</v>
      </c>
      <c r="AF455" s="26" t="s">
        <v>35</v>
      </c>
      <c r="AG455" s="26" t="s">
        <v>35</v>
      </c>
      <c r="AH455" s="26" t="s">
        <v>35</v>
      </c>
      <c r="AI455" s="34" t="s">
        <v>35</v>
      </c>
      <c r="AJ455" s="41" t="s">
        <v>35</v>
      </c>
      <c r="AK455" s="26" t="s">
        <v>35</v>
      </c>
      <c r="AL455" s="26" t="s">
        <v>35</v>
      </c>
      <c r="AM455" s="26" t="s">
        <v>35</v>
      </c>
      <c r="AN455" s="34" t="s">
        <v>35</v>
      </c>
      <c r="AO455" s="41" t="s">
        <v>35</v>
      </c>
      <c r="AP455" s="26" t="s">
        <v>35</v>
      </c>
      <c r="AQ455" s="26" t="s">
        <v>35</v>
      </c>
      <c r="AR455" s="26" t="s">
        <v>35</v>
      </c>
      <c r="AS455" s="34" t="s">
        <v>35</v>
      </c>
      <c r="AT455" s="41" t="s">
        <v>35</v>
      </c>
      <c r="AU455" s="26" t="s">
        <v>35</v>
      </c>
      <c r="AV455" s="26" t="s">
        <v>35</v>
      </c>
      <c r="AW455" s="26" t="s">
        <v>35</v>
      </c>
      <c r="AX455" s="34" t="s">
        <v>35</v>
      </c>
      <c r="AY455" s="41" t="s">
        <v>35</v>
      </c>
      <c r="AZ455" s="26" t="s">
        <v>35</v>
      </c>
      <c r="BA455" s="26" t="s">
        <v>35</v>
      </c>
      <c r="BB455" s="26" t="s">
        <v>35</v>
      </c>
      <c r="BC455" s="34" t="s">
        <v>35</v>
      </c>
      <c r="BD455" s="41" t="s">
        <v>35</v>
      </c>
      <c r="BE455" s="26" t="s">
        <v>35</v>
      </c>
      <c r="BF455" s="26" t="s">
        <v>35</v>
      </c>
      <c r="BG455" s="26" t="s">
        <v>35</v>
      </c>
      <c r="BH455" s="34" t="s">
        <v>35</v>
      </c>
      <c r="BI455" s="41" t="s">
        <v>35</v>
      </c>
      <c r="BJ455" s="26" t="s">
        <v>35</v>
      </c>
      <c r="BK455" s="26" t="s">
        <v>35</v>
      </c>
      <c r="BL455" s="26" t="s">
        <v>35</v>
      </c>
      <c r="BM455" s="34" t="s">
        <v>35</v>
      </c>
      <c r="BN455" s="41">
        <f t="shared" si="94"/>
        <v>213</v>
      </c>
      <c r="BO455" s="41">
        <f t="shared" si="94"/>
        <v>273</v>
      </c>
      <c r="BP455" s="41">
        <f t="shared" si="94"/>
        <v>-60</v>
      </c>
      <c r="BQ455" s="42">
        <f t="shared" si="95"/>
        <v>-4.2016806722689077</v>
      </c>
      <c r="BR455" s="25"/>
    </row>
    <row r="456" spans="1:70" s="7" customFormat="1" ht="18" customHeight="1">
      <c r="A456" s="25"/>
      <c r="B456" s="35" t="s">
        <v>47</v>
      </c>
      <c r="C456" s="35">
        <v>432145</v>
      </c>
      <c r="D456" s="27" t="s">
        <v>495</v>
      </c>
      <c r="E456" s="26">
        <v>10447</v>
      </c>
      <c r="F456" s="41">
        <f t="shared" si="84"/>
        <v>10628</v>
      </c>
      <c r="G456" s="26">
        <v>477</v>
      </c>
      <c r="H456" s="26">
        <v>296</v>
      </c>
      <c r="I456" s="26">
        <v>181</v>
      </c>
      <c r="J456" s="42">
        <f t="shared" si="85"/>
        <v>1.7325548004211735</v>
      </c>
      <c r="K456" s="41">
        <f t="shared" si="86"/>
        <v>10796</v>
      </c>
      <c r="L456" s="26">
        <v>581</v>
      </c>
      <c r="M456" s="26">
        <v>413</v>
      </c>
      <c r="N456" s="26">
        <v>168</v>
      </c>
      <c r="O456" s="42">
        <f t="shared" si="87"/>
        <v>1.5807301467820851</v>
      </c>
      <c r="P456" s="41">
        <f t="shared" si="88"/>
        <v>10730</v>
      </c>
      <c r="Q456" s="26">
        <v>409</v>
      </c>
      <c r="R456" s="26">
        <v>475</v>
      </c>
      <c r="S456" s="26">
        <v>-66</v>
      </c>
      <c r="T456" s="42">
        <f t="shared" si="89"/>
        <v>-0.61133753241941458</v>
      </c>
      <c r="U456" s="41">
        <f t="shared" si="90"/>
        <v>9997</v>
      </c>
      <c r="V456" s="26">
        <v>92</v>
      </c>
      <c r="W456" s="26">
        <v>825</v>
      </c>
      <c r="X456" s="26">
        <v>-733</v>
      </c>
      <c r="Y456" s="42">
        <f t="shared" si="91"/>
        <v>-6.8313140726933828</v>
      </c>
      <c r="Z456" s="41">
        <f t="shared" si="92"/>
        <v>9810</v>
      </c>
      <c r="AA456" s="26">
        <v>114</v>
      </c>
      <c r="AB456" s="26">
        <v>301</v>
      </c>
      <c r="AC456" s="26">
        <v>-187</v>
      </c>
      <c r="AD456" s="42">
        <f t="shared" si="93"/>
        <v>-1.8705611683505052</v>
      </c>
      <c r="AE456" s="41" t="s">
        <v>35</v>
      </c>
      <c r="AF456" s="26" t="s">
        <v>35</v>
      </c>
      <c r="AG456" s="26" t="s">
        <v>35</v>
      </c>
      <c r="AH456" s="26" t="s">
        <v>35</v>
      </c>
      <c r="AI456" s="34" t="s">
        <v>35</v>
      </c>
      <c r="AJ456" s="41" t="s">
        <v>35</v>
      </c>
      <c r="AK456" s="26" t="s">
        <v>35</v>
      </c>
      <c r="AL456" s="26" t="s">
        <v>35</v>
      </c>
      <c r="AM456" s="26" t="s">
        <v>35</v>
      </c>
      <c r="AN456" s="34" t="s">
        <v>35</v>
      </c>
      <c r="AO456" s="41" t="s">
        <v>35</v>
      </c>
      <c r="AP456" s="26" t="s">
        <v>35</v>
      </c>
      <c r="AQ456" s="26" t="s">
        <v>35</v>
      </c>
      <c r="AR456" s="26" t="s">
        <v>35</v>
      </c>
      <c r="AS456" s="34" t="s">
        <v>35</v>
      </c>
      <c r="AT456" s="41" t="s">
        <v>35</v>
      </c>
      <c r="AU456" s="26" t="s">
        <v>35</v>
      </c>
      <c r="AV456" s="26" t="s">
        <v>35</v>
      </c>
      <c r="AW456" s="26" t="s">
        <v>35</v>
      </c>
      <c r="AX456" s="34" t="s">
        <v>35</v>
      </c>
      <c r="AY456" s="41" t="s">
        <v>35</v>
      </c>
      <c r="AZ456" s="26" t="s">
        <v>35</v>
      </c>
      <c r="BA456" s="26" t="s">
        <v>35</v>
      </c>
      <c r="BB456" s="26" t="s">
        <v>35</v>
      </c>
      <c r="BC456" s="34" t="s">
        <v>35</v>
      </c>
      <c r="BD456" s="41" t="s">
        <v>35</v>
      </c>
      <c r="BE456" s="26" t="s">
        <v>35</v>
      </c>
      <c r="BF456" s="26" t="s">
        <v>35</v>
      </c>
      <c r="BG456" s="26" t="s">
        <v>35</v>
      </c>
      <c r="BH456" s="34" t="s">
        <v>35</v>
      </c>
      <c r="BI456" s="41" t="s">
        <v>35</v>
      </c>
      <c r="BJ456" s="26" t="s">
        <v>35</v>
      </c>
      <c r="BK456" s="26" t="s">
        <v>35</v>
      </c>
      <c r="BL456" s="26" t="s">
        <v>35</v>
      </c>
      <c r="BM456" s="34" t="s">
        <v>35</v>
      </c>
      <c r="BN456" s="41">
        <f t="shared" si="94"/>
        <v>1673</v>
      </c>
      <c r="BO456" s="41">
        <f t="shared" si="94"/>
        <v>2310</v>
      </c>
      <c r="BP456" s="41">
        <f t="shared" si="94"/>
        <v>-637</v>
      </c>
      <c r="BQ456" s="42">
        <f t="shared" si="95"/>
        <v>-6.0974442423662296</v>
      </c>
      <c r="BR456" s="25"/>
    </row>
    <row r="457" spans="1:70" s="7" customFormat="1" ht="18" customHeight="1">
      <c r="A457" s="25"/>
      <c r="B457" s="35" t="s">
        <v>47</v>
      </c>
      <c r="C457" s="35">
        <v>432146</v>
      </c>
      <c r="D457" s="27" t="s">
        <v>496</v>
      </c>
      <c r="E457" s="26">
        <v>422</v>
      </c>
      <c r="F457" s="41">
        <f t="shared" si="84"/>
        <v>425</v>
      </c>
      <c r="G457" s="26">
        <v>11</v>
      </c>
      <c r="H457" s="26">
        <v>8</v>
      </c>
      <c r="I457" s="26">
        <v>3</v>
      </c>
      <c r="J457" s="42">
        <f t="shared" si="85"/>
        <v>0.7109004739336493</v>
      </c>
      <c r="K457" s="41">
        <f t="shared" si="86"/>
        <v>430</v>
      </c>
      <c r="L457" s="26">
        <v>14</v>
      </c>
      <c r="M457" s="26">
        <v>9</v>
      </c>
      <c r="N457" s="26">
        <v>5</v>
      </c>
      <c r="O457" s="42">
        <f t="shared" si="87"/>
        <v>1.1764705882352942</v>
      </c>
      <c r="P457" s="41">
        <f t="shared" si="88"/>
        <v>440</v>
      </c>
      <c r="Q457" s="26">
        <v>15</v>
      </c>
      <c r="R457" s="26">
        <v>5</v>
      </c>
      <c r="S457" s="26">
        <v>10</v>
      </c>
      <c r="T457" s="42">
        <f t="shared" si="89"/>
        <v>2.3255813953488373</v>
      </c>
      <c r="U457" s="41">
        <f t="shared" si="90"/>
        <v>431</v>
      </c>
      <c r="V457" s="26">
        <v>5</v>
      </c>
      <c r="W457" s="26">
        <v>14</v>
      </c>
      <c r="X457" s="26">
        <v>-9</v>
      </c>
      <c r="Y457" s="42">
        <f t="shared" si="91"/>
        <v>-2.0454545454545454</v>
      </c>
      <c r="Z457" s="41">
        <f t="shared" si="92"/>
        <v>427</v>
      </c>
      <c r="AA457" s="26">
        <v>5</v>
      </c>
      <c r="AB457" s="26">
        <v>9</v>
      </c>
      <c r="AC457" s="26">
        <v>-4</v>
      </c>
      <c r="AD457" s="42">
        <f t="shared" si="93"/>
        <v>-0.92807424593967514</v>
      </c>
      <c r="AE457" s="41" t="s">
        <v>35</v>
      </c>
      <c r="AF457" s="26" t="s">
        <v>35</v>
      </c>
      <c r="AG457" s="26" t="s">
        <v>35</v>
      </c>
      <c r="AH457" s="26" t="s">
        <v>35</v>
      </c>
      <c r="AI457" s="34" t="s">
        <v>35</v>
      </c>
      <c r="AJ457" s="41" t="s">
        <v>35</v>
      </c>
      <c r="AK457" s="26" t="s">
        <v>35</v>
      </c>
      <c r="AL457" s="26" t="s">
        <v>35</v>
      </c>
      <c r="AM457" s="26" t="s">
        <v>35</v>
      </c>
      <c r="AN457" s="34" t="s">
        <v>35</v>
      </c>
      <c r="AO457" s="41" t="s">
        <v>35</v>
      </c>
      <c r="AP457" s="26" t="s">
        <v>35</v>
      </c>
      <c r="AQ457" s="26" t="s">
        <v>35</v>
      </c>
      <c r="AR457" s="26" t="s">
        <v>35</v>
      </c>
      <c r="AS457" s="34" t="s">
        <v>35</v>
      </c>
      <c r="AT457" s="41" t="s">
        <v>35</v>
      </c>
      <c r="AU457" s="26" t="s">
        <v>35</v>
      </c>
      <c r="AV457" s="26" t="s">
        <v>35</v>
      </c>
      <c r="AW457" s="26" t="s">
        <v>35</v>
      </c>
      <c r="AX457" s="34" t="s">
        <v>35</v>
      </c>
      <c r="AY457" s="41" t="s">
        <v>35</v>
      </c>
      <c r="AZ457" s="26" t="s">
        <v>35</v>
      </c>
      <c r="BA457" s="26" t="s">
        <v>35</v>
      </c>
      <c r="BB457" s="26" t="s">
        <v>35</v>
      </c>
      <c r="BC457" s="34" t="s">
        <v>35</v>
      </c>
      <c r="BD457" s="41" t="s">
        <v>35</v>
      </c>
      <c r="BE457" s="26" t="s">
        <v>35</v>
      </c>
      <c r="BF457" s="26" t="s">
        <v>35</v>
      </c>
      <c r="BG457" s="26" t="s">
        <v>35</v>
      </c>
      <c r="BH457" s="34" t="s">
        <v>35</v>
      </c>
      <c r="BI457" s="41" t="s">
        <v>35</v>
      </c>
      <c r="BJ457" s="26" t="s">
        <v>35</v>
      </c>
      <c r="BK457" s="26" t="s">
        <v>35</v>
      </c>
      <c r="BL457" s="26" t="s">
        <v>35</v>
      </c>
      <c r="BM457" s="34" t="s">
        <v>35</v>
      </c>
      <c r="BN457" s="41">
        <f t="shared" si="94"/>
        <v>50</v>
      </c>
      <c r="BO457" s="41">
        <f t="shared" si="94"/>
        <v>45</v>
      </c>
      <c r="BP457" s="41">
        <f t="shared" si="94"/>
        <v>5</v>
      </c>
      <c r="BQ457" s="42">
        <f t="shared" si="95"/>
        <v>1.1848341232227488</v>
      </c>
      <c r="BR457" s="25"/>
    </row>
    <row r="458" spans="1:70" s="7" customFormat="1" ht="18" customHeight="1">
      <c r="A458" s="25"/>
      <c r="B458" s="35" t="s">
        <v>47</v>
      </c>
      <c r="C458" s="35">
        <v>432147</v>
      </c>
      <c r="D458" s="27" t="s">
        <v>497</v>
      </c>
      <c r="E458" s="26">
        <v>288</v>
      </c>
      <c r="F458" s="41">
        <f t="shared" si="84"/>
        <v>294</v>
      </c>
      <c r="G458" s="26">
        <v>16</v>
      </c>
      <c r="H458" s="26">
        <v>10</v>
      </c>
      <c r="I458" s="26">
        <v>6</v>
      </c>
      <c r="J458" s="42">
        <f t="shared" si="85"/>
        <v>2.083333333333333</v>
      </c>
      <c r="K458" s="41">
        <f t="shared" si="86"/>
        <v>294</v>
      </c>
      <c r="L458" s="26">
        <v>7</v>
      </c>
      <c r="M458" s="26">
        <v>7</v>
      </c>
      <c r="N458" s="26">
        <v>0</v>
      </c>
      <c r="O458" s="42">
        <f t="shared" si="87"/>
        <v>0</v>
      </c>
      <c r="P458" s="41">
        <f t="shared" si="88"/>
        <v>292</v>
      </c>
      <c r="Q458" s="26">
        <v>5</v>
      </c>
      <c r="R458" s="26">
        <v>7</v>
      </c>
      <c r="S458" s="26">
        <v>-2</v>
      </c>
      <c r="T458" s="42">
        <f t="shared" si="89"/>
        <v>-0.68027210884353739</v>
      </c>
      <c r="U458" s="41">
        <f t="shared" si="90"/>
        <v>286</v>
      </c>
      <c r="V458" s="26">
        <v>2</v>
      </c>
      <c r="W458" s="26">
        <v>8</v>
      </c>
      <c r="X458" s="26">
        <v>-6</v>
      </c>
      <c r="Y458" s="42">
        <f t="shared" si="91"/>
        <v>-2.054794520547945</v>
      </c>
      <c r="Z458" s="41">
        <f t="shared" si="92"/>
        <v>280</v>
      </c>
      <c r="AA458" s="26">
        <v>0</v>
      </c>
      <c r="AB458" s="26">
        <v>6</v>
      </c>
      <c r="AC458" s="26">
        <v>-6</v>
      </c>
      <c r="AD458" s="42">
        <f t="shared" si="93"/>
        <v>-2.0979020979020979</v>
      </c>
      <c r="AE458" s="41" t="s">
        <v>35</v>
      </c>
      <c r="AF458" s="26" t="s">
        <v>35</v>
      </c>
      <c r="AG458" s="26" t="s">
        <v>35</v>
      </c>
      <c r="AH458" s="26" t="s">
        <v>35</v>
      </c>
      <c r="AI458" s="34" t="s">
        <v>35</v>
      </c>
      <c r="AJ458" s="41" t="s">
        <v>35</v>
      </c>
      <c r="AK458" s="26" t="s">
        <v>35</v>
      </c>
      <c r="AL458" s="26" t="s">
        <v>35</v>
      </c>
      <c r="AM458" s="26" t="s">
        <v>35</v>
      </c>
      <c r="AN458" s="34" t="s">
        <v>35</v>
      </c>
      <c r="AO458" s="41" t="s">
        <v>35</v>
      </c>
      <c r="AP458" s="26" t="s">
        <v>35</v>
      </c>
      <c r="AQ458" s="26" t="s">
        <v>35</v>
      </c>
      <c r="AR458" s="26" t="s">
        <v>35</v>
      </c>
      <c r="AS458" s="34" t="s">
        <v>35</v>
      </c>
      <c r="AT458" s="41" t="s">
        <v>35</v>
      </c>
      <c r="AU458" s="26" t="s">
        <v>35</v>
      </c>
      <c r="AV458" s="26" t="s">
        <v>35</v>
      </c>
      <c r="AW458" s="26" t="s">
        <v>35</v>
      </c>
      <c r="AX458" s="34" t="s">
        <v>35</v>
      </c>
      <c r="AY458" s="41" t="s">
        <v>35</v>
      </c>
      <c r="AZ458" s="26" t="s">
        <v>35</v>
      </c>
      <c r="BA458" s="26" t="s">
        <v>35</v>
      </c>
      <c r="BB458" s="26" t="s">
        <v>35</v>
      </c>
      <c r="BC458" s="34" t="s">
        <v>35</v>
      </c>
      <c r="BD458" s="41" t="s">
        <v>35</v>
      </c>
      <c r="BE458" s="26" t="s">
        <v>35</v>
      </c>
      <c r="BF458" s="26" t="s">
        <v>35</v>
      </c>
      <c r="BG458" s="26" t="s">
        <v>35</v>
      </c>
      <c r="BH458" s="34" t="s">
        <v>35</v>
      </c>
      <c r="BI458" s="41" t="s">
        <v>35</v>
      </c>
      <c r="BJ458" s="26" t="s">
        <v>35</v>
      </c>
      <c r="BK458" s="26" t="s">
        <v>35</v>
      </c>
      <c r="BL458" s="26" t="s">
        <v>35</v>
      </c>
      <c r="BM458" s="34" t="s">
        <v>35</v>
      </c>
      <c r="BN458" s="41">
        <f t="shared" si="94"/>
        <v>30</v>
      </c>
      <c r="BO458" s="41">
        <f t="shared" si="94"/>
        <v>38</v>
      </c>
      <c r="BP458" s="41">
        <f t="shared" si="94"/>
        <v>-8</v>
      </c>
      <c r="BQ458" s="42">
        <f t="shared" si="95"/>
        <v>-2.7777777777777777</v>
      </c>
      <c r="BR458" s="25"/>
    </row>
    <row r="459" spans="1:70" s="7" customFormat="1" ht="18" customHeight="1">
      <c r="A459" s="25"/>
      <c r="B459" s="35" t="s">
        <v>47</v>
      </c>
      <c r="C459" s="35">
        <v>432149</v>
      </c>
      <c r="D459" s="27" t="s">
        <v>498</v>
      </c>
      <c r="E459" s="26">
        <v>121</v>
      </c>
      <c r="F459" s="41">
        <f t="shared" ref="F459:F505" si="96">E459+I459</f>
        <v>119</v>
      </c>
      <c r="G459" s="26">
        <v>0</v>
      </c>
      <c r="H459" s="26">
        <v>2</v>
      </c>
      <c r="I459" s="26">
        <v>-2</v>
      </c>
      <c r="J459" s="42">
        <f t="shared" ref="J459:J505" si="97">(I459/E459)*100</f>
        <v>-1.6528925619834711</v>
      </c>
      <c r="K459" s="41">
        <f t="shared" ref="K459:K505" si="98">N459+F459</f>
        <v>118</v>
      </c>
      <c r="L459" s="26">
        <v>0</v>
      </c>
      <c r="M459" s="26">
        <v>1</v>
      </c>
      <c r="N459" s="26">
        <v>-1</v>
      </c>
      <c r="O459" s="42">
        <f t="shared" ref="O459:O505" si="99">(N459/F459)*100</f>
        <v>-0.84033613445378152</v>
      </c>
      <c r="P459" s="41">
        <f t="shared" ref="P459:P505" si="100">S459+K459</f>
        <v>117</v>
      </c>
      <c r="Q459" s="26">
        <v>2</v>
      </c>
      <c r="R459" s="26">
        <v>3</v>
      </c>
      <c r="S459" s="26">
        <v>-1</v>
      </c>
      <c r="T459" s="42">
        <f t="shared" ref="T459:T505" si="101">(S459/K459)*100</f>
        <v>-0.84745762711864403</v>
      </c>
      <c r="U459" s="41">
        <f t="shared" ref="U459:U505" si="102">X459+P459</f>
        <v>117</v>
      </c>
      <c r="V459" s="26">
        <v>0</v>
      </c>
      <c r="W459" s="26">
        <v>0</v>
      </c>
      <c r="X459" s="26">
        <v>0</v>
      </c>
      <c r="Y459" s="42">
        <f t="shared" ref="Y459:Y505" si="103">(X459/P459)*100</f>
        <v>0</v>
      </c>
      <c r="Z459" s="41">
        <f t="shared" ref="Z459:Z505" si="104">AC459+U459</f>
        <v>118</v>
      </c>
      <c r="AA459" s="26">
        <v>1</v>
      </c>
      <c r="AB459" s="26">
        <v>0</v>
      </c>
      <c r="AC459" s="26">
        <v>1</v>
      </c>
      <c r="AD459" s="42">
        <f t="shared" ref="AD459:AD505" si="105">(AC459/U459)*100</f>
        <v>0.85470085470085477</v>
      </c>
      <c r="AE459" s="41" t="s">
        <v>35</v>
      </c>
      <c r="AF459" s="26" t="s">
        <v>35</v>
      </c>
      <c r="AG459" s="26" t="s">
        <v>35</v>
      </c>
      <c r="AH459" s="26" t="s">
        <v>35</v>
      </c>
      <c r="AI459" s="34" t="s">
        <v>35</v>
      </c>
      <c r="AJ459" s="41" t="s">
        <v>35</v>
      </c>
      <c r="AK459" s="26" t="s">
        <v>35</v>
      </c>
      <c r="AL459" s="26" t="s">
        <v>35</v>
      </c>
      <c r="AM459" s="26" t="s">
        <v>35</v>
      </c>
      <c r="AN459" s="34" t="s">
        <v>35</v>
      </c>
      <c r="AO459" s="41" t="s">
        <v>35</v>
      </c>
      <c r="AP459" s="26" t="s">
        <v>35</v>
      </c>
      <c r="AQ459" s="26" t="s">
        <v>35</v>
      </c>
      <c r="AR459" s="26" t="s">
        <v>35</v>
      </c>
      <c r="AS459" s="34" t="s">
        <v>35</v>
      </c>
      <c r="AT459" s="41" t="s">
        <v>35</v>
      </c>
      <c r="AU459" s="26" t="s">
        <v>35</v>
      </c>
      <c r="AV459" s="26" t="s">
        <v>35</v>
      </c>
      <c r="AW459" s="26" t="s">
        <v>35</v>
      </c>
      <c r="AX459" s="34" t="s">
        <v>35</v>
      </c>
      <c r="AY459" s="41" t="s">
        <v>35</v>
      </c>
      <c r="AZ459" s="26" t="s">
        <v>35</v>
      </c>
      <c r="BA459" s="26" t="s">
        <v>35</v>
      </c>
      <c r="BB459" s="26" t="s">
        <v>35</v>
      </c>
      <c r="BC459" s="34" t="s">
        <v>35</v>
      </c>
      <c r="BD459" s="41" t="s">
        <v>35</v>
      </c>
      <c r="BE459" s="26" t="s">
        <v>35</v>
      </c>
      <c r="BF459" s="26" t="s">
        <v>35</v>
      </c>
      <c r="BG459" s="26" t="s">
        <v>35</v>
      </c>
      <c r="BH459" s="34" t="s">
        <v>35</v>
      </c>
      <c r="BI459" s="41" t="s">
        <v>35</v>
      </c>
      <c r="BJ459" s="26" t="s">
        <v>35</v>
      </c>
      <c r="BK459" s="26" t="s">
        <v>35</v>
      </c>
      <c r="BL459" s="26" t="s">
        <v>35</v>
      </c>
      <c r="BM459" s="34" t="s">
        <v>35</v>
      </c>
      <c r="BN459" s="41">
        <f t="shared" ref="BN459:BP505" si="106">SUM(G459,L459,Q459,V459,AA459,AF459,AK459,AP459,AU459,AZ459,BE459,BJ459)</f>
        <v>3</v>
      </c>
      <c r="BO459" s="41">
        <f t="shared" si="106"/>
        <v>6</v>
      </c>
      <c r="BP459" s="41">
        <f t="shared" si="106"/>
        <v>-3</v>
      </c>
      <c r="BQ459" s="42">
        <f t="shared" ref="BQ459:BQ505" si="107">(BP459/E459)*100</f>
        <v>-2.4793388429752068</v>
      </c>
      <c r="BR459" s="25"/>
    </row>
    <row r="460" spans="1:70" s="7" customFormat="1" ht="18" customHeight="1">
      <c r="A460" s="25"/>
      <c r="B460" s="35" t="s">
        <v>47</v>
      </c>
      <c r="C460" s="35">
        <v>432150</v>
      </c>
      <c r="D460" s="27" t="s">
        <v>499</v>
      </c>
      <c r="E460" s="26">
        <v>8923</v>
      </c>
      <c r="F460" s="41">
        <f t="shared" si="96"/>
        <v>9094</v>
      </c>
      <c r="G460" s="26">
        <v>674</v>
      </c>
      <c r="H460" s="26">
        <v>503</v>
      </c>
      <c r="I460" s="26">
        <v>171</v>
      </c>
      <c r="J460" s="42">
        <f t="shared" si="97"/>
        <v>1.9163958309985432</v>
      </c>
      <c r="K460" s="41">
        <f t="shared" si="98"/>
        <v>8671</v>
      </c>
      <c r="L460" s="26">
        <v>320</v>
      </c>
      <c r="M460" s="26">
        <v>743</v>
      </c>
      <c r="N460" s="26">
        <v>-423</v>
      </c>
      <c r="O460" s="42">
        <f t="shared" si="99"/>
        <v>-4.6514185177039806</v>
      </c>
      <c r="P460" s="41">
        <f t="shared" si="100"/>
        <v>8232</v>
      </c>
      <c r="Q460" s="26">
        <v>263</v>
      </c>
      <c r="R460" s="26">
        <v>702</v>
      </c>
      <c r="S460" s="26">
        <v>-439</v>
      </c>
      <c r="T460" s="42">
        <f t="shared" si="101"/>
        <v>-5.0628531887902204</v>
      </c>
      <c r="U460" s="41">
        <f t="shared" si="102"/>
        <v>7924</v>
      </c>
      <c r="V460" s="26">
        <v>94</v>
      </c>
      <c r="W460" s="26">
        <v>402</v>
      </c>
      <c r="X460" s="26">
        <v>-308</v>
      </c>
      <c r="Y460" s="42">
        <f t="shared" si="103"/>
        <v>-3.7414965986394559</v>
      </c>
      <c r="Z460" s="41">
        <f t="shared" si="104"/>
        <v>7803</v>
      </c>
      <c r="AA460" s="26">
        <v>114</v>
      </c>
      <c r="AB460" s="26">
        <v>235</v>
      </c>
      <c r="AC460" s="26">
        <v>-121</v>
      </c>
      <c r="AD460" s="42">
        <f t="shared" si="105"/>
        <v>-1.5270065623422515</v>
      </c>
      <c r="AE460" s="41" t="s">
        <v>35</v>
      </c>
      <c r="AF460" s="26" t="s">
        <v>35</v>
      </c>
      <c r="AG460" s="26" t="s">
        <v>35</v>
      </c>
      <c r="AH460" s="26" t="s">
        <v>35</v>
      </c>
      <c r="AI460" s="34" t="s">
        <v>35</v>
      </c>
      <c r="AJ460" s="41" t="s">
        <v>35</v>
      </c>
      <c r="AK460" s="26" t="s">
        <v>35</v>
      </c>
      <c r="AL460" s="26" t="s">
        <v>35</v>
      </c>
      <c r="AM460" s="26" t="s">
        <v>35</v>
      </c>
      <c r="AN460" s="34" t="s">
        <v>35</v>
      </c>
      <c r="AO460" s="41" t="s">
        <v>35</v>
      </c>
      <c r="AP460" s="26" t="s">
        <v>35</v>
      </c>
      <c r="AQ460" s="26" t="s">
        <v>35</v>
      </c>
      <c r="AR460" s="26" t="s">
        <v>35</v>
      </c>
      <c r="AS460" s="34" t="s">
        <v>35</v>
      </c>
      <c r="AT460" s="41" t="s">
        <v>35</v>
      </c>
      <c r="AU460" s="26" t="s">
        <v>35</v>
      </c>
      <c r="AV460" s="26" t="s">
        <v>35</v>
      </c>
      <c r="AW460" s="26" t="s">
        <v>35</v>
      </c>
      <c r="AX460" s="34" t="s">
        <v>35</v>
      </c>
      <c r="AY460" s="41" t="s">
        <v>35</v>
      </c>
      <c r="AZ460" s="26" t="s">
        <v>35</v>
      </c>
      <c r="BA460" s="26" t="s">
        <v>35</v>
      </c>
      <c r="BB460" s="26" t="s">
        <v>35</v>
      </c>
      <c r="BC460" s="34" t="s">
        <v>35</v>
      </c>
      <c r="BD460" s="41" t="s">
        <v>35</v>
      </c>
      <c r="BE460" s="26" t="s">
        <v>35</v>
      </c>
      <c r="BF460" s="26" t="s">
        <v>35</v>
      </c>
      <c r="BG460" s="26" t="s">
        <v>35</v>
      </c>
      <c r="BH460" s="34" t="s">
        <v>35</v>
      </c>
      <c r="BI460" s="41" t="s">
        <v>35</v>
      </c>
      <c r="BJ460" s="26" t="s">
        <v>35</v>
      </c>
      <c r="BK460" s="26" t="s">
        <v>35</v>
      </c>
      <c r="BL460" s="26" t="s">
        <v>35</v>
      </c>
      <c r="BM460" s="34" t="s">
        <v>35</v>
      </c>
      <c r="BN460" s="41">
        <f t="shared" si="106"/>
        <v>1465</v>
      </c>
      <c r="BO460" s="41">
        <f t="shared" si="106"/>
        <v>2585</v>
      </c>
      <c r="BP460" s="41">
        <f t="shared" si="106"/>
        <v>-1120</v>
      </c>
      <c r="BQ460" s="42">
        <f t="shared" si="107"/>
        <v>-12.551832343382271</v>
      </c>
      <c r="BR460" s="25"/>
    </row>
    <row r="461" spans="1:70" s="7" customFormat="1" ht="18" customHeight="1">
      <c r="A461" s="25"/>
      <c r="B461" s="35" t="s">
        <v>47</v>
      </c>
      <c r="C461" s="35">
        <v>432160</v>
      </c>
      <c r="D461" s="27" t="s">
        <v>500</v>
      </c>
      <c r="E461" s="26">
        <v>8354</v>
      </c>
      <c r="F461" s="41">
        <f t="shared" si="96"/>
        <v>8460</v>
      </c>
      <c r="G461" s="26">
        <v>529</v>
      </c>
      <c r="H461" s="26">
        <v>423</v>
      </c>
      <c r="I461" s="26">
        <v>106</v>
      </c>
      <c r="J461" s="42">
        <f t="shared" si="97"/>
        <v>1.2688532439549915</v>
      </c>
      <c r="K461" s="41">
        <f t="shared" si="98"/>
        <v>8200</v>
      </c>
      <c r="L461" s="26">
        <v>292</v>
      </c>
      <c r="M461" s="26">
        <v>552</v>
      </c>
      <c r="N461" s="26">
        <v>-260</v>
      </c>
      <c r="O461" s="42">
        <f t="shared" si="99"/>
        <v>-3.0732860520094563</v>
      </c>
      <c r="P461" s="41">
        <f t="shared" si="100"/>
        <v>7740</v>
      </c>
      <c r="Q461" s="26">
        <v>212</v>
      </c>
      <c r="R461" s="26">
        <v>672</v>
      </c>
      <c r="S461" s="26">
        <v>-460</v>
      </c>
      <c r="T461" s="42">
        <f t="shared" si="101"/>
        <v>-5.6097560975609762</v>
      </c>
      <c r="U461" s="41">
        <f t="shared" si="102"/>
        <v>7487</v>
      </c>
      <c r="V461" s="26">
        <v>132</v>
      </c>
      <c r="W461" s="26">
        <v>385</v>
      </c>
      <c r="X461" s="26">
        <v>-253</v>
      </c>
      <c r="Y461" s="42">
        <f t="shared" si="103"/>
        <v>-3.2687338501291991</v>
      </c>
      <c r="Z461" s="41">
        <f t="shared" si="104"/>
        <v>7438</v>
      </c>
      <c r="AA461" s="26">
        <v>186</v>
      </c>
      <c r="AB461" s="26">
        <v>235</v>
      </c>
      <c r="AC461" s="26">
        <v>-49</v>
      </c>
      <c r="AD461" s="42">
        <f t="shared" si="105"/>
        <v>-0.65446774408975561</v>
      </c>
      <c r="AE461" s="41" t="s">
        <v>35</v>
      </c>
      <c r="AF461" s="26" t="s">
        <v>35</v>
      </c>
      <c r="AG461" s="26" t="s">
        <v>35</v>
      </c>
      <c r="AH461" s="26" t="s">
        <v>35</v>
      </c>
      <c r="AI461" s="34" t="s">
        <v>35</v>
      </c>
      <c r="AJ461" s="41" t="s">
        <v>35</v>
      </c>
      <c r="AK461" s="26" t="s">
        <v>35</v>
      </c>
      <c r="AL461" s="26" t="s">
        <v>35</v>
      </c>
      <c r="AM461" s="26" t="s">
        <v>35</v>
      </c>
      <c r="AN461" s="34" t="s">
        <v>35</v>
      </c>
      <c r="AO461" s="41" t="s">
        <v>35</v>
      </c>
      <c r="AP461" s="26" t="s">
        <v>35</v>
      </c>
      <c r="AQ461" s="26" t="s">
        <v>35</v>
      </c>
      <c r="AR461" s="26" t="s">
        <v>35</v>
      </c>
      <c r="AS461" s="34" t="s">
        <v>35</v>
      </c>
      <c r="AT461" s="41" t="s">
        <v>35</v>
      </c>
      <c r="AU461" s="26" t="s">
        <v>35</v>
      </c>
      <c r="AV461" s="26" t="s">
        <v>35</v>
      </c>
      <c r="AW461" s="26" t="s">
        <v>35</v>
      </c>
      <c r="AX461" s="34" t="s">
        <v>35</v>
      </c>
      <c r="AY461" s="41" t="s">
        <v>35</v>
      </c>
      <c r="AZ461" s="26" t="s">
        <v>35</v>
      </c>
      <c r="BA461" s="26" t="s">
        <v>35</v>
      </c>
      <c r="BB461" s="26" t="s">
        <v>35</v>
      </c>
      <c r="BC461" s="34" t="s">
        <v>35</v>
      </c>
      <c r="BD461" s="41" t="s">
        <v>35</v>
      </c>
      <c r="BE461" s="26" t="s">
        <v>35</v>
      </c>
      <c r="BF461" s="26" t="s">
        <v>35</v>
      </c>
      <c r="BG461" s="26" t="s">
        <v>35</v>
      </c>
      <c r="BH461" s="34" t="s">
        <v>35</v>
      </c>
      <c r="BI461" s="41" t="s">
        <v>35</v>
      </c>
      <c r="BJ461" s="26" t="s">
        <v>35</v>
      </c>
      <c r="BK461" s="26" t="s">
        <v>35</v>
      </c>
      <c r="BL461" s="26" t="s">
        <v>35</v>
      </c>
      <c r="BM461" s="34" t="s">
        <v>35</v>
      </c>
      <c r="BN461" s="41">
        <f t="shared" si="106"/>
        <v>1351</v>
      </c>
      <c r="BO461" s="41">
        <f t="shared" si="106"/>
        <v>2267</v>
      </c>
      <c r="BP461" s="41">
        <f t="shared" si="106"/>
        <v>-916</v>
      </c>
      <c r="BQ461" s="42">
        <f t="shared" si="107"/>
        <v>-10.964807277950682</v>
      </c>
      <c r="BR461" s="25"/>
    </row>
    <row r="462" spans="1:70" s="7" customFormat="1" ht="18" customHeight="1">
      <c r="A462" s="25"/>
      <c r="B462" s="35" t="s">
        <v>47</v>
      </c>
      <c r="C462" s="35">
        <v>432162</v>
      </c>
      <c r="D462" s="27" t="s">
        <v>501</v>
      </c>
      <c r="E462" s="26">
        <v>433</v>
      </c>
      <c r="F462" s="41">
        <f t="shared" si="96"/>
        <v>434</v>
      </c>
      <c r="G462" s="26">
        <v>21</v>
      </c>
      <c r="H462" s="26">
        <v>20</v>
      </c>
      <c r="I462" s="26">
        <v>1</v>
      </c>
      <c r="J462" s="42">
        <f t="shared" si="97"/>
        <v>0.23094688221709006</v>
      </c>
      <c r="K462" s="41">
        <f t="shared" si="98"/>
        <v>443</v>
      </c>
      <c r="L462" s="26">
        <v>23</v>
      </c>
      <c r="M462" s="26">
        <v>14</v>
      </c>
      <c r="N462" s="26">
        <v>9</v>
      </c>
      <c r="O462" s="42">
        <f t="shared" si="99"/>
        <v>2.0737327188940093</v>
      </c>
      <c r="P462" s="41">
        <f t="shared" si="100"/>
        <v>418</v>
      </c>
      <c r="Q462" s="26">
        <v>26</v>
      </c>
      <c r="R462" s="26">
        <v>51</v>
      </c>
      <c r="S462" s="26">
        <v>-25</v>
      </c>
      <c r="T462" s="42">
        <f t="shared" si="101"/>
        <v>-5.6433408577878108</v>
      </c>
      <c r="U462" s="41">
        <f t="shared" si="102"/>
        <v>413</v>
      </c>
      <c r="V462" s="26">
        <v>1</v>
      </c>
      <c r="W462" s="26">
        <v>6</v>
      </c>
      <c r="X462" s="26">
        <v>-5</v>
      </c>
      <c r="Y462" s="42">
        <f t="shared" si="103"/>
        <v>-1.1961722488038278</v>
      </c>
      <c r="Z462" s="41">
        <f t="shared" si="104"/>
        <v>405</v>
      </c>
      <c r="AA462" s="26">
        <v>0</v>
      </c>
      <c r="AB462" s="26">
        <v>8</v>
      </c>
      <c r="AC462" s="26">
        <v>-8</v>
      </c>
      <c r="AD462" s="42">
        <f t="shared" si="105"/>
        <v>-1.937046004842615</v>
      </c>
      <c r="AE462" s="41" t="s">
        <v>35</v>
      </c>
      <c r="AF462" s="26" t="s">
        <v>35</v>
      </c>
      <c r="AG462" s="26" t="s">
        <v>35</v>
      </c>
      <c r="AH462" s="26" t="s">
        <v>35</v>
      </c>
      <c r="AI462" s="34" t="s">
        <v>35</v>
      </c>
      <c r="AJ462" s="41" t="s">
        <v>35</v>
      </c>
      <c r="AK462" s="26" t="s">
        <v>35</v>
      </c>
      <c r="AL462" s="26" t="s">
        <v>35</v>
      </c>
      <c r="AM462" s="26" t="s">
        <v>35</v>
      </c>
      <c r="AN462" s="34" t="s">
        <v>35</v>
      </c>
      <c r="AO462" s="41" t="s">
        <v>35</v>
      </c>
      <c r="AP462" s="26" t="s">
        <v>35</v>
      </c>
      <c r="AQ462" s="26" t="s">
        <v>35</v>
      </c>
      <c r="AR462" s="26" t="s">
        <v>35</v>
      </c>
      <c r="AS462" s="34" t="s">
        <v>35</v>
      </c>
      <c r="AT462" s="41" t="s">
        <v>35</v>
      </c>
      <c r="AU462" s="26" t="s">
        <v>35</v>
      </c>
      <c r="AV462" s="26" t="s">
        <v>35</v>
      </c>
      <c r="AW462" s="26" t="s">
        <v>35</v>
      </c>
      <c r="AX462" s="34" t="s">
        <v>35</v>
      </c>
      <c r="AY462" s="41" t="s">
        <v>35</v>
      </c>
      <c r="AZ462" s="26" t="s">
        <v>35</v>
      </c>
      <c r="BA462" s="26" t="s">
        <v>35</v>
      </c>
      <c r="BB462" s="26" t="s">
        <v>35</v>
      </c>
      <c r="BC462" s="34" t="s">
        <v>35</v>
      </c>
      <c r="BD462" s="41" t="s">
        <v>35</v>
      </c>
      <c r="BE462" s="26" t="s">
        <v>35</v>
      </c>
      <c r="BF462" s="26" t="s">
        <v>35</v>
      </c>
      <c r="BG462" s="26" t="s">
        <v>35</v>
      </c>
      <c r="BH462" s="34" t="s">
        <v>35</v>
      </c>
      <c r="BI462" s="41" t="s">
        <v>35</v>
      </c>
      <c r="BJ462" s="26" t="s">
        <v>35</v>
      </c>
      <c r="BK462" s="26" t="s">
        <v>35</v>
      </c>
      <c r="BL462" s="26" t="s">
        <v>35</v>
      </c>
      <c r="BM462" s="34" t="s">
        <v>35</v>
      </c>
      <c r="BN462" s="41">
        <f t="shared" si="106"/>
        <v>71</v>
      </c>
      <c r="BO462" s="41">
        <f t="shared" si="106"/>
        <v>99</v>
      </c>
      <c r="BP462" s="41">
        <f t="shared" si="106"/>
        <v>-28</v>
      </c>
      <c r="BQ462" s="42">
        <f t="shared" si="107"/>
        <v>-6.4665127020785222</v>
      </c>
      <c r="BR462" s="25"/>
    </row>
    <row r="463" spans="1:70" s="7" customFormat="1" ht="18" customHeight="1">
      <c r="A463" s="25"/>
      <c r="B463" s="35" t="s">
        <v>47</v>
      </c>
      <c r="C463" s="35">
        <v>432163</v>
      </c>
      <c r="D463" s="27" t="s">
        <v>502</v>
      </c>
      <c r="E463" s="26">
        <v>267</v>
      </c>
      <c r="F463" s="41">
        <f t="shared" si="96"/>
        <v>267</v>
      </c>
      <c r="G463" s="26">
        <v>11</v>
      </c>
      <c r="H463" s="26">
        <v>11</v>
      </c>
      <c r="I463" s="26">
        <v>0</v>
      </c>
      <c r="J463" s="42">
        <f t="shared" si="97"/>
        <v>0</v>
      </c>
      <c r="K463" s="41">
        <f t="shared" si="98"/>
        <v>266</v>
      </c>
      <c r="L463" s="26">
        <v>14</v>
      </c>
      <c r="M463" s="26">
        <v>15</v>
      </c>
      <c r="N463" s="26">
        <v>-1</v>
      </c>
      <c r="O463" s="42">
        <f t="shared" si="99"/>
        <v>-0.37453183520599254</v>
      </c>
      <c r="P463" s="41">
        <f t="shared" si="100"/>
        <v>268</v>
      </c>
      <c r="Q463" s="26">
        <v>10</v>
      </c>
      <c r="R463" s="26">
        <v>8</v>
      </c>
      <c r="S463" s="26">
        <v>2</v>
      </c>
      <c r="T463" s="42">
        <f t="shared" si="101"/>
        <v>0.75187969924812026</v>
      </c>
      <c r="U463" s="41">
        <f t="shared" si="102"/>
        <v>263</v>
      </c>
      <c r="V463" s="26">
        <v>3</v>
      </c>
      <c r="W463" s="26">
        <v>8</v>
      </c>
      <c r="X463" s="26">
        <v>-5</v>
      </c>
      <c r="Y463" s="42">
        <f t="shared" si="103"/>
        <v>-1.8656716417910446</v>
      </c>
      <c r="Z463" s="41">
        <f t="shared" si="104"/>
        <v>266</v>
      </c>
      <c r="AA463" s="26">
        <v>7</v>
      </c>
      <c r="AB463" s="26">
        <v>4</v>
      </c>
      <c r="AC463" s="26">
        <v>3</v>
      </c>
      <c r="AD463" s="42">
        <f t="shared" si="105"/>
        <v>1.1406844106463878</v>
      </c>
      <c r="AE463" s="41" t="s">
        <v>35</v>
      </c>
      <c r="AF463" s="26" t="s">
        <v>35</v>
      </c>
      <c r="AG463" s="26" t="s">
        <v>35</v>
      </c>
      <c r="AH463" s="26" t="s">
        <v>35</v>
      </c>
      <c r="AI463" s="34" t="s">
        <v>35</v>
      </c>
      <c r="AJ463" s="41" t="s">
        <v>35</v>
      </c>
      <c r="AK463" s="26" t="s">
        <v>35</v>
      </c>
      <c r="AL463" s="26" t="s">
        <v>35</v>
      </c>
      <c r="AM463" s="26" t="s">
        <v>35</v>
      </c>
      <c r="AN463" s="34" t="s">
        <v>35</v>
      </c>
      <c r="AO463" s="41" t="s">
        <v>35</v>
      </c>
      <c r="AP463" s="26" t="s">
        <v>35</v>
      </c>
      <c r="AQ463" s="26" t="s">
        <v>35</v>
      </c>
      <c r="AR463" s="26" t="s">
        <v>35</v>
      </c>
      <c r="AS463" s="34" t="s">
        <v>35</v>
      </c>
      <c r="AT463" s="41" t="s">
        <v>35</v>
      </c>
      <c r="AU463" s="26" t="s">
        <v>35</v>
      </c>
      <c r="AV463" s="26" t="s">
        <v>35</v>
      </c>
      <c r="AW463" s="26" t="s">
        <v>35</v>
      </c>
      <c r="AX463" s="34" t="s">
        <v>35</v>
      </c>
      <c r="AY463" s="41" t="s">
        <v>35</v>
      </c>
      <c r="AZ463" s="26" t="s">
        <v>35</v>
      </c>
      <c r="BA463" s="26" t="s">
        <v>35</v>
      </c>
      <c r="BB463" s="26" t="s">
        <v>35</v>
      </c>
      <c r="BC463" s="34" t="s">
        <v>35</v>
      </c>
      <c r="BD463" s="41" t="s">
        <v>35</v>
      </c>
      <c r="BE463" s="26" t="s">
        <v>35</v>
      </c>
      <c r="BF463" s="26" t="s">
        <v>35</v>
      </c>
      <c r="BG463" s="26" t="s">
        <v>35</v>
      </c>
      <c r="BH463" s="34" t="s">
        <v>35</v>
      </c>
      <c r="BI463" s="41" t="s">
        <v>35</v>
      </c>
      <c r="BJ463" s="26" t="s">
        <v>35</v>
      </c>
      <c r="BK463" s="26" t="s">
        <v>35</v>
      </c>
      <c r="BL463" s="26" t="s">
        <v>35</v>
      </c>
      <c r="BM463" s="34" t="s">
        <v>35</v>
      </c>
      <c r="BN463" s="41">
        <f t="shared" si="106"/>
        <v>45</v>
      </c>
      <c r="BO463" s="41">
        <f t="shared" si="106"/>
        <v>46</v>
      </c>
      <c r="BP463" s="41">
        <f t="shared" si="106"/>
        <v>-1</v>
      </c>
      <c r="BQ463" s="42">
        <f t="shared" si="107"/>
        <v>-0.37453183520599254</v>
      </c>
      <c r="BR463" s="25"/>
    </row>
    <row r="464" spans="1:70" s="7" customFormat="1" ht="18" customHeight="1">
      <c r="A464" s="25"/>
      <c r="B464" s="35" t="s">
        <v>47</v>
      </c>
      <c r="C464" s="35">
        <v>432166</v>
      </c>
      <c r="D464" s="27" t="s">
        <v>503</v>
      </c>
      <c r="E464" s="26">
        <v>2236</v>
      </c>
      <c r="F464" s="41">
        <f t="shared" si="96"/>
        <v>2300</v>
      </c>
      <c r="G464" s="26">
        <v>156</v>
      </c>
      <c r="H464" s="26">
        <v>92</v>
      </c>
      <c r="I464" s="26">
        <v>64</v>
      </c>
      <c r="J464" s="42">
        <f t="shared" si="97"/>
        <v>2.8622540250447228</v>
      </c>
      <c r="K464" s="41">
        <f t="shared" si="98"/>
        <v>2304</v>
      </c>
      <c r="L464" s="26">
        <v>100</v>
      </c>
      <c r="M464" s="26">
        <v>96</v>
      </c>
      <c r="N464" s="26">
        <v>4</v>
      </c>
      <c r="O464" s="42">
        <f t="shared" si="99"/>
        <v>0.17391304347826086</v>
      </c>
      <c r="P464" s="41">
        <f t="shared" si="100"/>
        <v>2296</v>
      </c>
      <c r="Q464" s="26">
        <v>78</v>
      </c>
      <c r="R464" s="26">
        <v>86</v>
      </c>
      <c r="S464" s="26">
        <v>-8</v>
      </c>
      <c r="T464" s="42">
        <f t="shared" si="101"/>
        <v>-0.34722222222222221</v>
      </c>
      <c r="U464" s="41">
        <f t="shared" si="102"/>
        <v>2203</v>
      </c>
      <c r="V464" s="26">
        <v>54</v>
      </c>
      <c r="W464" s="26">
        <v>147</v>
      </c>
      <c r="X464" s="26">
        <v>-93</v>
      </c>
      <c r="Y464" s="42">
        <f t="shared" si="103"/>
        <v>-4.0505226480836241</v>
      </c>
      <c r="Z464" s="41">
        <f t="shared" si="104"/>
        <v>2197</v>
      </c>
      <c r="AA464" s="26">
        <v>57</v>
      </c>
      <c r="AB464" s="26">
        <v>63</v>
      </c>
      <c r="AC464" s="26">
        <v>-6</v>
      </c>
      <c r="AD464" s="42">
        <f t="shared" si="105"/>
        <v>-0.27235587834770769</v>
      </c>
      <c r="AE464" s="41" t="s">
        <v>35</v>
      </c>
      <c r="AF464" s="26" t="s">
        <v>35</v>
      </c>
      <c r="AG464" s="26" t="s">
        <v>35</v>
      </c>
      <c r="AH464" s="26" t="s">
        <v>35</v>
      </c>
      <c r="AI464" s="34" t="s">
        <v>35</v>
      </c>
      <c r="AJ464" s="41" t="s">
        <v>35</v>
      </c>
      <c r="AK464" s="26" t="s">
        <v>35</v>
      </c>
      <c r="AL464" s="26" t="s">
        <v>35</v>
      </c>
      <c r="AM464" s="26" t="s">
        <v>35</v>
      </c>
      <c r="AN464" s="34" t="s">
        <v>35</v>
      </c>
      <c r="AO464" s="41" t="s">
        <v>35</v>
      </c>
      <c r="AP464" s="26" t="s">
        <v>35</v>
      </c>
      <c r="AQ464" s="26" t="s">
        <v>35</v>
      </c>
      <c r="AR464" s="26" t="s">
        <v>35</v>
      </c>
      <c r="AS464" s="34" t="s">
        <v>35</v>
      </c>
      <c r="AT464" s="41" t="s">
        <v>35</v>
      </c>
      <c r="AU464" s="26" t="s">
        <v>35</v>
      </c>
      <c r="AV464" s="26" t="s">
        <v>35</v>
      </c>
      <c r="AW464" s="26" t="s">
        <v>35</v>
      </c>
      <c r="AX464" s="34" t="s">
        <v>35</v>
      </c>
      <c r="AY464" s="41" t="s">
        <v>35</v>
      </c>
      <c r="AZ464" s="26" t="s">
        <v>35</v>
      </c>
      <c r="BA464" s="26" t="s">
        <v>35</v>
      </c>
      <c r="BB464" s="26" t="s">
        <v>35</v>
      </c>
      <c r="BC464" s="34" t="s">
        <v>35</v>
      </c>
      <c r="BD464" s="41" t="s">
        <v>35</v>
      </c>
      <c r="BE464" s="26" t="s">
        <v>35</v>
      </c>
      <c r="BF464" s="26" t="s">
        <v>35</v>
      </c>
      <c r="BG464" s="26" t="s">
        <v>35</v>
      </c>
      <c r="BH464" s="34" t="s">
        <v>35</v>
      </c>
      <c r="BI464" s="41" t="s">
        <v>35</v>
      </c>
      <c r="BJ464" s="26" t="s">
        <v>35</v>
      </c>
      <c r="BK464" s="26" t="s">
        <v>35</v>
      </c>
      <c r="BL464" s="26" t="s">
        <v>35</v>
      </c>
      <c r="BM464" s="34" t="s">
        <v>35</v>
      </c>
      <c r="BN464" s="41">
        <f t="shared" si="106"/>
        <v>445</v>
      </c>
      <c r="BO464" s="41">
        <f t="shared" si="106"/>
        <v>484</v>
      </c>
      <c r="BP464" s="41">
        <f t="shared" si="106"/>
        <v>-39</v>
      </c>
      <c r="BQ464" s="42">
        <f t="shared" si="107"/>
        <v>-1.7441860465116279</v>
      </c>
      <c r="BR464" s="25"/>
    </row>
    <row r="465" spans="1:70" s="7" customFormat="1" ht="18" customHeight="1">
      <c r="A465" s="25"/>
      <c r="B465" s="35" t="s">
        <v>47</v>
      </c>
      <c r="C465" s="35">
        <v>432170</v>
      </c>
      <c r="D465" s="27" t="s">
        <v>504</v>
      </c>
      <c r="E465" s="26">
        <v>7592</v>
      </c>
      <c r="F465" s="41">
        <f t="shared" si="96"/>
        <v>7762</v>
      </c>
      <c r="G465" s="26">
        <v>357</v>
      </c>
      <c r="H465" s="26">
        <v>187</v>
      </c>
      <c r="I465" s="26">
        <v>170</v>
      </c>
      <c r="J465" s="42">
        <f t="shared" si="97"/>
        <v>2.2391991570073762</v>
      </c>
      <c r="K465" s="41">
        <f t="shared" si="98"/>
        <v>7993</v>
      </c>
      <c r="L465" s="26">
        <v>513</v>
      </c>
      <c r="M465" s="26">
        <v>282</v>
      </c>
      <c r="N465" s="26">
        <v>231</v>
      </c>
      <c r="O465" s="42">
        <f t="shared" si="99"/>
        <v>2.976037103839217</v>
      </c>
      <c r="P465" s="41">
        <f t="shared" si="100"/>
        <v>7823</v>
      </c>
      <c r="Q465" s="26">
        <v>387</v>
      </c>
      <c r="R465" s="26">
        <v>557</v>
      </c>
      <c r="S465" s="26">
        <v>-170</v>
      </c>
      <c r="T465" s="42">
        <f t="shared" si="101"/>
        <v>-2.1268610033779556</v>
      </c>
      <c r="U465" s="41">
        <f t="shared" si="102"/>
        <v>6917</v>
      </c>
      <c r="V465" s="26">
        <v>54</v>
      </c>
      <c r="W465" s="26">
        <v>960</v>
      </c>
      <c r="X465" s="26">
        <v>-906</v>
      </c>
      <c r="Y465" s="42">
        <f t="shared" si="103"/>
        <v>-11.581234820401381</v>
      </c>
      <c r="Z465" s="41">
        <f t="shared" si="104"/>
        <v>6215</v>
      </c>
      <c r="AA465" s="26">
        <v>32</v>
      </c>
      <c r="AB465" s="26">
        <v>734</v>
      </c>
      <c r="AC465" s="26">
        <v>-702</v>
      </c>
      <c r="AD465" s="42">
        <f t="shared" si="105"/>
        <v>-10.148908486338009</v>
      </c>
      <c r="AE465" s="41" t="s">
        <v>35</v>
      </c>
      <c r="AF465" s="26" t="s">
        <v>35</v>
      </c>
      <c r="AG465" s="26" t="s">
        <v>35</v>
      </c>
      <c r="AH465" s="26" t="s">
        <v>35</v>
      </c>
      <c r="AI465" s="34" t="s">
        <v>35</v>
      </c>
      <c r="AJ465" s="41" t="s">
        <v>35</v>
      </c>
      <c r="AK465" s="26" t="s">
        <v>35</v>
      </c>
      <c r="AL465" s="26" t="s">
        <v>35</v>
      </c>
      <c r="AM465" s="26" t="s">
        <v>35</v>
      </c>
      <c r="AN465" s="34" t="s">
        <v>35</v>
      </c>
      <c r="AO465" s="41" t="s">
        <v>35</v>
      </c>
      <c r="AP465" s="26" t="s">
        <v>35</v>
      </c>
      <c r="AQ465" s="26" t="s">
        <v>35</v>
      </c>
      <c r="AR465" s="26" t="s">
        <v>35</v>
      </c>
      <c r="AS465" s="34" t="s">
        <v>35</v>
      </c>
      <c r="AT465" s="41" t="s">
        <v>35</v>
      </c>
      <c r="AU465" s="26" t="s">
        <v>35</v>
      </c>
      <c r="AV465" s="26" t="s">
        <v>35</v>
      </c>
      <c r="AW465" s="26" t="s">
        <v>35</v>
      </c>
      <c r="AX465" s="34" t="s">
        <v>35</v>
      </c>
      <c r="AY465" s="41" t="s">
        <v>35</v>
      </c>
      <c r="AZ465" s="26" t="s">
        <v>35</v>
      </c>
      <c r="BA465" s="26" t="s">
        <v>35</v>
      </c>
      <c r="BB465" s="26" t="s">
        <v>35</v>
      </c>
      <c r="BC465" s="34" t="s">
        <v>35</v>
      </c>
      <c r="BD465" s="41" t="s">
        <v>35</v>
      </c>
      <c r="BE465" s="26" t="s">
        <v>35</v>
      </c>
      <c r="BF465" s="26" t="s">
        <v>35</v>
      </c>
      <c r="BG465" s="26" t="s">
        <v>35</v>
      </c>
      <c r="BH465" s="34" t="s">
        <v>35</v>
      </c>
      <c r="BI465" s="41" t="s">
        <v>35</v>
      </c>
      <c r="BJ465" s="26" t="s">
        <v>35</v>
      </c>
      <c r="BK465" s="26" t="s">
        <v>35</v>
      </c>
      <c r="BL465" s="26" t="s">
        <v>35</v>
      </c>
      <c r="BM465" s="34" t="s">
        <v>35</v>
      </c>
      <c r="BN465" s="41">
        <f t="shared" si="106"/>
        <v>1343</v>
      </c>
      <c r="BO465" s="41">
        <f t="shared" si="106"/>
        <v>2720</v>
      </c>
      <c r="BP465" s="41">
        <f t="shared" si="106"/>
        <v>-1377</v>
      </c>
      <c r="BQ465" s="42">
        <f t="shared" si="107"/>
        <v>-18.137513171759746</v>
      </c>
      <c r="BR465" s="25"/>
    </row>
    <row r="466" spans="1:70" s="7" customFormat="1" ht="18" customHeight="1">
      <c r="A466" s="25"/>
      <c r="B466" s="35" t="s">
        <v>47</v>
      </c>
      <c r="C466" s="35">
        <v>432180</v>
      </c>
      <c r="D466" s="27" t="s">
        <v>505</v>
      </c>
      <c r="E466" s="26">
        <v>5579</v>
      </c>
      <c r="F466" s="41">
        <f t="shared" si="96"/>
        <v>5616</v>
      </c>
      <c r="G466" s="26">
        <v>200</v>
      </c>
      <c r="H466" s="26">
        <v>163</v>
      </c>
      <c r="I466" s="26">
        <v>37</v>
      </c>
      <c r="J466" s="42">
        <f t="shared" si="97"/>
        <v>0.66320129055386268</v>
      </c>
      <c r="K466" s="41">
        <f t="shared" si="98"/>
        <v>5667</v>
      </c>
      <c r="L466" s="26">
        <v>227</v>
      </c>
      <c r="M466" s="26">
        <v>176</v>
      </c>
      <c r="N466" s="26">
        <v>51</v>
      </c>
      <c r="O466" s="42">
        <f t="shared" si="99"/>
        <v>0.90811965811965822</v>
      </c>
      <c r="P466" s="41">
        <f t="shared" si="100"/>
        <v>5697</v>
      </c>
      <c r="Q466" s="26">
        <v>211</v>
      </c>
      <c r="R466" s="26">
        <v>181</v>
      </c>
      <c r="S466" s="26">
        <v>30</v>
      </c>
      <c r="T466" s="42">
        <f t="shared" si="101"/>
        <v>0.52938062466913716</v>
      </c>
      <c r="U466" s="41">
        <f t="shared" si="102"/>
        <v>5615</v>
      </c>
      <c r="V466" s="26">
        <v>96</v>
      </c>
      <c r="W466" s="26">
        <v>178</v>
      </c>
      <c r="X466" s="26">
        <v>-82</v>
      </c>
      <c r="Y466" s="42">
        <f t="shared" si="103"/>
        <v>-1.439354045989117</v>
      </c>
      <c r="Z466" s="41">
        <f t="shared" si="104"/>
        <v>5570</v>
      </c>
      <c r="AA466" s="26">
        <v>101</v>
      </c>
      <c r="AB466" s="26">
        <v>146</v>
      </c>
      <c r="AC466" s="26">
        <v>-45</v>
      </c>
      <c r="AD466" s="42">
        <f t="shared" si="105"/>
        <v>-0.80142475512021361</v>
      </c>
      <c r="AE466" s="41" t="s">
        <v>35</v>
      </c>
      <c r="AF466" s="26" t="s">
        <v>35</v>
      </c>
      <c r="AG466" s="26" t="s">
        <v>35</v>
      </c>
      <c r="AH466" s="26" t="s">
        <v>35</v>
      </c>
      <c r="AI466" s="34" t="s">
        <v>35</v>
      </c>
      <c r="AJ466" s="41" t="s">
        <v>35</v>
      </c>
      <c r="AK466" s="26" t="s">
        <v>35</v>
      </c>
      <c r="AL466" s="26" t="s">
        <v>35</v>
      </c>
      <c r="AM466" s="26" t="s">
        <v>35</v>
      </c>
      <c r="AN466" s="34" t="s">
        <v>35</v>
      </c>
      <c r="AO466" s="41" t="s">
        <v>35</v>
      </c>
      <c r="AP466" s="26" t="s">
        <v>35</v>
      </c>
      <c r="AQ466" s="26" t="s">
        <v>35</v>
      </c>
      <c r="AR466" s="26" t="s">
        <v>35</v>
      </c>
      <c r="AS466" s="34" t="s">
        <v>35</v>
      </c>
      <c r="AT466" s="41" t="s">
        <v>35</v>
      </c>
      <c r="AU466" s="26" t="s">
        <v>35</v>
      </c>
      <c r="AV466" s="26" t="s">
        <v>35</v>
      </c>
      <c r="AW466" s="26" t="s">
        <v>35</v>
      </c>
      <c r="AX466" s="34" t="s">
        <v>35</v>
      </c>
      <c r="AY466" s="41" t="s">
        <v>35</v>
      </c>
      <c r="AZ466" s="26" t="s">
        <v>35</v>
      </c>
      <c r="BA466" s="26" t="s">
        <v>35</v>
      </c>
      <c r="BB466" s="26" t="s">
        <v>35</v>
      </c>
      <c r="BC466" s="34" t="s">
        <v>35</v>
      </c>
      <c r="BD466" s="41" t="s">
        <v>35</v>
      </c>
      <c r="BE466" s="26" t="s">
        <v>35</v>
      </c>
      <c r="BF466" s="26" t="s">
        <v>35</v>
      </c>
      <c r="BG466" s="26" t="s">
        <v>35</v>
      </c>
      <c r="BH466" s="34" t="s">
        <v>35</v>
      </c>
      <c r="BI466" s="41" t="s">
        <v>35</v>
      </c>
      <c r="BJ466" s="26" t="s">
        <v>35</v>
      </c>
      <c r="BK466" s="26" t="s">
        <v>35</v>
      </c>
      <c r="BL466" s="26" t="s">
        <v>35</v>
      </c>
      <c r="BM466" s="34" t="s">
        <v>35</v>
      </c>
      <c r="BN466" s="41">
        <f t="shared" si="106"/>
        <v>835</v>
      </c>
      <c r="BO466" s="41">
        <f t="shared" si="106"/>
        <v>844</v>
      </c>
      <c r="BP466" s="41">
        <f t="shared" si="106"/>
        <v>-9</v>
      </c>
      <c r="BQ466" s="42">
        <f t="shared" si="107"/>
        <v>-0.16131923283742605</v>
      </c>
      <c r="BR466" s="25"/>
    </row>
    <row r="467" spans="1:70" s="7" customFormat="1" ht="18" customHeight="1">
      <c r="A467" s="25"/>
      <c r="B467" s="35" t="s">
        <v>47</v>
      </c>
      <c r="C467" s="35">
        <v>432183</v>
      </c>
      <c r="D467" s="27" t="s">
        <v>506</v>
      </c>
      <c r="E467" s="26">
        <v>117</v>
      </c>
      <c r="F467" s="41">
        <f t="shared" si="96"/>
        <v>115</v>
      </c>
      <c r="G467" s="26">
        <v>1</v>
      </c>
      <c r="H467" s="26">
        <v>3</v>
      </c>
      <c r="I467" s="26">
        <v>-2</v>
      </c>
      <c r="J467" s="42">
        <f t="shared" si="97"/>
        <v>-1.7094017094017095</v>
      </c>
      <c r="K467" s="41">
        <f t="shared" si="98"/>
        <v>112</v>
      </c>
      <c r="L467" s="26">
        <v>0</v>
      </c>
      <c r="M467" s="26">
        <v>3</v>
      </c>
      <c r="N467" s="26">
        <v>-3</v>
      </c>
      <c r="O467" s="42">
        <f t="shared" si="99"/>
        <v>-2.6086956521739131</v>
      </c>
      <c r="P467" s="41">
        <f t="shared" si="100"/>
        <v>112</v>
      </c>
      <c r="Q467" s="26">
        <v>5</v>
      </c>
      <c r="R467" s="26">
        <v>5</v>
      </c>
      <c r="S467" s="26">
        <v>0</v>
      </c>
      <c r="T467" s="42">
        <f t="shared" si="101"/>
        <v>0</v>
      </c>
      <c r="U467" s="41">
        <f t="shared" si="102"/>
        <v>111</v>
      </c>
      <c r="V467" s="26">
        <v>1</v>
      </c>
      <c r="W467" s="26">
        <v>2</v>
      </c>
      <c r="X467" s="26">
        <v>-1</v>
      </c>
      <c r="Y467" s="42">
        <f t="shared" si="103"/>
        <v>-0.89285714285714279</v>
      </c>
      <c r="Z467" s="41">
        <f t="shared" si="104"/>
        <v>108</v>
      </c>
      <c r="AA467" s="26">
        <v>1</v>
      </c>
      <c r="AB467" s="26">
        <v>4</v>
      </c>
      <c r="AC467" s="26">
        <v>-3</v>
      </c>
      <c r="AD467" s="42">
        <f t="shared" si="105"/>
        <v>-2.7027027027027026</v>
      </c>
      <c r="AE467" s="41" t="s">
        <v>35</v>
      </c>
      <c r="AF467" s="26" t="s">
        <v>35</v>
      </c>
      <c r="AG467" s="26" t="s">
        <v>35</v>
      </c>
      <c r="AH467" s="26" t="s">
        <v>35</v>
      </c>
      <c r="AI467" s="34" t="s">
        <v>35</v>
      </c>
      <c r="AJ467" s="41" t="s">
        <v>35</v>
      </c>
      <c r="AK467" s="26" t="s">
        <v>35</v>
      </c>
      <c r="AL467" s="26" t="s">
        <v>35</v>
      </c>
      <c r="AM467" s="26" t="s">
        <v>35</v>
      </c>
      <c r="AN467" s="34" t="s">
        <v>35</v>
      </c>
      <c r="AO467" s="41" t="s">
        <v>35</v>
      </c>
      <c r="AP467" s="26" t="s">
        <v>35</v>
      </c>
      <c r="AQ467" s="26" t="s">
        <v>35</v>
      </c>
      <c r="AR467" s="26" t="s">
        <v>35</v>
      </c>
      <c r="AS467" s="34" t="s">
        <v>35</v>
      </c>
      <c r="AT467" s="41" t="s">
        <v>35</v>
      </c>
      <c r="AU467" s="26" t="s">
        <v>35</v>
      </c>
      <c r="AV467" s="26" t="s">
        <v>35</v>
      </c>
      <c r="AW467" s="26" t="s">
        <v>35</v>
      </c>
      <c r="AX467" s="34" t="s">
        <v>35</v>
      </c>
      <c r="AY467" s="41" t="s">
        <v>35</v>
      </c>
      <c r="AZ467" s="26" t="s">
        <v>35</v>
      </c>
      <c r="BA467" s="26" t="s">
        <v>35</v>
      </c>
      <c r="BB467" s="26" t="s">
        <v>35</v>
      </c>
      <c r="BC467" s="34" t="s">
        <v>35</v>
      </c>
      <c r="BD467" s="41" t="s">
        <v>35</v>
      </c>
      <c r="BE467" s="26" t="s">
        <v>35</v>
      </c>
      <c r="BF467" s="26" t="s">
        <v>35</v>
      </c>
      <c r="BG467" s="26" t="s">
        <v>35</v>
      </c>
      <c r="BH467" s="34" t="s">
        <v>35</v>
      </c>
      <c r="BI467" s="41" t="s">
        <v>35</v>
      </c>
      <c r="BJ467" s="26" t="s">
        <v>35</v>
      </c>
      <c r="BK467" s="26" t="s">
        <v>35</v>
      </c>
      <c r="BL467" s="26" t="s">
        <v>35</v>
      </c>
      <c r="BM467" s="34" t="s">
        <v>35</v>
      </c>
      <c r="BN467" s="41">
        <f t="shared" si="106"/>
        <v>8</v>
      </c>
      <c r="BO467" s="41">
        <f t="shared" si="106"/>
        <v>17</v>
      </c>
      <c r="BP467" s="41">
        <f t="shared" si="106"/>
        <v>-9</v>
      </c>
      <c r="BQ467" s="42">
        <f t="shared" si="107"/>
        <v>-7.6923076923076925</v>
      </c>
      <c r="BR467" s="25"/>
    </row>
    <row r="468" spans="1:70" s="7" customFormat="1" ht="18" customHeight="1">
      <c r="A468" s="25"/>
      <c r="B468" s="35" t="s">
        <v>47</v>
      </c>
      <c r="C468" s="35">
        <v>432185</v>
      </c>
      <c r="D468" s="27" t="s">
        <v>507</v>
      </c>
      <c r="E468" s="26">
        <v>402</v>
      </c>
      <c r="F468" s="41">
        <f t="shared" si="96"/>
        <v>412</v>
      </c>
      <c r="G468" s="26">
        <v>15</v>
      </c>
      <c r="H468" s="26">
        <v>5</v>
      </c>
      <c r="I468" s="26">
        <v>10</v>
      </c>
      <c r="J468" s="42">
        <f t="shared" si="97"/>
        <v>2.4875621890547266</v>
      </c>
      <c r="K468" s="41">
        <f t="shared" si="98"/>
        <v>413</v>
      </c>
      <c r="L468" s="26">
        <v>11</v>
      </c>
      <c r="M468" s="26">
        <v>10</v>
      </c>
      <c r="N468" s="26">
        <v>1</v>
      </c>
      <c r="O468" s="42">
        <f t="shared" si="99"/>
        <v>0.24271844660194172</v>
      </c>
      <c r="P468" s="41">
        <f t="shared" si="100"/>
        <v>423</v>
      </c>
      <c r="Q468" s="26">
        <v>18</v>
      </c>
      <c r="R468" s="26">
        <v>8</v>
      </c>
      <c r="S468" s="26">
        <v>10</v>
      </c>
      <c r="T468" s="42">
        <f t="shared" si="101"/>
        <v>2.4213075060532687</v>
      </c>
      <c r="U468" s="41">
        <f t="shared" si="102"/>
        <v>413</v>
      </c>
      <c r="V468" s="26">
        <v>3</v>
      </c>
      <c r="W468" s="26">
        <v>13</v>
      </c>
      <c r="X468" s="26">
        <v>-10</v>
      </c>
      <c r="Y468" s="42">
        <f t="shared" si="103"/>
        <v>-2.3640661938534278</v>
      </c>
      <c r="Z468" s="41">
        <f t="shared" si="104"/>
        <v>412</v>
      </c>
      <c r="AA468" s="26">
        <v>4</v>
      </c>
      <c r="AB468" s="26">
        <v>5</v>
      </c>
      <c r="AC468" s="26">
        <v>-1</v>
      </c>
      <c r="AD468" s="42">
        <f t="shared" si="105"/>
        <v>-0.24213075060532688</v>
      </c>
      <c r="AE468" s="41" t="s">
        <v>35</v>
      </c>
      <c r="AF468" s="26" t="s">
        <v>35</v>
      </c>
      <c r="AG468" s="26" t="s">
        <v>35</v>
      </c>
      <c r="AH468" s="26" t="s">
        <v>35</v>
      </c>
      <c r="AI468" s="34" t="s">
        <v>35</v>
      </c>
      <c r="AJ468" s="41" t="s">
        <v>35</v>
      </c>
      <c r="AK468" s="26" t="s">
        <v>35</v>
      </c>
      <c r="AL468" s="26" t="s">
        <v>35</v>
      </c>
      <c r="AM468" s="26" t="s">
        <v>35</v>
      </c>
      <c r="AN468" s="34" t="s">
        <v>35</v>
      </c>
      <c r="AO468" s="41" t="s">
        <v>35</v>
      </c>
      <c r="AP468" s="26" t="s">
        <v>35</v>
      </c>
      <c r="AQ468" s="26" t="s">
        <v>35</v>
      </c>
      <c r="AR468" s="26" t="s">
        <v>35</v>
      </c>
      <c r="AS468" s="34" t="s">
        <v>35</v>
      </c>
      <c r="AT468" s="41" t="s">
        <v>35</v>
      </c>
      <c r="AU468" s="26" t="s">
        <v>35</v>
      </c>
      <c r="AV468" s="26" t="s">
        <v>35</v>
      </c>
      <c r="AW468" s="26" t="s">
        <v>35</v>
      </c>
      <c r="AX468" s="34" t="s">
        <v>35</v>
      </c>
      <c r="AY468" s="41" t="s">
        <v>35</v>
      </c>
      <c r="AZ468" s="26" t="s">
        <v>35</v>
      </c>
      <c r="BA468" s="26" t="s">
        <v>35</v>
      </c>
      <c r="BB468" s="26" t="s">
        <v>35</v>
      </c>
      <c r="BC468" s="34" t="s">
        <v>35</v>
      </c>
      <c r="BD468" s="41" t="s">
        <v>35</v>
      </c>
      <c r="BE468" s="26" t="s">
        <v>35</v>
      </c>
      <c r="BF468" s="26" t="s">
        <v>35</v>
      </c>
      <c r="BG468" s="26" t="s">
        <v>35</v>
      </c>
      <c r="BH468" s="34" t="s">
        <v>35</v>
      </c>
      <c r="BI468" s="41" t="s">
        <v>35</v>
      </c>
      <c r="BJ468" s="26" t="s">
        <v>35</v>
      </c>
      <c r="BK468" s="26" t="s">
        <v>35</v>
      </c>
      <c r="BL468" s="26" t="s">
        <v>35</v>
      </c>
      <c r="BM468" s="34" t="s">
        <v>35</v>
      </c>
      <c r="BN468" s="41">
        <f t="shared" si="106"/>
        <v>51</v>
      </c>
      <c r="BO468" s="41">
        <f t="shared" si="106"/>
        <v>41</v>
      </c>
      <c r="BP468" s="41">
        <f t="shared" si="106"/>
        <v>10</v>
      </c>
      <c r="BQ468" s="42">
        <f t="shared" si="107"/>
        <v>2.4875621890547266</v>
      </c>
      <c r="BR468" s="25"/>
    </row>
    <row r="469" spans="1:70" s="7" customFormat="1" ht="18" customHeight="1">
      <c r="A469" s="25"/>
      <c r="B469" s="35" t="s">
        <v>47</v>
      </c>
      <c r="C469" s="35">
        <v>432190</v>
      </c>
      <c r="D469" s="27" t="s">
        <v>508</v>
      </c>
      <c r="E469" s="26">
        <v>5528</v>
      </c>
      <c r="F469" s="41">
        <f t="shared" si="96"/>
        <v>5549</v>
      </c>
      <c r="G469" s="26">
        <v>165</v>
      </c>
      <c r="H469" s="26">
        <v>144</v>
      </c>
      <c r="I469" s="26">
        <v>21</v>
      </c>
      <c r="J469" s="42">
        <f t="shared" si="97"/>
        <v>0.37988422575976849</v>
      </c>
      <c r="K469" s="41">
        <f t="shared" si="98"/>
        <v>5607</v>
      </c>
      <c r="L469" s="26">
        <v>196</v>
      </c>
      <c r="M469" s="26">
        <v>138</v>
      </c>
      <c r="N469" s="26">
        <v>58</v>
      </c>
      <c r="O469" s="42">
        <f t="shared" si="99"/>
        <v>1.0452333753829519</v>
      </c>
      <c r="P469" s="41">
        <f t="shared" si="100"/>
        <v>5608</v>
      </c>
      <c r="Q469" s="26">
        <v>192</v>
      </c>
      <c r="R469" s="26">
        <v>191</v>
      </c>
      <c r="S469" s="26">
        <v>1</v>
      </c>
      <c r="T469" s="42">
        <f t="shared" si="101"/>
        <v>1.7834849295523453E-2</v>
      </c>
      <c r="U469" s="41">
        <f t="shared" si="102"/>
        <v>5502</v>
      </c>
      <c r="V469" s="26">
        <v>93</v>
      </c>
      <c r="W469" s="26">
        <v>199</v>
      </c>
      <c r="X469" s="26">
        <v>-106</v>
      </c>
      <c r="Y469" s="42">
        <f t="shared" si="103"/>
        <v>-1.8901569186875893</v>
      </c>
      <c r="Z469" s="41">
        <f t="shared" si="104"/>
        <v>5445</v>
      </c>
      <c r="AA469" s="26">
        <v>98</v>
      </c>
      <c r="AB469" s="26">
        <v>155</v>
      </c>
      <c r="AC469" s="26">
        <v>-57</v>
      </c>
      <c r="AD469" s="42">
        <f t="shared" si="105"/>
        <v>-1.0359869138495092</v>
      </c>
      <c r="AE469" s="41" t="s">
        <v>35</v>
      </c>
      <c r="AF469" s="26" t="s">
        <v>35</v>
      </c>
      <c r="AG469" s="26" t="s">
        <v>35</v>
      </c>
      <c r="AH469" s="26" t="s">
        <v>35</v>
      </c>
      <c r="AI469" s="34" t="s">
        <v>35</v>
      </c>
      <c r="AJ469" s="41" t="s">
        <v>35</v>
      </c>
      <c r="AK469" s="26" t="s">
        <v>35</v>
      </c>
      <c r="AL469" s="26" t="s">
        <v>35</v>
      </c>
      <c r="AM469" s="26" t="s">
        <v>35</v>
      </c>
      <c r="AN469" s="34" t="s">
        <v>35</v>
      </c>
      <c r="AO469" s="41" t="s">
        <v>35</v>
      </c>
      <c r="AP469" s="26" t="s">
        <v>35</v>
      </c>
      <c r="AQ469" s="26" t="s">
        <v>35</v>
      </c>
      <c r="AR469" s="26" t="s">
        <v>35</v>
      </c>
      <c r="AS469" s="34" t="s">
        <v>35</v>
      </c>
      <c r="AT469" s="41" t="s">
        <v>35</v>
      </c>
      <c r="AU469" s="26" t="s">
        <v>35</v>
      </c>
      <c r="AV469" s="26" t="s">
        <v>35</v>
      </c>
      <c r="AW469" s="26" t="s">
        <v>35</v>
      </c>
      <c r="AX469" s="34" t="s">
        <v>35</v>
      </c>
      <c r="AY469" s="41" t="s">
        <v>35</v>
      </c>
      <c r="AZ469" s="26" t="s">
        <v>35</v>
      </c>
      <c r="BA469" s="26" t="s">
        <v>35</v>
      </c>
      <c r="BB469" s="26" t="s">
        <v>35</v>
      </c>
      <c r="BC469" s="34" t="s">
        <v>35</v>
      </c>
      <c r="BD469" s="41" t="s">
        <v>35</v>
      </c>
      <c r="BE469" s="26" t="s">
        <v>35</v>
      </c>
      <c r="BF469" s="26" t="s">
        <v>35</v>
      </c>
      <c r="BG469" s="26" t="s">
        <v>35</v>
      </c>
      <c r="BH469" s="34" t="s">
        <v>35</v>
      </c>
      <c r="BI469" s="41" t="s">
        <v>35</v>
      </c>
      <c r="BJ469" s="26" t="s">
        <v>35</v>
      </c>
      <c r="BK469" s="26" t="s">
        <v>35</v>
      </c>
      <c r="BL469" s="26" t="s">
        <v>35</v>
      </c>
      <c r="BM469" s="34" t="s">
        <v>35</v>
      </c>
      <c r="BN469" s="41">
        <f t="shared" si="106"/>
        <v>744</v>
      </c>
      <c r="BO469" s="41">
        <f t="shared" si="106"/>
        <v>827</v>
      </c>
      <c r="BP469" s="41">
        <f t="shared" si="106"/>
        <v>-83</v>
      </c>
      <c r="BQ469" s="42">
        <f t="shared" si="107"/>
        <v>-1.5014471780028944</v>
      </c>
      <c r="BR469" s="25"/>
    </row>
    <row r="470" spans="1:70" s="7" customFormat="1" ht="18" customHeight="1">
      <c r="A470" s="25"/>
      <c r="B470" s="35" t="s">
        <v>47</v>
      </c>
      <c r="C470" s="35">
        <v>432195</v>
      </c>
      <c r="D470" s="27" t="s">
        <v>509</v>
      </c>
      <c r="E470" s="26">
        <v>1849</v>
      </c>
      <c r="F470" s="41">
        <f t="shared" si="96"/>
        <v>1892</v>
      </c>
      <c r="G470" s="26">
        <v>94</v>
      </c>
      <c r="H470" s="26">
        <v>51</v>
      </c>
      <c r="I470" s="26">
        <v>43</v>
      </c>
      <c r="J470" s="42">
        <f t="shared" si="97"/>
        <v>2.3255813953488373</v>
      </c>
      <c r="K470" s="41">
        <f t="shared" si="98"/>
        <v>1922</v>
      </c>
      <c r="L470" s="26">
        <v>95</v>
      </c>
      <c r="M470" s="26">
        <v>65</v>
      </c>
      <c r="N470" s="26">
        <v>30</v>
      </c>
      <c r="O470" s="42">
        <f t="shared" si="99"/>
        <v>1.5856236786469344</v>
      </c>
      <c r="P470" s="41">
        <f t="shared" si="100"/>
        <v>1989</v>
      </c>
      <c r="Q470" s="26">
        <v>130</v>
      </c>
      <c r="R470" s="26">
        <v>63</v>
      </c>
      <c r="S470" s="26">
        <v>67</v>
      </c>
      <c r="T470" s="42">
        <f t="shared" si="101"/>
        <v>3.4859521331945893</v>
      </c>
      <c r="U470" s="41">
        <f t="shared" si="102"/>
        <v>2001</v>
      </c>
      <c r="V470" s="26">
        <v>66</v>
      </c>
      <c r="W470" s="26">
        <v>54</v>
      </c>
      <c r="X470" s="26">
        <v>12</v>
      </c>
      <c r="Y470" s="42">
        <f t="shared" si="103"/>
        <v>0.60331825037707398</v>
      </c>
      <c r="Z470" s="41">
        <f t="shared" si="104"/>
        <v>2058</v>
      </c>
      <c r="AA470" s="26">
        <v>105</v>
      </c>
      <c r="AB470" s="26">
        <v>48</v>
      </c>
      <c r="AC470" s="26">
        <v>57</v>
      </c>
      <c r="AD470" s="42">
        <f t="shared" si="105"/>
        <v>2.8485757121439281</v>
      </c>
      <c r="AE470" s="41" t="s">
        <v>35</v>
      </c>
      <c r="AF470" s="26" t="s">
        <v>35</v>
      </c>
      <c r="AG470" s="26" t="s">
        <v>35</v>
      </c>
      <c r="AH470" s="26" t="s">
        <v>35</v>
      </c>
      <c r="AI470" s="34" t="s">
        <v>35</v>
      </c>
      <c r="AJ470" s="41" t="s">
        <v>35</v>
      </c>
      <c r="AK470" s="26" t="s">
        <v>35</v>
      </c>
      <c r="AL470" s="26" t="s">
        <v>35</v>
      </c>
      <c r="AM470" s="26" t="s">
        <v>35</v>
      </c>
      <c r="AN470" s="34" t="s">
        <v>35</v>
      </c>
      <c r="AO470" s="41" t="s">
        <v>35</v>
      </c>
      <c r="AP470" s="26" t="s">
        <v>35</v>
      </c>
      <c r="AQ470" s="26" t="s">
        <v>35</v>
      </c>
      <c r="AR470" s="26" t="s">
        <v>35</v>
      </c>
      <c r="AS470" s="34" t="s">
        <v>35</v>
      </c>
      <c r="AT470" s="41" t="s">
        <v>35</v>
      </c>
      <c r="AU470" s="26" t="s">
        <v>35</v>
      </c>
      <c r="AV470" s="26" t="s">
        <v>35</v>
      </c>
      <c r="AW470" s="26" t="s">
        <v>35</v>
      </c>
      <c r="AX470" s="34" t="s">
        <v>35</v>
      </c>
      <c r="AY470" s="41" t="s">
        <v>35</v>
      </c>
      <c r="AZ470" s="26" t="s">
        <v>35</v>
      </c>
      <c r="BA470" s="26" t="s">
        <v>35</v>
      </c>
      <c r="BB470" s="26" t="s">
        <v>35</v>
      </c>
      <c r="BC470" s="34" t="s">
        <v>35</v>
      </c>
      <c r="BD470" s="41" t="s">
        <v>35</v>
      </c>
      <c r="BE470" s="26" t="s">
        <v>35</v>
      </c>
      <c r="BF470" s="26" t="s">
        <v>35</v>
      </c>
      <c r="BG470" s="26" t="s">
        <v>35</v>
      </c>
      <c r="BH470" s="34" t="s">
        <v>35</v>
      </c>
      <c r="BI470" s="41" t="s">
        <v>35</v>
      </c>
      <c r="BJ470" s="26" t="s">
        <v>35</v>
      </c>
      <c r="BK470" s="26" t="s">
        <v>35</v>
      </c>
      <c r="BL470" s="26" t="s">
        <v>35</v>
      </c>
      <c r="BM470" s="34" t="s">
        <v>35</v>
      </c>
      <c r="BN470" s="41">
        <f t="shared" si="106"/>
        <v>490</v>
      </c>
      <c r="BO470" s="41">
        <f t="shared" si="106"/>
        <v>281</v>
      </c>
      <c r="BP470" s="41">
        <f t="shared" si="106"/>
        <v>209</v>
      </c>
      <c r="BQ470" s="42">
        <f t="shared" si="107"/>
        <v>11.303407247160626</v>
      </c>
      <c r="BR470" s="25"/>
    </row>
    <row r="471" spans="1:70" s="7" customFormat="1" ht="18" customHeight="1">
      <c r="A471" s="25"/>
      <c r="B471" s="35" t="s">
        <v>47</v>
      </c>
      <c r="C471" s="35">
        <v>432200</v>
      </c>
      <c r="D471" s="27" t="s">
        <v>510</v>
      </c>
      <c r="E471" s="26">
        <v>9080</v>
      </c>
      <c r="F471" s="41">
        <f t="shared" si="96"/>
        <v>8921</v>
      </c>
      <c r="G471" s="26">
        <v>274</v>
      </c>
      <c r="H471" s="26">
        <v>433</v>
      </c>
      <c r="I471" s="26">
        <v>-159</v>
      </c>
      <c r="J471" s="42">
        <f t="shared" si="97"/>
        <v>-1.751101321585903</v>
      </c>
      <c r="K471" s="41">
        <f t="shared" si="98"/>
        <v>9019</v>
      </c>
      <c r="L471" s="26">
        <v>319</v>
      </c>
      <c r="M471" s="26">
        <v>221</v>
      </c>
      <c r="N471" s="26">
        <v>98</v>
      </c>
      <c r="O471" s="42">
        <f t="shared" si="99"/>
        <v>1.0985315547584351</v>
      </c>
      <c r="P471" s="41">
        <f t="shared" si="100"/>
        <v>9170</v>
      </c>
      <c r="Q471" s="26">
        <v>384</v>
      </c>
      <c r="R471" s="26">
        <v>233</v>
      </c>
      <c r="S471" s="26">
        <v>151</v>
      </c>
      <c r="T471" s="42">
        <f t="shared" si="101"/>
        <v>1.6742432642199803</v>
      </c>
      <c r="U471" s="41">
        <f t="shared" si="102"/>
        <v>8980</v>
      </c>
      <c r="V471" s="26">
        <v>141</v>
      </c>
      <c r="W471" s="26">
        <v>331</v>
      </c>
      <c r="X471" s="26">
        <v>-190</v>
      </c>
      <c r="Y471" s="42">
        <f t="shared" si="103"/>
        <v>-2.0719738276990185</v>
      </c>
      <c r="Z471" s="41">
        <f t="shared" si="104"/>
        <v>8833</v>
      </c>
      <c r="AA471" s="26">
        <v>106</v>
      </c>
      <c r="AB471" s="26">
        <v>253</v>
      </c>
      <c r="AC471" s="26">
        <v>-147</v>
      </c>
      <c r="AD471" s="42">
        <f t="shared" si="105"/>
        <v>-1.6369710467706011</v>
      </c>
      <c r="AE471" s="41" t="s">
        <v>35</v>
      </c>
      <c r="AF471" s="26" t="s">
        <v>35</v>
      </c>
      <c r="AG471" s="26" t="s">
        <v>35</v>
      </c>
      <c r="AH471" s="26" t="s">
        <v>35</v>
      </c>
      <c r="AI471" s="34" t="s">
        <v>35</v>
      </c>
      <c r="AJ471" s="41" t="s">
        <v>35</v>
      </c>
      <c r="AK471" s="26" t="s">
        <v>35</v>
      </c>
      <c r="AL471" s="26" t="s">
        <v>35</v>
      </c>
      <c r="AM471" s="26" t="s">
        <v>35</v>
      </c>
      <c r="AN471" s="34" t="s">
        <v>35</v>
      </c>
      <c r="AO471" s="41" t="s">
        <v>35</v>
      </c>
      <c r="AP471" s="26" t="s">
        <v>35</v>
      </c>
      <c r="AQ471" s="26" t="s">
        <v>35</v>
      </c>
      <c r="AR471" s="26" t="s">
        <v>35</v>
      </c>
      <c r="AS471" s="34" t="s">
        <v>35</v>
      </c>
      <c r="AT471" s="41" t="s">
        <v>35</v>
      </c>
      <c r="AU471" s="26" t="s">
        <v>35</v>
      </c>
      <c r="AV471" s="26" t="s">
        <v>35</v>
      </c>
      <c r="AW471" s="26" t="s">
        <v>35</v>
      </c>
      <c r="AX471" s="34" t="s">
        <v>35</v>
      </c>
      <c r="AY471" s="41" t="s">
        <v>35</v>
      </c>
      <c r="AZ471" s="26" t="s">
        <v>35</v>
      </c>
      <c r="BA471" s="26" t="s">
        <v>35</v>
      </c>
      <c r="BB471" s="26" t="s">
        <v>35</v>
      </c>
      <c r="BC471" s="34" t="s">
        <v>35</v>
      </c>
      <c r="BD471" s="41" t="s">
        <v>35</v>
      </c>
      <c r="BE471" s="26" t="s">
        <v>35</v>
      </c>
      <c r="BF471" s="26" t="s">
        <v>35</v>
      </c>
      <c r="BG471" s="26" t="s">
        <v>35</v>
      </c>
      <c r="BH471" s="34" t="s">
        <v>35</v>
      </c>
      <c r="BI471" s="41" t="s">
        <v>35</v>
      </c>
      <c r="BJ471" s="26" t="s">
        <v>35</v>
      </c>
      <c r="BK471" s="26" t="s">
        <v>35</v>
      </c>
      <c r="BL471" s="26" t="s">
        <v>35</v>
      </c>
      <c r="BM471" s="34" t="s">
        <v>35</v>
      </c>
      <c r="BN471" s="41">
        <f t="shared" si="106"/>
        <v>1224</v>
      </c>
      <c r="BO471" s="41">
        <f t="shared" si="106"/>
        <v>1471</v>
      </c>
      <c r="BP471" s="41">
        <f t="shared" si="106"/>
        <v>-247</v>
      </c>
      <c r="BQ471" s="42">
        <f t="shared" si="107"/>
        <v>-2.7202643171806167</v>
      </c>
      <c r="BR471" s="25"/>
    </row>
    <row r="472" spans="1:70" s="7" customFormat="1" ht="18" customHeight="1">
      <c r="A472" s="25"/>
      <c r="B472" s="35" t="s">
        <v>47</v>
      </c>
      <c r="C472" s="35">
        <v>432210</v>
      </c>
      <c r="D472" s="27" t="s">
        <v>511</v>
      </c>
      <c r="E472" s="26">
        <v>768</v>
      </c>
      <c r="F472" s="41">
        <f t="shared" si="96"/>
        <v>787</v>
      </c>
      <c r="G472" s="26">
        <v>49</v>
      </c>
      <c r="H472" s="26">
        <v>30</v>
      </c>
      <c r="I472" s="26">
        <v>19</v>
      </c>
      <c r="J472" s="42">
        <f t="shared" si="97"/>
        <v>2.473958333333333</v>
      </c>
      <c r="K472" s="41">
        <f t="shared" si="98"/>
        <v>793</v>
      </c>
      <c r="L472" s="26">
        <v>24</v>
      </c>
      <c r="M472" s="26">
        <v>18</v>
      </c>
      <c r="N472" s="26">
        <v>6</v>
      </c>
      <c r="O472" s="42">
        <f t="shared" si="99"/>
        <v>0.76238881829733163</v>
      </c>
      <c r="P472" s="41">
        <f t="shared" si="100"/>
        <v>790</v>
      </c>
      <c r="Q472" s="26">
        <v>25</v>
      </c>
      <c r="R472" s="26">
        <v>28</v>
      </c>
      <c r="S472" s="26">
        <v>-3</v>
      </c>
      <c r="T472" s="42">
        <f t="shared" si="101"/>
        <v>-0.37831021437578816</v>
      </c>
      <c r="U472" s="41">
        <f t="shared" si="102"/>
        <v>761</v>
      </c>
      <c r="V472" s="26">
        <v>7</v>
      </c>
      <c r="W472" s="26">
        <v>36</v>
      </c>
      <c r="X472" s="26">
        <v>-29</v>
      </c>
      <c r="Y472" s="42">
        <f t="shared" si="103"/>
        <v>-3.6708860759493671</v>
      </c>
      <c r="Z472" s="41">
        <f t="shared" si="104"/>
        <v>752</v>
      </c>
      <c r="AA472" s="26">
        <v>14</v>
      </c>
      <c r="AB472" s="26">
        <v>23</v>
      </c>
      <c r="AC472" s="26">
        <v>-9</v>
      </c>
      <c r="AD472" s="42">
        <f t="shared" si="105"/>
        <v>-1.1826544021024967</v>
      </c>
      <c r="AE472" s="41" t="s">
        <v>35</v>
      </c>
      <c r="AF472" s="26" t="s">
        <v>35</v>
      </c>
      <c r="AG472" s="26" t="s">
        <v>35</v>
      </c>
      <c r="AH472" s="26" t="s">
        <v>35</v>
      </c>
      <c r="AI472" s="34" t="s">
        <v>35</v>
      </c>
      <c r="AJ472" s="41" t="s">
        <v>35</v>
      </c>
      <c r="AK472" s="26" t="s">
        <v>35</v>
      </c>
      <c r="AL472" s="26" t="s">
        <v>35</v>
      </c>
      <c r="AM472" s="26" t="s">
        <v>35</v>
      </c>
      <c r="AN472" s="34" t="s">
        <v>35</v>
      </c>
      <c r="AO472" s="41" t="s">
        <v>35</v>
      </c>
      <c r="AP472" s="26" t="s">
        <v>35</v>
      </c>
      <c r="AQ472" s="26" t="s">
        <v>35</v>
      </c>
      <c r="AR472" s="26" t="s">
        <v>35</v>
      </c>
      <c r="AS472" s="34" t="s">
        <v>35</v>
      </c>
      <c r="AT472" s="41" t="s">
        <v>35</v>
      </c>
      <c r="AU472" s="26" t="s">
        <v>35</v>
      </c>
      <c r="AV472" s="26" t="s">
        <v>35</v>
      </c>
      <c r="AW472" s="26" t="s">
        <v>35</v>
      </c>
      <c r="AX472" s="34" t="s">
        <v>35</v>
      </c>
      <c r="AY472" s="41" t="s">
        <v>35</v>
      </c>
      <c r="AZ472" s="26" t="s">
        <v>35</v>
      </c>
      <c r="BA472" s="26" t="s">
        <v>35</v>
      </c>
      <c r="BB472" s="26" t="s">
        <v>35</v>
      </c>
      <c r="BC472" s="34" t="s">
        <v>35</v>
      </c>
      <c r="BD472" s="41" t="s">
        <v>35</v>
      </c>
      <c r="BE472" s="26" t="s">
        <v>35</v>
      </c>
      <c r="BF472" s="26" t="s">
        <v>35</v>
      </c>
      <c r="BG472" s="26" t="s">
        <v>35</v>
      </c>
      <c r="BH472" s="34" t="s">
        <v>35</v>
      </c>
      <c r="BI472" s="41" t="s">
        <v>35</v>
      </c>
      <c r="BJ472" s="26" t="s">
        <v>35</v>
      </c>
      <c r="BK472" s="26" t="s">
        <v>35</v>
      </c>
      <c r="BL472" s="26" t="s">
        <v>35</v>
      </c>
      <c r="BM472" s="34" t="s">
        <v>35</v>
      </c>
      <c r="BN472" s="41">
        <f t="shared" si="106"/>
        <v>119</v>
      </c>
      <c r="BO472" s="41">
        <f t="shared" si="106"/>
        <v>135</v>
      </c>
      <c r="BP472" s="41">
        <f t="shared" si="106"/>
        <v>-16</v>
      </c>
      <c r="BQ472" s="42">
        <f t="shared" si="107"/>
        <v>-2.083333333333333</v>
      </c>
      <c r="BR472" s="25"/>
    </row>
    <row r="473" spans="1:70" s="7" customFormat="1" ht="18" customHeight="1">
      <c r="A473" s="25"/>
      <c r="B473" s="35" t="s">
        <v>47</v>
      </c>
      <c r="C473" s="35">
        <v>432215</v>
      </c>
      <c r="D473" s="27" t="s">
        <v>512</v>
      </c>
      <c r="E473" s="26">
        <v>132</v>
      </c>
      <c r="F473" s="41">
        <f t="shared" si="96"/>
        <v>131</v>
      </c>
      <c r="G473" s="26">
        <v>2</v>
      </c>
      <c r="H473" s="26">
        <v>3</v>
      </c>
      <c r="I473" s="26">
        <v>-1</v>
      </c>
      <c r="J473" s="42">
        <f t="shared" si="97"/>
        <v>-0.75757575757575757</v>
      </c>
      <c r="K473" s="41">
        <f t="shared" si="98"/>
        <v>133</v>
      </c>
      <c r="L473" s="26">
        <v>4</v>
      </c>
      <c r="M473" s="26">
        <v>2</v>
      </c>
      <c r="N473" s="26">
        <v>2</v>
      </c>
      <c r="O473" s="42">
        <f t="shared" si="99"/>
        <v>1.5267175572519083</v>
      </c>
      <c r="P473" s="41">
        <f t="shared" si="100"/>
        <v>139</v>
      </c>
      <c r="Q473" s="26">
        <v>7</v>
      </c>
      <c r="R473" s="26">
        <v>1</v>
      </c>
      <c r="S473" s="26">
        <v>6</v>
      </c>
      <c r="T473" s="42">
        <f t="shared" si="101"/>
        <v>4.5112781954887211</v>
      </c>
      <c r="U473" s="41">
        <f t="shared" si="102"/>
        <v>129</v>
      </c>
      <c r="V473" s="26">
        <v>0</v>
      </c>
      <c r="W473" s="26">
        <v>10</v>
      </c>
      <c r="X473" s="26">
        <v>-10</v>
      </c>
      <c r="Y473" s="42">
        <f t="shared" si="103"/>
        <v>-7.1942446043165464</v>
      </c>
      <c r="Z473" s="41">
        <f t="shared" si="104"/>
        <v>130</v>
      </c>
      <c r="AA473" s="26">
        <v>3</v>
      </c>
      <c r="AB473" s="26">
        <v>2</v>
      </c>
      <c r="AC473" s="26">
        <v>1</v>
      </c>
      <c r="AD473" s="42">
        <f t="shared" si="105"/>
        <v>0.77519379844961245</v>
      </c>
      <c r="AE473" s="41" t="s">
        <v>35</v>
      </c>
      <c r="AF473" s="26" t="s">
        <v>35</v>
      </c>
      <c r="AG473" s="26" t="s">
        <v>35</v>
      </c>
      <c r="AH473" s="26" t="s">
        <v>35</v>
      </c>
      <c r="AI473" s="34" t="s">
        <v>35</v>
      </c>
      <c r="AJ473" s="41" t="s">
        <v>35</v>
      </c>
      <c r="AK473" s="26" t="s">
        <v>35</v>
      </c>
      <c r="AL473" s="26" t="s">
        <v>35</v>
      </c>
      <c r="AM473" s="26" t="s">
        <v>35</v>
      </c>
      <c r="AN473" s="34" t="s">
        <v>35</v>
      </c>
      <c r="AO473" s="41" t="s">
        <v>35</v>
      </c>
      <c r="AP473" s="26" t="s">
        <v>35</v>
      </c>
      <c r="AQ473" s="26" t="s">
        <v>35</v>
      </c>
      <c r="AR473" s="26" t="s">
        <v>35</v>
      </c>
      <c r="AS473" s="34" t="s">
        <v>35</v>
      </c>
      <c r="AT473" s="41" t="s">
        <v>35</v>
      </c>
      <c r="AU473" s="26" t="s">
        <v>35</v>
      </c>
      <c r="AV473" s="26" t="s">
        <v>35</v>
      </c>
      <c r="AW473" s="26" t="s">
        <v>35</v>
      </c>
      <c r="AX473" s="34" t="s">
        <v>35</v>
      </c>
      <c r="AY473" s="41" t="s">
        <v>35</v>
      </c>
      <c r="AZ473" s="26" t="s">
        <v>35</v>
      </c>
      <c r="BA473" s="26" t="s">
        <v>35</v>
      </c>
      <c r="BB473" s="26" t="s">
        <v>35</v>
      </c>
      <c r="BC473" s="34" t="s">
        <v>35</v>
      </c>
      <c r="BD473" s="41" t="s">
        <v>35</v>
      </c>
      <c r="BE473" s="26" t="s">
        <v>35</v>
      </c>
      <c r="BF473" s="26" t="s">
        <v>35</v>
      </c>
      <c r="BG473" s="26" t="s">
        <v>35</v>
      </c>
      <c r="BH473" s="34" t="s">
        <v>35</v>
      </c>
      <c r="BI473" s="41" t="s">
        <v>35</v>
      </c>
      <c r="BJ473" s="26" t="s">
        <v>35</v>
      </c>
      <c r="BK473" s="26" t="s">
        <v>35</v>
      </c>
      <c r="BL473" s="26" t="s">
        <v>35</v>
      </c>
      <c r="BM473" s="34" t="s">
        <v>35</v>
      </c>
      <c r="BN473" s="41">
        <f t="shared" si="106"/>
        <v>16</v>
      </c>
      <c r="BO473" s="41">
        <f t="shared" si="106"/>
        <v>18</v>
      </c>
      <c r="BP473" s="41">
        <f t="shared" si="106"/>
        <v>-2</v>
      </c>
      <c r="BQ473" s="42">
        <f t="shared" si="107"/>
        <v>-1.5151515151515151</v>
      </c>
      <c r="BR473" s="25"/>
    </row>
    <row r="474" spans="1:70" s="7" customFormat="1" ht="18" customHeight="1">
      <c r="A474" s="25"/>
      <c r="B474" s="35" t="s">
        <v>47</v>
      </c>
      <c r="C474" s="35">
        <v>432218</v>
      </c>
      <c r="D474" s="27" t="s">
        <v>513</v>
      </c>
      <c r="E474" s="26">
        <v>45</v>
      </c>
      <c r="F474" s="41">
        <f t="shared" si="96"/>
        <v>45</v>
      </c>
      <c r="G474" s="26">
        <v>0</v>
      </c>
      <c r="H474" s="26">
        <v>0</v>
      </c>
      <c r="I474" s="26">
        <v>0</v>
      </c>
      <c r="J474" s="42">
        <f t="shared" si="97"/>
        <v>0</v>
      </c>
      <c r="K474" s="41">
        <f t="shared" si="98"/>
        <v>47</v>
      </c>
      <c r="L474" s="26">
        <v>2</v>
      </c>
      <c r="M474" s="26">
        <v>0</v>
      </c>
      <c r="N474" s="26">
        <v>2</v>
      </c>
      <c r="O474" s="42">
        <f t="shared" si="99"/>
        <v>4.4444444444444446</v>
      </c>
      <c r="P474" s="41">
        <f t="shared" si="100"/>
        <v>54</v>
      </c>
      <c r="Q474" s="26">
        <v>9</v>
      </c>
      <c r="R474" s="26">
        <v>2</v>
      </c>
      <c r="S474" s="26">
        <v>7</v>
      </c>
      <c r="T474" s="42">
        <f t="shared" si="101"/>
        <v>14.893617021276595</v>
      </c>
      <c r="U474" s="41">
        <f t="shared" si="102"/>
        <v>47</v>
      </c>
      <c r="V474" s="26">
        <v>1</v>
      </c>
      <c r="W474" s="26">
        <v>8</v>
      </c>
      <c r="X474" s="26">
        <v>-7</v>
      </c>
      <c r="Y474" s="42">
        <f t="shared" si="103"/>
        <v>-12.962962962962962</v>
      </c>
      <c r="Z474" s="41">
        <f t="shared" si="104"/>
        <v>45</v>
      </c>
      <c r="AA474" s="26">
        <v>0</v>
      </c>
      <c r="AB474" s="26">
        <v>2</v>
      </c>
      <c r="AC474" s="26">
        <v>-2</v>
      </c>
      <c r="AD474" s="42">
        <f t="shared" si="105"/>
        <v>-4.2553191489361701</v>
      </c>
      <c r="AE474" s="41" t="s">
        <v>35</v>
      </c>
      <c r="AF474" s="26" t="s">
        <v>35</v>
      </c>
      <c r="AG474" s="26" t="s">
        <v>35</v>
      </c>
      <c r="AH474" s="26" t="s">
        <v>35</v>
      </c>
      <c r="AI474" s="34" t="s">
        <v>35</v>
      </c>
      <c r="AJ474" s="41" t="s">
        <v>35</v>
      </c>
      <c r="AK474" s="26" t="s">
        <v>35</v>
      </c>
      <c r="AL474" s="26" t="s">
        <v>35</v>
      </c>
      <c r="AM474" s="26" t="s">
        <v>35</v>
      </c>
      <c r="AN474" s="34" t="s">
        <v>35</v>
      </c>
      <c r="AO474" s="41" t="s">
        <v>35</v>
      </c>
      <c r="AP474" s="26" t="s">
        <v>35</v>
      </c>
      <c r="AQ474" s="26" t="s">
        <v>35</v>
      </c>
      <c r="AR474" s="26" t="s">
        <v>35</v>
      </c>
      <c r="AS474" s="34" t="s">
        <v>35</v>
      </c>
      <c r="AT474" s="41" t="s">
        <v>35</v>
      </c>
      <c r="AU474" s="26" t="s">
        <v>35</v>
      </c>
      <c r="AV474" s="26" t="s">
        <v>35</v>
      </c>
      <c r="AW474" s="26" t="s">
        <v>35</v>
      </c>
      <c r="AX474" s="34" t="s">
        <v>35</v>
      </c>
      <c r="AY474" s="41" t="s">
        <v>35</v>
      </c>
      <c r="AZ474" s="26" t="s">
        <v>35</v>
      </c>
      <c r="BA474" s="26" t="s">
        <v>35</v>
      </c>
      <c r="BB474" s="26" t="s">
        <v>35</v>
      </c>
      <c r="BC474" s="34" t="s">
        <v>35</v>
      </c>
      <c r="BD474" s="41" t="s">
        <v>35</v>
      </c>
      <c r="BE474" s="26" t="s">
        <v>35</v>
      </c>
      <c r="BF474" s="26" t="s">
        <v>35</v>
      </c>
      <c r="BG474" s="26" t="s">
        <v>35</v>
      </c>
      <c r="BH474" s="34" t="s">
        <v>35</v>
      </c>
      <c r="BI474" s="41" t="s">
        <v>35</v>
      </c>
      <c r="BJ474" s="26" t="s">
        <v>35</v>
      </c>
      <c r="BK474" s="26" t="s">
        <v>35</v>
      </c>
      <c r="BL474" s="26" t="s">
        <v>35</v>
      </c>
      <c r="BM474" s="34" t="s">
        <v>35</v>
      </c>
      <c r="BN474" s="41">
        <f t="shared" si="106"/>
        <v>12</v>
      </c>
      <c r="BO474" s="41">
        <f t="shared" si="106"/>
        <v>12</v>
      </c>
      <c r="BP474" s="41">
        <f t="shared" si="106"/>
        <v>0</v>
      </c>
      <c r="BQ474" s="42">
        <f t="shared" si="107"/>
        <v>0</v>
      </c>
      <c r="BR474" s="25"/>
    </row>
    <row r="475" spans="1:70" s="7" customFormat="1" ht="18" customHeight="1">
      <c r="A475" s="25"/>
      <c r="B475" s="35" t="s">
        <v>47</v>
      </c>
      <c r="C475" s="35">
        <v>432220</v>
      </c>
      <c r="D475" s="27" t="s">
        <v>514</v>
      </c>
      <c r="E475" s="26">
        <v>3050</v>
      </c>
      <c r="F475" s="41">
        <f t="shared" si="96"/>
        <v>3058</v>
      </c>
      <c r="G475" s="26">
        <v>54</v>
      </c>
      <c r="H475" s="26">
        <v>46</v>
      </c>
      <c r="I475" s="26">
        <v>8</v>
      </c>
      <c r="J475" s="42">
        <f t="shared" si="97"/>
        <v>0.26229508196721313</v>
      </c>
      <c r="K475" s="41">
        <f t="shared" si="98"/>
        <v>3147</v>
      </c>
      <c r="L475" s="26">
        <v>135</v>
      </c>
      <c r="M475" s="26">
        <v>46</v>
      </c>
      <c r="N475" s="26">
        <v>89</v>
      </c>
      <c r="O475" s="42">
        <f t="shared" si="99"/>
        <v>2.9103989535644215</v>
      </c>
      <c r="P475" s="41">
        <f t="shared" si="100"/>
        <v>3346</v>
      </c>
      <c r="Q475" s="26">
        <v>282</v>
      </c>
      <c r="R475" s="26">
        <v>83</v>
      </c>
      <c r="S475" s="26">
        <v>199</v>
      </c>
      <c r="T475" s="42">
        <f t="shared" si="101"/>
        <v>6.3234826819192884</v>
      </c>
      <c r="U475" s="41">
        <f t="shared" si="102"/>
        <v>3034</v>
      </c>
      <c r="V475" s="26">
        <v>17</v>
      </c>
      <c r="W475" s="26">
        <v>329</v>
      </c>
      <c r="X475" s="26">
        <v>-312</v>
      </c>
      <c r="Y475" s="42">
        <f t="shared" si="103"/>
        <v>-9.3245666467423778</v>
      </c>
      <c r="Z475" s="41">
        <f t="shared" si="104"/>
        <v>3008</v>
      </c>
      <c r="AA475" s="26">
        <v>28</v>
      </c>
      <c r="AB475" s="26">
        <v>54</v>
      </c>
      <c r="AC475" s="26">
        <v>-26</v>
      </c>
      <c r="AD475" s="42">
        <f t="shared" si="105"/>
        <v>-0.85695451549110091</v>
      </c>
      <c r="AE475" s="41" t="s">
        <v>35</v>
      </c>
      <c r="AF475" s="26" t="s">
        <v>35</v>
      </c>
      <c r="AG475" s="26" t="s">
        <v>35</v>
      </c>
      <c r="AH475" s="26" t="s">
        <v>35</v>
      </c>
      <c r="AI475" s="34" t="s">
        <v>35</v>
      </c>
      <c r="AJ475" s="41" t="s">
        <v>35</v>
      </c>
      <c r="AK475" s="26" t="s">
        <v>35</v>
      </c>
      <c r="AL475" s="26" t="s">
        <v>35</v>
      </c>
      <c r="AM475" s="26" t="s">
        <v>35</v>
      </c>
      <c r="AN475" s="34" t="s">
        <v>35</v>
      </c>
      <c r="AO475" s="41" t="s">
        <v>35</v>
      </c>
      <c r="AP475" s="26" t="s">
        <v>35</v>
      </c>
      <c r="AQ475" s="26" t="s">
        <v>35</v>
      </c>
      <c r="AR475" s="26" t="s">
        <v>35</v>
      </c>
      <c r="AS475" s="34" t="s">
        <v>35</v>
      </c>
      <c r="AT475" s="41" t="s">
        <v>35</v>
      </c>
      <c r="AU475" s="26" t="s">
        <v>35</v>
      </c>
      <c r="AV475" s="26" t="s">
        <v>35</v>
      </c>
      <c r="AW475" s="26" t="s">
        <v>35</v>
      </c>
      <c r="AX475" s="34" t="s">
        <v>35</v>
      </c>
      <c r="AY475" s="41" t="s">
        <v>35</v>
      </c>
      <c r="AZ475" s="26" t="s">
        <v>35</v>
      </c>
      <c r="BA475" s="26" t="s">
        <v>35</v>
      </c>
      <c r="BB475" s="26" t="s">
        <v>35</v>
      </c>
      <c r="BC475" s="34" t="s">
        <v>35</v>
      </c>
      <c r="BD475" s="41" t="s">
        <v>35</v>
      </c>
      <c r="BE475" s="26" t="s">
        <v>35</v>
      </c>
      <c r="BF475" s="26" t="s">
        <v>35</v>
      </c>
      <c r="BG475" s="26" t="s">
        <v>35</v>
      </c>
      <c r="BH475" s="34" t="s">
        <v>35</v>
      </c>
      <c r="BI475" s="41" t="s">
        <v>35</v>
      </c>
      <c r="BJ475" s="26" t="s">
        <v>35</v>
      </c>
      <c r="BK475" s="26" t="s">
        <v>35</v>
      </c>
      <c r="BL475" s="26" t="s">
        <v>35</v>
      </c>
      <c r="BM475" s="34" t="s">
        <v>35</v>
      </c>
      <c r="BN475" s="41">
        <f t="shared" si="106"/>
        <v>516</v>
      </c>
      <c r="BO475" s="41">
        <f t="shared" si="106"/>
        <v>558</v>
      </c>
      <c r="BP475" s="41">
        <f t="shared" si="106"/>
        <v>-42</v>
      </c>
      <c r="BQ475" s="42">
        <f t="shared" si="107"/>
        <v>-1.377049180327869</v>
      </c>
      <c r="BR475" s="25"/>
    </row>
    <row r="476" spans="1:70" s="7" customFormat="1" ht="18" customHeight="1">
      <c r="A476" s="25"/>
      <c r="B476" s="35" t="s">
        <v>47</v>
      </c>
      <c r="C476" s="35">
        <v>432225</v>
      </c>
      <c r="D476" s="27" t="s">
        <v>515</v>
      </c>
      <c r="E476" s="26">
        <v>2724</v>
      </c>
      <c r="F476" s="41">
        <f t="shared" si="96"/>
        <v>2775</v>
      </c>
      <c r="G476" s="26">
        <v>130</v>
      </c>
      <c r="H476" s="26">
        <v>79</v>
      </c>
      <c r="I476" s="26">
        <v>51</v>
      </c>
      <c r="J476" s="42">
        <f t="shared" si="97"/>
        <v>1.8722466960352422</v>
      </c>
      <c r="K476" s="41">
        <f t="shared" si="98"/>
        <v>2854</v>
      </c>
      <c r="L476" s="26">
        <v>160</v>
      </c>
      <c r="M476" s="26">
        <v>81</v>
      </c>
      <c r="N476" s="26">
        <v>79</v>
      </c>
      <c r="O476" s="42">
        <f t="shared" si="99"/>
        <v>2.8468468468468471</v>
      </c>
      <c r="P476" s="41">
        <f t="shared" si="100"/>
        <v>2840</v>
      </c>
      <c r="Q476" s="26">
        <v>60</v>
      </c>
      <c r="R476" s="26">
        <v>74</v>
      </c>
      <c r="S476" s="26">
        <v>-14</v>
      </c>
      <c r="T476" s="42">
        <f t="shared" si="101"/>
        <v>-0.49053959355290822</v>
      </c>
      <c r="U476" s="41">
        <f t="shared" si="102"/>
        <v>2724</v>
      </c>
      <c r="V476" s="26">
        <v>16</v>
      </c>
      <c r="W476" s="26">
        <v>132</v>
      </c>
      <c r="X476" s="26">
        <v>-116</v>
      </c>
      <c r="Y476" s="42">
        <f t="shared" si="103"/>
        <v>-4.084507042253521</v>
      </c>
      <c r="Z476" s="41">
        <f t="shared" si="104"/>
        <v>2719</v>
      </c>
      <c r="AA476" s="26">
        <v>24</v>
      </c>
      <c r="AB476" s="26">
        <v>29</v>
      </c>
      <c r="AC476" s="26">
        <v>-5</v>
      </c>
      <c r="AD476" s="42">
        <f t="shared" si="105"/>
        <v>-0.18355359765051393</v>
      </c>
      <c r="AE476" s="41" t="s">
        <v>35</v>
      </c>
      <c r="AF476" s="26" t="s">
        <v>35</v>
      </c>
      <c r="AG476" s="26" t="s">
        <v>35</v>
      </c>
      <c r="AH476" s="26" t="s">
        <v>35</v>
      </c>
      <c r="AI476" s="34" t="s">
        <v>35</v>
      </c>
      <c r="AJ476" s="41" t="s">
        <v>35</v>
      </c>
      <c r="AK476" s="26" t="s">
        <v>35</v>
      </c>
      <c r="AL476" s="26" t="s">
        <v>35</v>
      </c>
      <c r="AM476" s="26" t="s">
        <v>35</v>
      </c>
      <c r="AN476" s="34" t="s">
        <v>35</v>
      </c>
      <c r="AO476" s="41" t="s">
        <v>35</v>
      </c>
      <c r="AP476" s="26" t="s">
        <v>35</v>
      </c>
      <c r="AQ476" s="26" t="s">
        <v>35</v>
      </c>
      <c r="AR476" s="26" t="s">
        <v>35</v>
      </c>
      <c r="AS476" s="34" t="s">
        <v>35</v>
      </c>
      <c r="AT476" s="41" t="s">
        <v>35</v>
      </c>
      <c r="AU476" s="26" t="s">
        <v>35</v>
      </c>
      <c r="AV476" s="26" t="s">
        <v>35</v>
      </c>
      <c r="AW476" s="26" t="s">
        <v>35</v>
      </c>
      <c r="AX476" s="34" t="s">
        <v>35</v>
      </c>
      <c r="AY476" s="41" t="s">
        <v>35</v>
      </c>
      <c r="AZ476" s="26" t="s">
        <v>35</v>
      </c>
      <c r="BA476" s="26" t="s">
        <v>35</v>
      </c>
      <c r="BB476" s="26" t="s">
        <v>35</v>
      </c>
      <c r="BC476" s="34" t="s">
        <v>35</v>
      </c>
      <c r="BD476" s="41" t="s">
        <v>35</v>
      </c>
      <c r="BE476" s="26" t="s">
        <v>35</v>
      </c>
      <c r="BF476" s="26" t="s">
        <v>35</v>
      </c>
      <c r="BG476" s="26" t="s">
        <v>35</v>
      </c>
      <c r="BH476" s="34" t="s">
        <v>35</v>
      </c>
      <c r="BI476" s="41" t="s">
        <v>35</v>
      </c>
      <c r="BJ476" s="26" t="s">
        <v>35</v>
      </c>
      <c r="BK476" s="26" t="s">
        <v>35</v>
      </c>
      <c r="BL476" s="26" t="s">
        <v>35</v>
      </c>
      <c r="BM476" s="34" t="s">
        <v>35</v>
      </c>
      <c r="BN476" s="41">
        <f t="shared" si="106"/>
        <v>390</v>
      </c>
      <c r="BO476" s="41">
        <f t="shared" si="106"/>
        <v>395</v>
      </c>
      <c r="BP476" s="41">
        <f t="shared" si="106"/>
        <v>-5</v>
      </c>
      <c r="BQ476" s="42">
        <f t="shared" si="107"/>
        <v>-0.18355359765051393</v>
      </c>
      <c r="BR476" s="25"/>
    </row>
    <row r="477" spans="1:70" s="7" customFormat="1" ht="18" customHeight="1">
      <c r="A477" s="25"/>
      <c r="B477" s="35" t="s">
        <v>47</v>
      </c>
      <c r="C477" s="35">
        <v>432230</v>
      </c>
      <c r="D477" s="27" t="s">
        <v>516</v>
      </c>
      <c r="E477" s="26">
        <v>1118</v>
      </c>
      <c r="F477" s="41">
        <f t="shared" si="96"/>
        <v>1105</v>
      </c>
      <c r="G477" s="26">
        <v>27</v>
      </c>
      <c r="H477" s="26">
        <v>40</v>
      </c>
      <c r="I477" s="26">
        <v>-13</v>
      </c>
      <c r="J477" s="42">
        <f t="shared" si="97"/>
        <v>-1.1627906976744187</v>
      </c>
      <c r="K477" s="41">
        <f t="shared" si="98"/>
        <v>1099</v>
      </c>
      <c r="L477" s="26">
        <v>25</v>
      </c>
      <c r="M477" s="26">
        <v>31</v>
      </c>
      <c r="N477" s="26">
        <v>-6</v>
      </c>
      <c r="O477" s="42">
        <f t="shared" si="99"/>
        <v>-0.54298642533936647</v>
      </c>
      <c r="P477" s="41">
        <f t="shared" si="100"/>
        <v>1095</v>
      </c>
      <c r="Q477" s="26">
        <v>34</v>
      </c>
      <c r="R477" s="26">
        <v>38</v>
      </c>
      <c r="S477" s="26">
        <v>-4</v>
      </c>
      <c r="T477" s="42">
        <f t="shared" si="101"/>
        <v>-0.36396724294813471</v>
      </c>
      <c r="U477" s="41">
        <f t="shared" si="102"/>
        <v>1065</v>
      </c>
      <c r="V477" s="26">
        <v>8</v>
      </c>
      <c r="W477" s="26">
        <v>38</v>
      </c>
      <c r="X477" s="26">
        <v>-30</v>
      </c>
      <c r="Y477" s="42">
        <f t="shared" si="103"/>
        <v>-2.7397260273972601</v>
      </c>
      <c r="Z477" s="41">
        <f t="shared" si="104"/>
        <v>1053</v>
      </c>
      <c r="AA477" s="26">
        <v>12</v>
      </c>
      <c r="AB477" s="26">
        <v>24</v>
      </c>
      <c r="AC477" s="26">
        <v>-12</v>
      </c>
      <c r="AD477" s="42">
        <f t="shared" si="105"/>
        <v>-1.1267605633802817</v>
      </c>
      <c r="AE477" s="41" t="s">
        <v>35</v>
      </c>
      <c r="AF477" s="26" t="s">
        <v>35</v>
      </c>
      <c r="AG477" s="26" t="s">
        <v>35</v>
      </c>
      <c r="AH477" s="26" t="s">
        <v>35</v>
      </c>
      <c r="AI477" s="34" t="s">
        <v>35</v>
      </c>
      <c r="AJ477" s="41" t="s">
        <v>35</v>
      </c>
      <c r="AK477" s="26" t="s">
        <v>35</v>
      </c>
      <c r="AL477" s="26" t="s">
        <v>35</v>
      </c>
      <c r="AM477" s="26" t="s">
        <v>35</v>
      </c>
      <c r="AN477" s="34" t="s">
        <v>35</v>
      </c>
      <c r="AO477" s="41" t="s">
        <v>35</v>
      </c>
      <c r="AP477" s="26" t="s">
        <v>35</v>
      </c>
      <c r="AQ477" s="26" t="s">
        <v>35</v>
      </c>
      <c r="AR477" s="26" t="s">
        <v>35</v>
      </c>
      <c r="AS477" s="34" t="s">
        <v>35</v>
      </c>
      <c r="AT477" s="41" t="s">
        <v>35</v>
      </c>
      <c r="AU477" s="26" t="s">
        <v>35</v>
      </c>
      <c r="AV477" s="26" t="s">
        <v>35</v>
      </c>
      <c r="AW477" s="26" t="s">
        <v>35</v>
      </c>
      <c r="AX477" s="34" t="s">
        <v>35</v>
      </c>
      <c r="AY477" s="41" t="s">
        <v>35</v>
      </c>
      <c r="AZ477" s="26" t="s">
        <v>35</v>
      </c>
      <c r="BA477" s="26" t="s">
        <v>35</v>
      </c>
      <c r="BB477" s="26" t="s">
        <v>35</v>
      </c>
      <c r="BC477" s="34" t="s">
        <v>35</v>
      </c>
      <c r="BD477" s="41" t="s">
        <v>35</v>
      </c>
      <c r="BE477" s="26" t="s">
        <v>35</v>
      </c>
      <c r="BF477" s="26" t="s">
        <v>35</v>
      </c>
      <c r="BG477" s="26" t="s">
        <v>35</v>
      </c>
      <c r="BH477" s="34" t="s">
        <v>35</v>
      </c>
      <c r="BI477" s="41" t="s">
        <v>35</v>
      </c>
      <c r="BJ477" s="26" t="s">
        <v>35</v>
      </c>
      <c r="BK477" s="26" t="s">
        <v>35</v>
      </c>
      <c r="BL477" s="26" t="s">
        <v>35</v>
      </c>
      <c r="BM477" s="34" t="s">
        <v>35</v>
      </c>
      <c r="BN477" s="41">
        <f t="shared" si="106"/>
        <v>106</v>
      </c>
      <c r="BO477" s="41">
        <f t="shared" si="106"/>
        <v>171</v>
      </c>
      <c r="BP477" s="41">
        <f t="shared" si="106"/>
        <v>-65</v>
      </c>
      <c r="BQ477" s="42">
        <f t="shared" si="107"/>
        <v>-5.8139534883720927</v>
      </c>
      <c r="BR477" s="25"/>
    </row>
    <row r="478" spans="1:70" s="7" customFormat="1" ht="18" customHeight="1">
      <c r="A478" s="25"/>
      <c r="B478" s="35" t="s">
        <v>47</v>
      </c>
      <c r="C478" s="35">
        <v>432232</v>
      </c>
      <c r="D478" s="27" t="s">
        <v>517</v>
      </c>
      <c r="E478" s="26">
        <v>249</v>
      </c>
      <c r="F478" s="41">
        <f t="shared" si="96"/>
        <v>249</v>
      </c>
      <c r="G478" s="26">
        <v>3</v>
      </c>
      <c r="H478" s="26">
        <v>3</v>
      </c>
      <c r="I478" s="26">
        <v>0</v>
      </c>
      <c r="J478" s="42">
        <f t="shared" si="97"/>
        <v>0</v>
      </c>
      <c r="K478" s="41">
        <f t="shared" si="98"/>
        <v>250</v>
      </c>
      <c r="L478" s="26">
        <v>3</v>
      </c>
      <c r="M478" s="26">
        <v>2</v>
      </c>
      <c r="N478" s="26">
        <v>1</v>
      </c>
      <c r="O478" s="42">
        <f t="shared" si="99"/>
        <v>0.40160642570281119</v>
      </c>
      <c r="P478" s="41">
        <f t="shared" si="100"/>
        <v>250</v>
      </c>
      <c r="Q478" s="26">
        <v>3</v>
      </c>
      <c r="R478" s="26">
        <v>3</v>
      </c>
      <c r="S478" s="26">
        <v>0</v>
      </c>
      <c r="T478" s="42">
        <f t="shared" si="101"/>
        <v>0</v>
      </c>
      <c r="U478" s="41">
        <f t="shared" si="102"/>
        <v>248</v>
      </c>
      <c r="V478" s="26">
        <v>0</v>
      </c>
      <c r="W478" s="26">
        <v>2</v>
      </c>
      <c r="X478" s="26">
        <v>-2</v>
      </c>
      <c r="Y478" s="42">
        <f t="shared" si="103"/>
        <v>-0.8</v>
      </c>
      <c r="Z478" s="41">
        <f t="shared" si="104"/>
        <v>247</v>
      </c>
      <c r="AA478" s="26">
        <v>0</v>
      </c>
      <c r="AB478" s="26">
        <v>1</v>
      </c>
      <c r="AC478" s="26">
        <v>-1</v>
      </c>
      <c r="AD478" s="42">
        <f t="shared" si="105"/>
        <v>-0.40322580645161288</v>
      </c>
      <c r="AE478" s="41" t="s">
        <v>35</v>
      </c>
      <c r="AF478" s="26" t="s">
        <v>35</v>
      </c>
      <c r="AG478" s="26" t="s">
        <v>35</v>
      </c>
      <c r="AH478" s="26" t="s">
        <v>35</v>
      </c>
      <c r="AI478" s="34" t="s">
        <v>35</v>
      </c>
      <c r="AJ478" s="41" t="s">
        <v>35</v>
      </c>
      <c r="AK478" s="26" t="s">
        <v>35</v>
      </c>
      <c r="AL478" s="26" t="s">
        <v>35</v>
      </c>
      <c r="AM478" s="26" t="s">
        <v>35</v>
      </c>
      <c r="AN478" s="34" t="s">
        <v>35</v>
      </c>
      <c r="AO478" s="41" t="s">
        <v>35</v>
      </c>
      <c r="AP478" s="26" t="s">
        <v>35</v>
      </c>
      <c r="AQ478" s="26" t="s">
        <v>35</v>
      </c>
      <c r="AR478" s="26" t="s">
        <v>35</v>
      </c>
      <c r="AS478" s="34" t="s">
        <v>35</v>
      </c>
      <c r="AT478" s="41" t="s">
        <v>35</v>
      </c>
      <c r="AU478" s="26" t="s">
        <v>35</v>
      </c>
      <c r="AV478" s="26" t="s">
        <v>35</v>
      </c>
      <c r="AW478" s="26" t="s">
        <v>35</v>
      </c>
      <c r="AX478" s="34" t="s">
        <v>35</v>
      </c>
      <c r="AY478" s="41" t="s">
        <v>35</v>
      </c>
      <c r="AZ478" s="26" t="s">
        <v>35</v>
      </c>
      <c r="BA478" s="26" t="s">
        <v>35</v>
      </c>
      <c r="BB478" s="26" t="s">
        <v>35</v>
      </c>
      <c r="BC478" s="34" t="s">
        <v>35</v>
      </c>
      <c r="BD478" s="41" t="s">
        <v>35</v>
      </c>
      <c r="BE478" s="26" t="s">
        <v>35</v>
      </c>
      <c r="BF478" s="26" t="s">
        <v>35</v>
      </c>
      <c r="BG478" s="26" t="s">
        <v>35</v>
      </c>
      <c r="BH478" s="34" t="s">
        <v>35</v>
      </c>
      <c r="BI478" s="41" t="s">
        <v>35</v>
      </c>
      <c r="BJ478" s="26" t="s">
        <v>35</v>
      </c>
      <c r="BK478" s="26" t="s">
        <v>35</v>
      </c>
      <c r="BL478" s="26" t="s">
        <v>35</v>
      </c>
      <c r="BM478" s="34" t="s">
        <v>35</v>
      </c>
      <c r="BN478" s="41">
        <f t="shared" si="106"/>
        <v>9</v>
      </c>
      <c r="BO478" s="41">
        <f t="shared" si="106"/>
        <v>11</v>
      </c>
      <c r="BP478" s="41">
        <f t="shared" si="106"/>
        <v>-2</v>
      </c>
      <c r="BQ478" s="42">
        <f t="shared" si="107"/>
        <v>-0.80321285140562237</v>
      </c>
      <c r="BR478" s="25"/>
    </row>
    <row r="479" spans="1:70" s="7" customFormat="1" ht="18" customHeight="1">
      <c r="A479" s="25"/>
      <c r="B479" s="35" t="s">
        <v>47</v>
      </c>
      <c r="C479" s="35">
        <v>432234</v>
      </c>
      <c r="D479" s="27" t="s">
        <v>518</v>
      </c>
      <c r="E479" s="26">
        <v>67</v>
      </c>
      <c r="F479" s="41">
        <f t="shared" si="96"/>
        <v>66</v>
      </c>
      <c r="G479" s="26">
        <v>2</v>
      </c>
      <c r="H479" s="26">
        <v>3</v>
      </c>
      <c r="I479" s="26">
        <v>-1</v>
      </c>
      <c r="J479" s="42">
        <f t="shared" si="97"/>
        <v>-1.4925373134328357</v>
      </c>
      <c r="K479" s="41">
        <f t="shared" si="98"/>
        <v>68</v>
      </c>
      <c r="L479" s="26">
        <v>3</v>
      </c>
      <c r="M479" s="26">
        <v>1</v>
      </c>
      <c r="N479" s="26">
        <v>2</v>
      </c>
      <c r="O479" s="42">
        <f t="shared" si="99"/>
        <v>3.0303030303030303</v>
      </c>
      <c r="P479" s="41">
        <f t="shared" si="100"/>
        <v>73</v>
      </c>
      <c r="Q479" s="26">
        <v>5</v>
      </c>
      <c r="R479" s="26">
        <v>0</v>
      </c>
      <c r="S479" s="26">
        <v>5</v>
      </c>
      <c r="T479" s="42">
        <f t="shared" si="101"/>
        <v>7.3529411764705888</v>
      </c>
      <c r="U479" s="41">
        <f t="shared" si="102"/>
        <v>67</v>
      </c>
      <c r="V479" s="26">
        <v>0</v>
      </c>
      <c r="W479" s="26">
        <v>6</v>
      </c>
      <c r="X479" s="26">
        <v>-6</v>
      </c>
      <c r="Y479" s="42">
        <f t="shared" si="103"/>
        <v>-8.2191780821917799</v>
      </c>
      <c r="Z479" s="41">
        <f t="shared" si="104"/>
        <v>66</v>
      </c>
      <c r="AA479" s="26">
        <v>2</v>
      </c>
      <c r="AB479" s="26">
        <v>3</v>
      </c>
      <c r="AC479" s="26">
        <v>-1</v>
      </c>
      <c r="AD479" s="42">
        <f t="shared" si="105"/>
        <v>-1.4925373134328357</v>
      </c>
      <c r="AE479" s="41" t="s">
        <v>35</v>
      </c>
      <c r="AF479" s="26" t="s">
        <v>35</v>
      </c>
      <c r="AG479" s="26" t="s">
        <v>35</v>
      </c>
      <c r="AH479" s="26" t="s">
        <v>35</v>
      </c>
      <c r="AI479" s="34" t="s">
        <v>35</v>
      </c>
      <c r="AJ479" s="41" t="s">
        <v>35</v>
      </c>
      <c r="AK479" s="26" t="s">
        <v>35</v>
      </c>
      <c r="AL479" s="26" t="s">
        <v>35</v>
      </c>
      <c r="AM479" s="26" t="s">
        <v>35</v>
      </c>
      <c r="AN479" s="34" t="s">
        <v>35</v>
      </c>
      <c r="AO479" s="41" t="s">
        <v>35</v>
      </c>
      <c r="AP479" s="26" t="s">
        <v>35</v>
      </c>
      <c r="AQ479" s="26" t="s">
        <v>35</v>
      </c>
      <c r="AR479" s="26" t="s">
        <v>35</v>
      </c>
      <c r="AS479" s="34" t="s">
        <v>35</v>
      </c>
      <c r="AT479" s="41" t="s">
        <v>35</v>
      </c>
      <c r="AU479" s="26" t="s">
        <v>35</v>
      </c>
      <c r="AV479" s="26" t="s">
        <v>35</v>
      </c>
      <c r="AW479" s="26" t="s">
        <v>35</v>
      </c>
      <c r="AX479" s="34" t="s">
        <v>35</v>
      </c>
      <c r="AY479" s="41" t="s">
        <v>35</v>
      </c>
      <c r="AZ479" s="26" t="s">
        <v>35</v>
      </c>
      <c r="BA479" s="26" t="s">
        <v>35</v>
      </c>
      <c r="BB479" s="26" t="s">
        <v>35</v>
      </c>
      <c r="BC479" s="34" t="s">
        <v>35</v>
      </c>
      <c r="BD479" s="41" t="s">
        <v>35</v>
      </c>
      <c r="BE479" s="26" t="s">
        <v>35</v>
      </c>
      <c r="BF479" s="26" t="s">
        <v>35</v>
      </c>
      <c r="BG479" s="26" t="s">
        <v>35</v>
      </c>
      <c r="BH479" s="34" t="s">
        <v>35</v>
      </c>
      <c r="BI479" s="41" t="s">
        <v>35</v>
      </c>
      <c r="BJ479" s="26" t="s">
        <v>35</v>
      </c>
      <c r="BK479" s="26" t="s">
        <v>35</v>
      </c>
      <c r="BL479" s="26" t="s">
        <v>35</v>
      </c>
      <c r="BM479" s="34" t="s">
        <v>35</v>
      </c>
      <c r="BN479" s="41">
        <f t="shared" si="106"/>
        <v>12</v>
      </c>
      <c r="BO479" s="41">
        <f t="shared" si="106"/>
        <v>13</v>
      </c>
      <c r="BP479" s="41">
        <f t="shared" si="106"/>
        <v>-1</v>
      </c>
      <c r="BQ479" s="42">
        <f t="shared" si="107"/>
        <v>-1.4925373134328357</v>
      </c>
      <c r="BR479" s="25"/>
    </row>
    <row r="480" spans="1:70" s="7" customFormat="1" ht="18" customHeight="1">
      <c r="A480" s="25"/>
      <c r="B480" s="35" t="s">
        <v>47</v>
      </c>
      <c r="C480" s="35">
        <v>432235</v>
      </c>
      <c r="D480" s="27" t="s">
        <v>519</v>
      </c>
      <c r="E480" s="26">
        <v>102</v>
      </c>
      <c r="F480" s="41">
        <f t="shared" si="96"/>
        <v>102</v>
      </c>
      <c r="G480" s="26">
        <v>2</v>
      </c>
      <c r="H480" s="26">
        <v>2</v>
      </c>
      <c r="I480" s="26">
        <v>0</v>
      </c>
      <c r="J480" s="42">
        <f t="shared" si="97"/>
        <v>0</v>
      </c>
      <c r="K480" s="41">
        <f t="shared" si="98"/>
        <v>102</v>
      </c>
      <c r="L480" s="26">
        <v>3</v>
      </c>
      <c r="M480" s="26">
        <v>3</v>
      </c>
      <c r="N480" s="26">
        <v>0</v>
      </c>
      <c r="O480" s="42">
        <f t="shared" si="99"/>
        <v>0</v>
      </c>
      <c r="P480" s="41">
        <f t="shared" si="100"/>
        <v>99</v>
      </c>
      <c r="Q480" s="26">
        <v>1</v>
      </c>
      <c r="R480" s="26">
        <v>4</v>
      </c>
      <c r="S480" s="26">
        <v>-3</v>
      </c>
      <c r="T480" s="42">
        <f t="shared" si="101"/>
        <v>-2.9411764705882351</v>
      </c>
      <c r="U480" s="41">
        <f t="shared" si="102"/>
        <v>94</v>
      </c>
      <c r="V480" s="26">
        <v>0</v>
      </c>
      <c r="W480" s="26">
        <v>5</v>
      </c>
      <c r="X480" s="26">
        <v>-5</v>
      </c>
      <c r="Y480" s="42">
        <f t="shared" si="103"/>
        <v>-5.0505050505050502</v>
      </c>
      <c r="Z480" s="41">
        <f t="shared" si="104"/>
        <v>91</v>
      </c>
      <c r="AA480" s="26">
        <v>2</v>
      </c>
      <c r="AB480" s="26">
        <v>5</v>
      </c>
      <c r="AC480" s="26">
        <v>-3</v>
      </c>
      <c r="AD480" s="42">
        <f t="shared" si="105"/>
        <v>-3.1914893617021276</v>
      </c>
      <c r="AE480" s="41" t="s">
        <v>35</v>
      </c>
      <c r="AF480" s="26" t="s">
        <v>35</v>
      </c>
      <c r="AG480" s="26" t="s">
        <v>35</v>
      </c>
      <c r="AH480" s="26" t="s">
        <v>35</v>
      </c>
      <c r="AI480" s="34" t="s">
        <v>35</v>
      </c>
      <c r="AJ480" s="41" t="s">
        <v>35</v>
      </c>
      <c r="AK480" s="26" t="s">
        <v>35</v>
      </c>
      <c r="AL480" s="26" t="s">
        <v>35</v>
      </c>
      <c r="AM480" s="26" t="s">
        <v>35</v>
      </c>
      <c r="AN480" s="34" t="s">
        <v>35</v>
      </c>
      <c r="AO480" s="41" t="s">
        <v>35</v>
      </c>
      <c r="AP480" s="26" t="s">
        <v>35</v>
      </c>
      <c r="AQ480" s="26" t="s">
        <v>35</v>
      </c>
      <c r="AR480" s="26" t="s">
        <v>35</v>
      </c>
      <c r="AS480" s="34" t="s">
        <v>35</v>
      </c>
      <c r="AT480" s="41" t="s">
        <v>35</v>
      </c>
      <c r="AU480" s="26" t="s">
        <v>35</v>
      </c>
      <c r="AV480" s="26" t="s">
        <v>35</v>
      </c>
      <c r="AW480" s="26" t="s">
        <v>35</v>
      </c>
      <c r="AX480" s="34" t="s">
        <v>35</v>
      </c>
      <c r="AY480" s="41" t="s">
        <v>35</v>
      </c>
      <c r="AZ480" s="26" t="s">
        <v>35</v>
      </c>
      <c r="BA480" s="26" t="s">
        <v>35</v>
      </c>
      <c r="BB480" s="26" t="s">
        <v>35</v>
      </c>
      <c r="BC480" s="34" t="s">
        <v>35</v>
      </c>
      <c r="BD480" s="41" t="s">
        <v>35</v>
      </c>
      <c r="BE480" s="26" t="s">
        <v>35</v>
      </c>
      <c r="BF480" s="26" t="s">
        <v>35</v>
      </c>
      <c r="BG480" s="26" t="s">
        <v>35</v>
      </c>
      <c r="BH480" s="34" t="s">
        <v>35</v>
      </c>
      <c r="BI480" s="41" t="s">
        <v>35</v>
      </c>
      <c r="BJ480" s="26" t="s">
        <v>35</v>
      </c>
      <c r="BK480" s="26" t="s">
        <v>35</v>
      </c>
      <c r="BL480" s="26" t="s">
        <v>35</v>
      </c>
      <c r="BM480" s="34" t="s">
        <v>35</v>
      </c>
      <c r="BN480" s="41">
        <f t="shared" si="106"/>
        <v>8</v>
      </c>
      <c r="BO480" s="41">
        <f t="shared" si="106"/>
        <v>19</v>
      </c>
      <c r="BP480" s="41">
        <f t="shared" si="106"/>
        <v>-11</v>
      </c>
      <c r="BQ480" s="42">
        <f t="shared" si="107"/>
        <v>-10.784313725490197</v>
      </c>
      <c r="BR480" s="25"/>
    </row>
    <row r="481" spans="1:70" s="7" customFormat="1" ht="18" customHeight="1">
      <c r="A481" s="25"/>
      <c r="B481" s="35" t="s">
        <v>47</v>
      </c>
      <c r="C481" s="35">
        <v>432237</v>
      </c>
      <c r="D481" s="27" t="s">
        <v>520</v>
      </c>
      <c r="E481" s="26">
        <v>112</v>
      </c>
      <c r="F481" s="41">
        <f t="shared" si="96"/>
        <v>113</v>
      </c>
      <c r="G481" s="26">
        <v>1</v>
      </c>
      <c r="H481" s="26">
        <v>0</v>
      </c>
      <c r="I481" s="26">
        <v>1</v>
      </c>
      <c r="J481" s="42">
        <f t="shared" si="97"/>
        <v>0.89285714285714279</v>
      </c>
      <c r="K481" s="41">
        <f t="shared" si="98"/>
        <v>114</v>
      </c>
      <c r="L481" s="26">
        <v>1</v>
      </c>
      <c r="M481" s="26">
        <v>0</v>
      </c>
      <c r="N481" s="26">
        <v>1</v>
      </c>
      <c r="O481" s="42">
        <f t="shared" si="99"/>
        <v>0.88495575221238942</v>
      </c>
      <c r="P481" s="41">
        <f t="shared" si="100"/>
        <v>115</v>
      </c>
      <c r="Q481" s="26">
        <v>1</v>
      </c>
      <c r="R481" s="26">
        <v>0</v>
      </c>
      <c r="S481" s="26">
        <v>1</v>
      </c>
      <c r="T481" s="42">
        <f t="shared" si="101"/>
        <v>0.8771929824561403</v>
      </c>
      <c r="U481" s="41">
        <f t="shared" si="102"/>
        <v>115</v>
      </c>
      <c r="V481" s="26">
        <v>0</v>
      </c>
      <c r="W481" s="26">
        <v>0</v>
      </c>
      <c r="X481" s="26">
        <v>0</v>
      </c>
      <c r="Y481" s="42">
        <f t="shared" si="103"/>
        <v>0</v>
      </c>
      <c r="Z481" s="41">
        <f t="shared" si="104"/>
        <v>112</v>
      </c>
      <c r="AA481" s="26">
        <v>1</v>
      </c>
      <c r="AB481" s="26">
        <v>4</v>
      </c>
      <c r="AC481" s="26">
        <v>-3</v>
      </c>
      <c r="AD481" s="42">
        <f t="shared" si="105"/>
        <v>-2.6086956521739131</v>
      </c>
      <c r="AE481" s="41" t="s">
        <v>35</v>
      </c>
      <c r="AF481" s="26" t="s">
        <v>35</v>
      </c>
      <c r="AG481" s="26" t="s">
        <v>35</v>
      </c>
      <c r="AH481" s="26" t="s">
        <v>35</v>
      </c>
      <c r="AI481" s="34" t="s">
        <v>35</v>
      </c>
      <c r="AJ481" s="41" t="s">
        <v>35</v>
      </c>
      <c r="AK481" s="26" t="s">
        <v>35</v>
      </c>
      <c r="AL481" s="26" t="s">
        <v>35</v>
      </c>
      <c r="AM481" s="26" t="s">
        <v>35</v>
      </c>
      <c r="AN481" s="34" t="s">
        <v>35</v>
      </c>
      <c r="AO481" s="41" t="s">
        <v>35</v>
      </c>
      <c r="AP481" s="26" t="s">
        <v>35</v>
      </c>
      <c r="AQ481" s="26" t="s">
        <v>35</v>
      </c>
      <c r="AR481" s="26" t="s">
        <v>35</v>
      </c>
      <c r="AS481" s="34" t="s">
        <v>35</v>
      </c>
      <c r="AT481" s="41" t="s">
        <v>35</v>
      </c>
      <c r="AU481" s="26" t="s">
        <v>35</v>
      </c>
      <c r="AV481" s="26" t="s">
        <v>35</v>
      </c>
      <c r="AW481" s="26" t="s">
        <v>35</v>
      </c>
      <c r="AX481" s="34" t="s">
        <v>35</v>
      </c>
      <c r="AY481" s="41" t="s">
        <v>35</v>
      </c>
      <c r="AZ481" s="26" t="s">
        <v>35</v>
      </c>
      <c r="BA481" s="26" t="s">
        <v>35</v>
      </c>
      <c r="BB481" s="26" t="s">
        <v>35</v>
      </c>
      <c r="BC481" s="34" t="s">
        <v>35</v>
      </c>
      <c r="BD481" s="41" t="s">
        <v>35</v>
      </c>
      <c r="BE481" s="26" t="s">
        <v>35</v>
      </c>
      <c r="BF481" s="26" t="s">
        <v>35</v>
      </c>
      <c r="BG481" s="26" t="s">
        <v>35</v>
      </c>
      <c r="BH481" s="34" t="s">
        <v>35</v>
      </c>
      <c r="BI481" s="41" t="s">
        <v>35</v>
      </c>
      <c r="BJ481" s="26" t="s">
        <v>35</v>
      </c>
      <c r="BK481" s="26" t="s">
        <v>35</v>
      </c>
      <c r="BL481" s="26" t="s">
        <v>35</v>
      </c>
      <c r="BM481" s="34" t="s">
        <v>35</v>
      </c>
      <c r="BN481" s="41">
        <f t="shared" si="106"/>
        <v>4</v>
      </c>
      <c r="BO481" s="41">
        <f t="shared" si="106"/>
        <v>4</v>
      </c>
      <c r="BP481" s="41">
        <f t="shared" si="106"/>
        <v>0</v>
      </c>
      <c r="BQ481" s="42">
        <f t="shared" si="107"/>
        <v>0</v>
      </c>
      <c r="BR481" s="25"/>
    </row>
    <row r="482" spans="1:70" s="7" customFormat="1" ht="18" customHeight="1">
      <c r="A482" s="25"/>
      <c r="B482" s="35" t="s">
        <v>47</v>
      </c>
      <c r="C482" s="35">
        <v>432240</v>
      </c>
      <c r="D482" s="27" t="s">
        <v>521</v>
      </c>
      <c r="E482" s="26">
        <v>19096</v>
      </c>
      <c r="F482" s="41">
        <f t="shared" si="96"/>
        <v>19079</v>
      </c>
      <c r="G482" s="26">
        <v>449</v>
      </c>
      <c r="H482" s="26">
        <v>466</v>
      </c>
      <c r="I482" s="26">
        <v>-17</v>
      </c>
      <c r="J482" s="42">
        <f t="shared" si="97"/>
        <v>-8.9023879346459986E-2</v>
      </c>
      <c r="K482" s="41">
        <f t="shared" si="98"/>
        <v>19135</v>
      </c>
      <c r="L482" s="26">
        <v>505</v>
      </c>
      <c r="M482" s="26">
        <v>449</v>
      </c>
      <c r="N482" s="26">
        <v>56</v>
      </c>
      <c r="O482" s="42">
        <f t="shared" si="99"/>
        <v>0.29351643167880914</v>
      </c>
      <c r="P482" s="41">
        <f t="shared" si="100"/>
        <v>19210</v>
      </c>
      <c r="Q482" s="26">
        <v>555</v>
      </c>
      <c r="R482" s="26">
        <v>480</v>
      </c>
      <c r="S482" s="26">
        <v>75</v>
      </c>
      <c r="T482" s="42">
        <f t="shared" si="101"/>
        <v>0.39195192056441075</v>
      </c>
      <c r="U482" s="41">
        <f t="shared" si="102"/>
        <v>18899</v>
      </c>
      <c r="V482" s="26">
        <v>199</v>
      </c>
      <c r="W482" s="26">
        <v>510</v>
      </c>
      <c r="X482" s="26">
        <v>-311</v>
      </c>
      <c r="Y482" s="42">
        <f t="shared" si="103"/>
        <v>-1.6189484643414889</v>
      </c>
      <c r="Z482" s="41">
        <f t="shared" si="104"/>
        <v>18663</v>
      </c>
      <c r="AA482" s="26">
        <v>240</v>
      </c>
      <c r="AB482" s="26">
        <v>476</v>
      </c>
      <c r="AC482" s="26">
        <v>-236</v>
      </c>
      <c r="AD482" s="42">
        <f t="shared" si="105"/>
        <v>-1.2487433197523679</v>
      </c>
      <c r="AE482" s="41" t="s">
        <v>35</v>
      </c>
      <c r="AF482" s="26" t="s">
        <v>35</v>
      </c>
      <c r="AG482" s="26" t="s">
        <v>35</v>
      </c>
      <c r="AH482" s="26" t="s">
        <v>35</v>
      </c>
      <c r="AI482" s="34" t="s">
        <v>35</v>
      </c>
      <c r="AJ482" s="41" t="s">
        <v>35</v>
      </c>
      <c r="AK482" s="26" t="s">
        <v>35</v>
      </c>
      <c r="AL482" s="26" t="s">
        <v>35</v>
      </c>
      <c r="AM482" s="26" t="s">
        <v>35</v>
      </c>
      <c r="AN482" s="34" t="s">
        <v>35</v>
      </c>
      <c r="AO482" s="41" t="s">
        <v>35</v>
      </c>
      <c r="AP482" s="26" t="s">
        <v>35</v>
      </c>
      <c r="AQ482" s="26" t="s">
        <v>35</v>
      </c>
      <c r="AR482" s="26" t="s">
        <v>35</v>
      </c>
      <c r="AS482" s="34" t="s">
        <v>35</v>
      </c>
      <c r="AT482" s="41" t="s">
        <v>35</v>
      </c>
      <c r="AU482" s="26" t="s">
        <v>35</v>
      </c>
      <c r="AV482" s="26" t="s">
        <v>35</v>
      </c>
      <c r="AW482" s="26" t="s">
        <v>35</v>
      </c>
      <c r="AX482" s="34" t="s">
        <v>35</v>
      </c>
      <c r="AY482" s="41" t="s">
        <v>35</v>
      </c>
      <c r="AZ482" s="26" t="s">
        <v>35</v>
      </c>
      <c r="BA482" s="26" t="s">
        <v>35</v>
      </c>
      <c r="BB482" s="26" t="s">
        <v>35</v>
      </c>
      <c r="BC482" s="34" t="s">
        <v>35</v>
      </c>
      <c r="BD482" s="41" t="s">
        <v>35</v>
      </c>
      <c r="BE482" s="26" t="s">
        <v>35</v>
      </c>
      <c r="BF482" s="26" t="s">
        <v>35</v>
      </c>
      <c r="BG482" s="26" t="s">
        <v>35</v>
      </c>
      <c r="BH482" s="34" t="s">
        <v>35</v>
      </c>
      <c r="BI482" s="41" t="s">
        <v>35</v>
      </c>
      <c r="BJ482" s="26" t="s">
        <v>35</v>
      </c>
      <c r="BK482" s="26" t="s">
        <v>35</v>
      </c>
      <c r="BL482" s="26" t="s">
        <v>35</v>
      </c>
      <c r="BM482" s="34" t="s">
        <v>35</v>
      </c>
      <c r="BN482" s="41">
        <f t="shared" si="106"/>
        <v>1948</v>
      </c>
      <c r="BO482" s="41">
        <f t="shared" si="106"/>
        <v>2381</v>
      </c>
      <c r="BP482" s="41">
        <f t="shared" si="106"/>
        <v>-433</v>
      </c>
      <c r="BQ482" s="42">
        <f t="shared" si="107"/>
        <v>-2.2674905739421871</v>
      </c>
      <c r="BR482" s="25"/>
    </row>
    <row r="483" spans="1:70" s="7" customFormat="1" ht="18" customHeight="1">
      <c r="A483" s="25"/>
      <c r="B483" s="35" t="s">
        <v>47</v>
      </c>
      <c r="C483" s="35">
        <v>432250</v>
      </c>
      <c r="D483" s="27" t="s">
        <v>522</v>
      </c>
      <c r="E483" s="26">
        <v>16433</v>
      </c>
      <c r="F483" s="41">
        <f t="shared" si="96"/>
        <v>20290</v>
      </c>
      <c r="G483" s="26">
        <v>4782</v>
      </c>
      <c r="H483" s="26">
        <v>925</v>
      </c>
      <c r="I483" s="26">
        <v>3857</v>
      </c>
      <c r="J483" s="42">
        <f t="shared" si="97"/>
        <v>23.47106432179152</v>
      </c>
      <c r="K483" s="41">
        <f t="shared" si="98"/>
        <v>23113</v>
      </c>
      <c r="L483" s="26">
        <v>5267</v>
      </c>
      <c r="M483" s="26">
        <v>2444</v>
      </c>
      <c r="N483" s="26">
        <v>2823</v>
      </c>
      <c r="O483" s="42">
        <f t="shared" si="99"/>
        <v>13.913257762444553</v>
      </c>
      <c r="P483" s="41">
        <f t="shared" si="100"/>
        <v>19763</v>
      </c>
      <c r="Q483" s="26">
        <v>2301</v>
      </c>
      <c r="R483" s="26">
        <v>5651</v>
      </c>
      <c r="S483" s="26">
        <v>-3350</v>
      </c>
      <c r="T483" s="42">
        <f t="shared" si="101"/>
        <v>-14.494007701293643</v>
      </c>
      <c r="U483" s="41">
        <f t="shared" si="102"/>
        <v>17688</v>
      </c>
      <c r="V483" s="26">
        <v>407</v>
      </c>
      <c r="W483" s="26">
        <v>2482</v>
      </c>
      <c r="X483" s="26">
        <v>-2075</v>
      </c>
      <c r="Y483" s="42">
        <f t="shared" si="103"/>
        <v>-10.499418104538785</v>
      </c>
      <c r="Z483" s="41">
        <f t="shared" si="104"/>
        <v>16438</v>
      </c>
      <c r="AA483" s="26">
        <v>592</v>
      </c>
      <c r="AB483" s="26">
        <v>1842</v>
      </c>
      <c r="AC483" s="26">
        <v>-1250</v>
      </c>
      <c r="AD483" s="42">
        <f t="shared" si="105"/>
        <v>-7.066938037087291</v>
      </c>
      <c r="AE483" s="41" t="s">
        <v>35</v>
      </c>
      <c r="AF483" s="26" t="s">
        <v>35</v>
      </c>
      <c r="AG483" s="26" t="s">
        <v>35</v>
      </c>
      <c r="AH483" s="26" t="s">
        <v>35</v>
      </c>
      <c r="AI483" s="34" t="s">
        <v>35</v>
      </c>
      <c r="AJ483" s="41" t="s">
        <v>35</v>
      </c>
      <c r="AK483" s="26" t="s">
        <v>35</v>
      </c>
      <c r="AL483" s="26" t="s">
        <v>35</v>
      </c>
      <c r="AM483" s="26" t="s">
        <v>35</v>
      </c>
      <c r="AN483" s="34" t="s">
        <v>35</v>
      </c>
      <c r="AO483" s="41" t="s">
        <v>35</v>
      </c>
      <c r="AP483" s="26" t="s">
        <v>35</v>
      </c>
      <c r="AQ483" s="26" t="s">
        <v>35</v>
      </c>
      <c r="AR483" s="26" t="s">
        <v>35</v>
      </c>
      <c r="AS483" s="34" t="s">
        <v>35</v>
      </c>
      <c r="AT483" s="41" t="s">
        <v>35</v>
      </c>
      <c r="AU483" s="26" t="s">
        <v>35</v>
      </c>
      <c r="AV483" s="26" t="s">
        <v>35</v>
      </c>
      <c r="AW483" s="26" t="s">
        <v>35</v>
      </c>
      <c r="AX483" s="34" t="s">
        <v>35</v>
      </c>
      <c r="AY483" s="41" t="s">
        <v>35</v>
      </c>
      <c r="AZ483" s="26" t="s">
        <v>35</v>
      </c>
      <c r="BA483" s="26" t="s">
        <v>35</v>
      </c>
      <c r="BB483" s="26" t="s">
        <v>35</v>
      </c>
      <c r="BC483" s="34" t="s">
        <v>35</v>
      </c>
      <c r="BD483" s="41" t="s">
        <v>35</v>
      </c>
      <c r="BE483" s="26" t="s">
        <v>35</v>
      </c>
      <c r="BF483" s="26" t="s">
        <v>35</v>
      </c>
      <c r="BG483" s="26" t="s">
        <v>35</v>
      </c>
      <c r="BH483" s="34" t="s">
        <v>35</v>
      </c>
      <c r="BI483" s="41" t="s">
        <v>35</v>
      </c>
      <c r="BJ483" s="26" t="s">
        <v>35</v>
      </c>
      <c r="BK483" s="26" t="s">
        <v>35</v>
      </c>
      <c r="BL483" s="26" t="s">
        <v>35</v>
      </c>
      <c r="BM483" s="34" t="s">
        <v>35</v>
      </c>
      <c r="BN483" s="41">
        <f t="shared" si="106"/>
        <v>13349</v>
      </c>
      <c r="BO483" s="41">
        <f t="shared" si="106"/>
        <v>13344</v>
      </c>
      <c r="BP483" s="41">
        <f t="shared" si="106"/>
        <v>5</v>
      </c>
      <c r="BQ483" s="42">
        <f t="shared" si="107"/>
        <v>3.0426580660865329E-2</v>
      </c>
      <c r="BR483" s="25"/>
    </row>
    <row r="484" spans="1:70" s="7" customFormat="1" ht="18" customHeight="1">
      <c r="A484" s="25"/>
      <c r="B484" s="35" t="s">
        <v>47</v>
      </c>
      <c r="C484" s="35">
        <v>432252</v>
      </c>
      <c r="D484" s="27" t="s">
        <v>523</v>
      </c>
      <c r="E484" s="26">
        <v>155</v>
      </c>
      <c r="F484" s="41">
        <f t="shared" si="96"/>
        <v>157</v>
      </c>
      <c r="G484" s="26">
        <v>4</v>
      </c>
      <c r="H484" s="26">
        <v>2</v>
      </c>
      <c r="I484" s="26">
        <v>2</v>
      </c>
      <c r="J484" s="42">
        <f t="shared" si="97"/>
        <v>1.2903225806451613</v>
      </c>
      <c r="K484" s="41">
        <f t="shared" si="98"/>
        <v>160</v>
      </c>
      <c r="L484" s="26">
        <v>3</v>
      </c>
      <c r="M484" s="26">
        <v>0</v>
      </c>
      <c r="N484" s="26">
        <v>3</v>
      </c>
      <c r="O484" s="42">
        <f t="shared" si="99"/>
        <v>1.910828025477707</v>
      </c>
      <c r="P484" s="41">
        <f t="shared" si="100"/>
        <v>164</v>
      </c>
      <c r="Q484" s="26">
        <v>9</v>
      </c>
      <c r="R484" s="26">
        <v>5</v>
      </c>
      <c r="S484" s="26">
        <v>4</v>
      </c>
      <c r="T484" s="42">
        <f t="shared" si="101"/>
        <v>2.5</v>
      </c>
      <c r="U484" s="41">
        <f t="shared" si="102"/>
        <v>160</v>
      </c>
      <c r="V484" s="26">
        <v>1</v>
      </c>
      <c r="W484" s="26">
        <v>5</v>
      </c>
      <c r="X484" s="26">
        <v>-4</v>
      </c>
      <c r="Y484" s="42">
        <f t="shared" si="103"/>
        <v>-2.4390243902439024</v>
      </c>
      <c r="Z484" s="41">
        <f t="shared" si="104"/>
        <v>167</v>
      </c>
      <c r="AA484" s="26">
        <v>8</v>
      </c>
      <c r="AB484" s="26">
        <v>1</v>
      </c>
      <c r="AC484" s="26">
        <v>7</v>
      </c>
      <c r="AD484" s="42">
        <f t="shared" si="105"/>
        <v>4.375</v>
      </c>
      <c r="AE484" s="41" t="s">
        <v>35</v>
      </c>
      <c r="AF484" s="26" t="s">
        <v>35</v>
      </c>
      <c r="AG484" s="26" t="s">
        <v>35</v>
      </c>
      <c r="AH484" s="26" t="s">
        <v>35</v>
      </c>
      <c r="AI484" s="34" t="s">
        <v>35</v>
      </c>
      <c r="AJ484" s="41" t="s">
        <v>35</v>
      </c>
      <c r="AK484" s="26" t="s">
        <v>35</v>
      </c>
      <c r="AL484" s="26" t="s">
        <v>35</v>
      </c>
      <c r="AM484" s="26" t="s">
        <v>35</v>
      </c>
      <c r="AN484" s="34" t="s">
        <v>35</v>
      </c>
      <c r="AO484" s="41" t="s">
        <v>35</v>
      </c>
      <c r="AP484" s="26" t="s">
        <v>35</v>
      </c>
      <c r="AQ484" s="26" t="s">
        <v>35</v>
      </c>
      <c r="AR484" s="26" t="s">
        <v>35</v>
      </c>
      <c r="AS484" s="34" t="s">
        <v>35</v>
      </c>
      <c r="AT484" s="41" t="s">
        <v>35</v>
      </c>
      <c r="AU484" s="26" t="s">
        <v>35</v>
      </c>
      <c r="AV484" s="26" t="s">
        <v>35</v>
      </c>
      <c r="AW484" s="26" t="s">
        <v>35</v>
      </c>
      <c r="AX484" s="34" t="s">
        <v>35</v>
      </c>
      <c r="AY484" s="41" t="s">
        <v>35</v>
      </c>
      <c r="AZ484" s="26" t="s">
        <v>35</v>
      </c>
      <c r="BA484" s="26" t="s">
        <v>35</v>
      </c>
      <c r="BB484" s="26" t="s">
        <v>35</v>
      </c>
      <c r="BC484" s="34" t="s">
        <v>35</v>
      </c>
      <c r="BD484" s="41" t="s">
        <v>35</v>
      </c>
      <c r="BE484" s="26" t="s">
        <v>35</v>
      </c>
      <c r="BF484" s="26" t="s">
        <v>35</v>
      </c>
      <c r="BG484" s="26" t="s">
        <v>35</v>
      </c>
      <c r="BH484" s="34" t="s">
        <v>35</v>
      </c>
      <c r="BI484" s="41" t="s">
        <v>35</v>
      </c>
      <c r="BJ484" s="26" t="s">
        <v>35</v>
      </c>
      <c r="BK484" s="26" t="s">
        <v>35</v>
      </c>
      <c r="BL484" s="26" t="s">
        <v>35</v>
      </c>
      <c r="BM484" s="34" t="s">
        <v>35</v>
      </c>
      <c r="BN484" s="41">
        <f t="shared" si="106"/>
        <v>25</v>
      </c>
      <c r="BO484" s="41">
        <f t="shared" si="106"/>
        <v>13</v>
      </c>
      <c r="BP484" s="41">
        <f t="shared" si="106"/>
        <v>12</v>
      </c>
      <c r="BQ484" s="42">
        <f t="shared" si="107"/>
        <v>7.741935483870968</v>
      </c>
      <c r="BR484" s="25"/>
    </row>
    <row r="485" spans="1:70" s="7" customFormat="1" ht="18" customHeight="1">
      <c r="A485" s="25"/>
      <c r="B485" s="35" t="s">
        <v>47</v>
      </c>
      <c r="C485" s="35">
        <v>432253</v>
      </c>
      <c r="D485" s="27" t="s">
        <v>524</v>
      </c>
      <c r="E485" s="26">
        <v>421</v>
      </c>
      <c r="F485" s="41">
        <f t="shared" si="96"/>
        <v>415</v>
      </c>
      <c r="G485" s="26">
        <v>5</v>
      </c>
      <c r="H485" s="26">
        <v>11</v>
      </c>
      <c r="I485" s="26">
        <v>-6</v>
      </c>
      <c r="J485" s="42">
        <f t="shared" si="97"/>
        <v>-1.4251781472684086</v>
      </c>
      <c r="K485" s="41">
        <f t="shared" si="98"/>
        <v>417</v>
      </c>
      <c r="L485" s="26">
        <v>16</v>
      </c>
      <c r="M485" s="26">
        <v>14</v>
      </c>
      <c r="N485" s="26">
        <v>2</v>
      </c>
      <c r="O485" s="42">
        <f t="shared" si="99"/>
        <v>0.48192771084337355</v>
      </c>
      <c r="P485" s="41">
        <f t="shared" si="100"/>
        <v>420</v>
      </c>
      <c r="Q485" s="26">
        <v>16</v>
      </c>
      <c r="R485" s="26">
        <v>13</v>
      </c>
      <c r="S485" s="26">
        <v>3</v>
      </c>
      <c r="T485" s="42">
        <f t="shared" si="101"/>
        <v>0.71942446043165476</v>
      </c>
      <c r="U485" s="41">
        <f t="shared" si="102"/>
        <v>419</v>
      </c>
      <c r="V485" s="26">
        <v>3</v>
      </c>
      <c r="W485" s="26">
        <v>4</v>
      </c>
      <c r="X485" s="26">
        <v>-1</v>
      </c>
      <c r="Y485" s="42">
        <f t="shared" si="103"/>
        <v>-0.23809523809523811</v>
      </c>
      <c r="Z485" s="41">
        <f t="shared" si="104"/>
        <v>422</v>
      </c>
      <c r="AA485" s="26">
        <v>5</v>
      </c>
      <c r="AB485" s="26">
        <v>2</v>
      </c>
      <c r="AC485" s="26">
        <v>3</v>
      </c>
      <c r="AD485" s="42">
        <f t="shared" si="105"/>
        <v>0.71599045346062051</v>
      </c>
      <c r="AE485" s="41" t="s">
        <v>35</v>
      </c>
      <c r="AF485" s="26" t="s">
        <v>35</v>
      </c>
      <c r="AG485" s="26" t="s">
        <v>35</v>
      </c>
      <c r="AH485" s="26" t="s">
        <v>35</v>
      </c>
      <c r="AI485" s="34" t="s">
        <v>35</v>
      </c>
      <c r="AJ485" s="41" t="s">
        <v>35</v>
      </c>
      <c r="AK485" s="26" t="s">
        <v>35</v>
      </c>
      <c r="AL485" s="26" t="s">
        <v>35</v>
      </c>
      <c r="AM485" s="26" t="s">
        <v>35</v>
      </c>
      <c r="AN485" s="34" t="s">
        <v>35</v>
      </c>
      <c r="AO485" s="41" t="s">
        <v>35</v>
      </c>
      <c r="AP485" s="26" t="s">
        <v>35</v>
      </c>
      <c r="AQ485" s="26" t="s">
        <v>35</v>
      </c>
      <c r="AR485" s="26" t="s">
        <v>35</v>
      </c>
      <c r="AS485" s="34" t="s">
        <v>35</v>
      </c>
      <c r="AT485" s="41" t="s">
        <v>35</v>
      </c>
      <c r="AU485" s="26" t="s">
        <v>35</v>
      </c>
      <c r="AV485" s="26" t="s">
        <v>35</v>
      </c>
      <c r="AW485" s="26" t="s">
        <v>35</v>
      </c>
      <c r="AX485" s="34" t="s">
        <v>35</v>
      </c>
      <c r="AY485" s="41" t="s">
        <v>35</v>
      </c>
      <c r="AZ485" s="26" t="s">
        <v>35</v>
      </c>
      <c r="BA485" s="26" t="s">
        <v>35</v>
      </c>
      <c r="BB485" s="26" t="s">
        <v>35</v>
      </c>
      <c r="BC485" s="34" t="s">
        <v>35</v>
      </c>
      <c r="BD485" s="41" t="s">
        <v>35</v>
      </c>
      <c r="BE485" s="26" t="s">
        <v>35</v>
      </c>
      <c r="BF485" s="26" t="s">
        <v>35</v>
      </c>
      <c r="BG485" s="26" t="s">
        <v>35</v>
      </c>
      <c r="BH485" s="34" t="s">
        <v>35</v>
      </c>
      <c r="BI485" s="41" t="s">
        <v>35</v>
      </c>
      <c r="BJ485" s="26" t="s">
        <v>35</v>
      </c>
      <c r="BK485" s="26" t="s">
        <v>35</v>
      </c>
      <c r="BL485" s="26" t="s">
        <v>35</v>
      </c>
      <c r="BM485" s="34" t="s">
        <v>35</v>
      </c>
      <c r="BN485" s="41">
        <f t="shared" si="106"/>
        <v>45</v>
      </c>
      <c r="BO485" s="41">
        <f t="shared" si="106"/>
        <v>44</v>
      </c>
      <c r="BP485" s="41">
        <f t="shared" si="106"/>
        <v>1</v>
      </c>
      <c r="BQ485" s="42">
        <f t="shared" si="107"/>
        <v>0.23752969121140144</v>
      </c>
      <c r="BR485" s="25"/>
    </row>
    <row r="486" spans="1:70" s="7" customFormat="1" ht="18" customHeight="1">
      <c r="A486" s="25"/>
      <c r="B486" s="35" t="s">
        <v>47</v>
      </c>
      <c r="C486" s="35">
        <v>432254</v>
      </c>
      <c r="D486" s="27" t="s">
        <v>525</v>
      </c>
      <c r="E486" s="26">
        <v>1414</v>
      </c>
      <c r="F486" s="41">
        <f t="shared" si="96"/>
        <v>1409</v>
      </c>
      <c r="G486" s="26">
        <v>60</v>
      </c>
      <c r="H486" s="26">
        <v>65</v>
      </c>
      <c r="I486" s="26">
        <v>-5</v>
      </c>
      <c r="J486" s="42">
        <f t="shared" si="97"/>
        <v>-0.3536067892503536</v>
      </c>
      <c r="K486" s="41">
        <f t="shared" si="98"/>
        <v>1435</v>
      </c>
      <c r="L486" s="26">
        <v>85</v>
      </c>
      <c r="M486" s="26">
        <v>59</v>
      </c>
      <c r="N486" s="26">
        <v>26</v>
      </c>
      <c r="O486" s="42">
        <f t="shared" si="99"/>
        <v>1.8452803406671399</v>
      </c>
      <c r="P486" s="41">
        <f t="shared" si="100"/>
        <v>1439</v>
      </c>
      <c r="Q486" s="26">
        <v>64</v>
      </c>
      <c r="R486" s="26">
        <v>60</v>
      </c>
      <c r="S486" s="26">
        <v>4</v>
      </c>
      <c r="T486" s="42">
        <f t="shared" si="101"/>
        <v>0.27874564459930312</v>
      </c>
      <c r="U486" s="41">
        <f t="shared" si="102"/>
        <v>1413</v>
      </c>
      <c r="V486" s="26">
        <v>17</v>
      </c>
      <c r="W486" s="26">
        <v>43</v>
      </c>
      <c r="X486" s="26">
        <v>-26</v>
      </c>
      <c r="Y486" s="42">
        <f t="shared" si="103"/>
        <v>-1.8068102849200833</v>
      </c>
      <c r="Z486" s="41">
        <f t="shared" si="104"/>
        <v>1379</v>
      </c>
      <c r="AA486" s="26">
        <v>18</v>
      </c>
      <c r="AB486" s="26">
        <v>52</v>
      </c>
      <c r="AC486" s="26">
        <v>-34</v>
      </c>
      <c r="AD486" s="42">
        <f t="shared" si="105"/>
        <v>-2.4062278839348901</v>
      </c>
      <c r="AE486" s="41" t="s">
        <v>35</v>
      </c>
      <c r="AF486" s="26" t="s">
        <v>35</v>
      </c>
      <c r="AG486" s="26" t="s">
        <v>35</v>
      </c>
      <c r="AH486" s="26" t="s">
        <v>35</v>
      </c>
      <c r="AI486" s="34" t="s">
        <v>35</v>
      </c>
      <c r="AJ486" s="41" t="s">
        <v>35</v>
      </c>
      <c r="AK486" s="26" t="s">
        <v>35</v>
      </c>
      <c r="AL486" s="26" t="s">
        <v>35</v>
      </c>
      <c r="AM486" s="26" t="s">
        <v>35</v>
      </c>
      <c r="AN486" s="34" t="s">
        <v>35</v>
      </c>
      <c r="AO486" s="41" t="s">
        <v>35</v>
      </c>
      <c r="AP486" s="26" t="s">
        <v>35</v>
      </c>
      <c r="AQ486" s="26" t="s">
        <v>35</v>
      </c>
      <c r="AR486" s="26" t="s">
        <v>35</v>
      </c>
      <c r="AS486" s="34" t="s">
        <v>35</v>
      </c>
      <c r="AT486" s="41" t="s">
        <v>35</v>
      </c>
      <c r="AU486" s="26" t="s">
        <v>35</v>
      </c>
      <c r="AV486" s="26" t="s">
        <v>35</v>
      </c>
      <c r="AW486" s="26" t="s">
        <v>35</v>
      </c>
      <c r="AX486" s="34" t="s">
        <v>35</v>
      </c>
      <c r="AY486" s="41" t="s">
        <v>35</v>
      </c>
      <c r="AZ486" s="26" t="s">
        <v>35</v>
      </c>
      <c r="BA486" s="26" t="s">
        <v>35</v>
      </c>
      <c r="BB486" s="26" t="s">
        <v>35</v>
      </c>
      <c r="BC486" s="34" t="s">
        <v>35</v>
      </c>
      <c r="BD486" s="41" t="s">
        <v>35</v>
      </c>
      <c r="BE486" s="26" t="s">
        <v>35</v>
      </c>
      <c r="BF486" s="26" t="s">
        <v>35</v>
      </c>
      <c r="BG486" s="26" t="s">
        <v>35</v>
      </c>
      <c r="BH486" s="34" t="s">
        <v>35</v>
      </c>
      <c r="BI486" s="41" t="s">
        <v>35</v>
      </c>
      <c r="BJ486" s="26" t="s">
        <v>35</v>
      </c>
      <c r="BK486" s="26" t="s">
        <v>35</v>
      </c>
      <c r="BL486" s="26" t="s">
        <v>35</v>
      </c>
      <c r="BM486" s="34" t="s">
        <v>35</v>
      </c>
      <c r="BN486" s="41">
        <f t="shared" si="106"/>
        <v>244</v>
      </c>
      <c r="BO486" s="41">
        <f t="shared" si="106"/>
        <v>279</v>
      </c>
      <c r="BP486" s="41">
        <f t="shared" si="106"/>
        <v>-35</v>
      </c>
      <c r="BQ486" s="42">
        <f t="shared" si="107"/>
        <v>-2.4752475247524752</v>
      </c>
      <c r="BR486" s="25"/>
    </row>
    <row r="487" spans="1:70" s="7" customFormat="1" ht="18" customHeight="1">
      <c r="A487" s="25"/>
      <c r="B487" s="35" t="s">
        <v>47</v>
      </c>
      <c r="C487" s="35">
        <v>432255</v>
      </c>
      <c r="D487" s="27" t="s">
        <v>526</v>
      </c>
      <c r="E487" s="26">
        <v>237</v>
      </c>
      <c r="F487" s="41">
        <f t="shared" si="96"/>
        <v>236</v>
      </c>
      <c r="G487" s="26">
        <v>5</v>
      </c>
      <c r="H487" s="26">
        <v>6</v>
      </c>
      <c r="I487" s="26">
        <v>-1</v>
      </c>
      <c r="J487" s="42">
        <f t="shared" si="97"/>
        <v>-0.42194092827004215</v>
      </c>
      <c r="K487" s="41">
        <f t="shared" si="98"/>
        <v>240</v>
      </c>
      <c r="L487" s="26">
        <v>10</v>
      </c>
      <c r="M487" s="26">
        <v>6</v>
      </c>
      <c r="N487" s="26">
        <v>4</v>
      </c>
      <c r="O487" s="42">
        <f t="shared" si="99"/>
        <v>1.6949152542372881</v>
      </c>
      <c r="P487" s="41">
        <f t="shared" si="100"/>
        <v>245</v>
      </c>
      <c r="Q487" s="26">
        <v>9</v>
      </c>
      <c r="R487" s="26">
        <v>4</v>
      </c>
      <c r="S487" s="26">
        <v>5</v>
      </c>
      <c r="T487" s="42">
        <f t="shared" si="101"/>
        <v>2.083333333333333</v>
      </c>
      <c r="U487" s="41">
        <f t="shared" si="102"/>
        <v>241</v>
      </c>
      <c r="V487" s="26">
        <v>5</v>
      </c>
      <c r="W487" s="26">
        <v>9</v>
      </c>
      <c r="X487" s="26">
        <v>-4</v>
      </c>
      <c r="Y487" s="42">
        <f t="shared" si="103"/>
        <v>-1.6326530612244898</v>
      </c>
      <c r="Z487" s="41">
        <f t="shared" si="104"/>
        <v>239</v>
      </c>
      <c r="AA487" s="26">
        <v>3</v>
      </c>
      <c r="AB487" s="26">
        <v>5</v>
      </c>
      <c r="AC487" s="26">
        <v>-2</v>
      </c>
      <c r="AD487" s="42">
        <f t="shared" si="105"/>
        <v>-0.82987551867219922</v>
      </c>
      <c r="AE487" s="41" t="s">
        <v>35</v>
      </c>
      <c r="AF487" s="26" t="s">
        <v>35</v>
      </c>
      <c r="AG487" s="26" t="s">
        <v>35</v>
      </c>
      <c r="AH487" s="26" t="s">
        <v>35</v>
      </c>
      <c r="AI487" s="34" t="s">
        <v>35</v>
      </c>
      <c r="AJ487" s="41" t="s">
        <v>35</v>
      </c>
      <c r="AK487" s="26" t="s">
        <v>35</v>
      </c>
      <c r="AL487" s="26" t="s">
        <v>35</v>
      </c>
      <c r="AM487" s="26" t="s">
        <v>35</v>
      </c>
      <c r="AN487" s="34" t="s">
        <v>35</v>
      </c>
      <c r="AO487" s="41" t="s">
        <v>35</v>
      </c>
      <c r="AP487" s="26" t="s">
        <v>35</v>
      </c>
      <c r="AQ487" s="26" t="s">
        <v>35</v>
      </c>
      <c r="AR487" s="26" t="s">
        <v>35</v>
      </c>
      <c r="AS487" s="34" t="s">
        <v>35</v>
      </c>
      <c r="AT487" s="41" t="s">
        <v>35</v>
      </c>
      <c r="AU487" s="26" t="s">
        <v>35</v>
      </c>
      <c r="AV487" s="26" t="s">
        <v>35</v>
      </c>
      <c r="AW487" s="26" t="s">
        <v>35</v>
      </c>
      <c r="AX487" s="34" t="s">
        <v>35</v>
      </c>
      <c r="AY487" s="41" t="s">
        <v>35</v>
      </c>
      <c r="AZ487" s="26" t="s">
        <v>35</v>
      </c>
      <c r="BA487" s="26" t="s">
        <v>35</v>
      </c>
      <c r="BB487" s="26" t="s">
        <v>35</v>
      </c>
      <c r="BC487" s="34" t="s">
        <v>35</v>
      </c>
      <c r="BD487" s="41" t="s">
        <v>35</v>
      </c>
      <c r="BE487" s="26" t="s">
        <v>35</v>
      </c>
      <c r="BF487" s="26" t="s">
        <v>35</v>
      </c>
      <c r="BG487" s="26" t="s">
        <v>35</v>
      </c>
      <c r="BH487" s="34" t="s">
        <v>35</v>
      </c>
      <c r="BI487" s="41" t="s">
        <v>35</v>
      </c>
      <c r="BJ487" s="26" t="s">
        <v>35</v>
      </c>
      <c r="BK487" s="26" t="s">
        <v>35</v>
      </c>
      <c r="BL487" s="26" t="s">
        <v>35</v>
      </c>
      <c r="BM487" s="34" t="s">
        <v>35</v>
      </c>
      <c r="BN487" s="41">
        <f t="shared" si="106"/>
        <v>32</v>
      </c>
      <c r="BO487" s="41">
        <f t="shared" si="106"/>
        <v>30</v>
      </c>
      <c r="BP487" s="41">
        <f t="shared" si="106"/>
        <v>2</v>
      </c>
      <c r="BQ487" s="42">
        <f t="shared" si="107"/>
        <v>0.8438818565400843</v>
      </c>
      <c r="BR487" s="25"/>
    </row>
    <row r="488" spans="1:70" s="7" customFormat="1" ht="18" customHeight="1">
      <c r="A488" s="25"/>
      <c r="B488" s="35" t="s">
        <v>47</v>
      </c>
      <c r="C488" s="35">
        <v>432260</v>
      </c>
      <c r="D488" s="27" t="s">
        <v>527</v>
      </c>
      <c r="E488" s="26">
        <v>14623</v>
      </c>
      <c r="F488" s="41">
        <f t="shared" si="96"/>
        <v>15305</v>
      </c>
      <c r="G488" s="26">
        <v>1228</v>
      </c>
      <c r="H488" s="26">
        <v>546</v>
      </c>
      <c r="I488" s="26">
        <v>682</v>
      </c>
      <c r="J488" s="42">
        <f t="shared" si="97"/>
        <v>4.6638856595773781</v>
      </c>
      <c r="K488" s="41">
        <f t="shared" si="98"/>
        <v>16914</v>
      </c>
      <c r="L488" s="26">
        <v>2185</v>
      </c>
      <c r="M488" s="26">
        <v>576</v>
      </c>
      <c r="N488" s="26">
        <v>1609</v>
      </c>
      <c r="O488" s="42">
        <f t="shared" si="99"/>
        <v>10.512904279647174</v>
      </c>
      <c r="P488" s="41">
        <f t="shared" si="100"/>
        <v>17863</v>
      </c>
      <c r="Q488" s="26">
        <v>1644</v>
      </c>
      <c r="R488" s="26">
        <v>695</v>
      </c>
      <c r="S488" s="26">
        <v>949</v>
      </c>
      <c r="T488" s="42">
        <f t="shared" si="101"/>
        <v>5.6107366678491193</v>
      </c>
      <c r="U488" s="41">
        <f t="shared" si="102"/>
        <v>18199</v>
      </c>
      <c r="V488" s="26">
        <v>1114</v>
      </c>
      <c r="W488" s="26">
        <v>778</v>
      </c>
      <c r="X488" s="26">
        <v>336</v>
      </c>
      <c r="Y488" s="42">
        <f t="shared" si="103"/>
        <v>1.8809830375636791</v>
      </c>
      <c r="Z488" s="41">
        <f t="shared" si="104"/>
        <v>18300</v>
      </c>
      <c r="AA488" s="26">
        <v>1098</v>
      </c>
      <c r="AB488" s="26">
        <v>997</v>
      </c>
      <c r="AC488" s="26">
        <v>101</v>
      </c>
      <c r="AD488" s="42">
        <f t="shared" si="105"/>
        <v>0.55497554810703886</v>
      </c>
      <c r="AE488" s="41" t="s">
        <v>35</v>
      </c>
      <c r="AF488" s="26" t="s">
        <v>35</v>
      </c>
      <c r="AG488" s="26" t="s">
        <v>35</v>
      </c>
      <c r="AH488" s="26" t="s">
        <v>35</v>
      </c>
      <c r="AI488" s="34" t="s">
        <v>35</v>
      </c>
      <c r="AJ488" s="41" t="s">
        <v>35</v>
      </c>
      <c r="AK488" s="26" t="s">
        <v>35</v>
      </c>
      <c r="AL488" s="26" t="s">
        <v>35</v>
      </c>
      <c r="AM488" s="26" t="s">
        <v>35</v>
      </c>
      <c r="AN488" s="34" t="s">
        <v>35</v>
      </c>
      <c r="AO488" s="41" t="s">
        <v>35</v>
      </c>
      <c r="AP488" s="26" t="s">
        <v>35</v>
      </c>
      <c r="AQ488" s="26" t="s">
        <v>35</v>
      </c>
      <c r="AR488" s="26" t="s">
        <v>35</v>
      </c>
      <c r="AS488" s="34" t="s">
        <v>35</v>
      </c>
      <c r="AT488" s="41" t="s">
        <v>35</v>
      </c>
      <c r="AU488" s="26" t="s">
        <v>35</v>
      </c>
      <c r="AV488" s="26" t="s">
        <v>35</v>
      </c>
      <c r="AW488" s="26" t="s">
        <v>35</v>
      </c>
      <c r="AX488" s="34" t="s">
        <v>35</v>
      </c>
      <c r="AY488" s="41" t="s">
        <v>35</v>
      </c>
      <c r="AZ488" s="26" t="s">
        <v>35</v>
      </c>
      <c r="BA488" s="26" t="s">
        <v>35</v>
      </c>
      <c r="BB488" s="26" t="s">
        <v>35</v>
      </c>
      <c r="BC488" s="34" t="s">
        <v>35</v>
      </c>
      <c r="BD488" s="41" t="s">
        <v>35</v>
      </c>
      <c r="BE488" s="26" t="s">
        <v>35</v>
      </c>
      <c r="BF488" s="26" t="s">
        <v>35</v>
      </c>
      <c r="BG488" s="26" t="s">
        <v>35</v>
      </c>
      <c r="BH488" s="34" t="s">
        <v>35</v>
      </c>
      <c r="BI488" s="41" t="s">
        <v>35</v>
      </c>
      <c r="BJ488" s="26" t="s">
        <v>35</v>
      </c>
      <c r="BK488" s="26" t="s">
        <v>35</v>
      </c>
      <c r="BL488" s="26" t="s">
        <v>35</v>
      </c>
      <c r="BM488" s="34" t="s">
        <v>35</v>
      </c>
      <c r="BN488" s="41">
        <f t="shared" si="106"/>
        <v>7269</v>
      </c>
      <c r="BO488" s="41">
        <f t="shared" si="106"/>
        <v>3592</v>
      </c>
      <c r="BP488" s="41">
        <f t="shared" si="106"/>
        <v>3677</v>
      </c>
      <c r="BQ488" s="42">
        <f t="shared" si="107"/>
        <v>25.145319017985369</v>
      </c>
      <c r="BR488" s="25"/>
    </row>
    <row r="489" spans="1:70" s="7" customFormat="1" ht="18" customHeight="1">
      <c r="A489" s="25"/>
      <c r="B489" s="35" t="s">
        <v>47</v>
      </c>
      <c r="C489" s="35">
        <v>432270</v>
      </c>
      <c r="D489" s="27" t="s">
        <v>528</v>
      </c>
      <c r="E489" s="26">
        <v>3761</v>
      </c>
      <c r="F489" s="41">
        <f t="shared" si="96"/>
        <v>3731</v>
      </c>
      <c r="G489" s="26">
        <v>128</v>
      </c>
      <c r="H489" s="26">
        <v>158</v>
      </c>
      <c r="I489" s="26">
        <v>-30</v>
      </c>
      <c r="J489" s="42">
        <f t="shared" si="97"/>
        <v>-0.79766019675618183</v>
      </c>
      <c r="K489" s="41">
        <f t="shared" si="98"/>
        <v>4105</v>
      </c>
      <c r="L489" s="26">
        <v>521</v>
      </c>
      <c r="M489" s="26">
        <v>147</v>
      </c>
      <c r="N489" s="26">
        <v>374</v>
      </c>
      <c r="O489" s="42">
        <f t="shared" si="99"/>
        <v>10.024122219244171</v>
      </c>
      <c r="P489" s="41">
        <f t="shared" si="100"/>
        <v>4139</v>
      </c>
      <c r="Q489" s="26">
        <v>183</v>
      </c>
      <c r="R489" s="26">
        <v>149</v>
      </c>
      <c r="S489" s="26">
        <v>34</v>
      </c>
      <c r="T489" s="42">
        <f t="shared" si="101"/>
        <v>0.82825822168087693</v>
      </c>
      <c r="U489" s="41">
        <f t="shared" si="102"/>
        <v>3996</v>
      </c>
      <c r="V489" s="26">
        <v>141</v>
      </c>
      <c r="W489" s="26">
        <v>284</v>
      </c>
      <c r="X489" s="26">
        <v>-143</v>
      </c>
      <c r="Y489" s="42">
        <f t="shared" si="103"/>
        <v>-3.4549408069582026</v>
      </c>
      <c r="Z489" s="41">
        <f t="shared" si="104"/>
        <v>4431</v>
      </c>
      <c r="AA489" s="26">
        <v>571</v>
      </c>
      <c r="AB489" s="26">
        <v>136</v>
      </c>
      <c r="AC489" s="26">
        <v>435</v>
      </c>
      <c r="AD489" s="42">
        <f t="shared" si="105"/>
        <v>10.885885885885886</v>
      </c>
      <c r="AE489" s="41" t="s">
        <v>35</v>
      </c>
      <c r="AF489" s="26" t="s">
        <v>35</v>
      </c>
      <c r="AG489" s="26" t="s">
        <v>35</v>
      </c>
      <c r="AH489" s="26" t="s">
        <v>35</v>
      </c>
      <c r="AI489" s="34" t="s">
        <v>35</v>
      </c>
      <c r="AJ489" s="41" t="s">
        <v>35</v>
      </c>
      <c r="AK489" s="26" t="s">
        <v>35</v>
      </c>
      <c r="AL489" s="26" t="s">
        <v>35</v>
      </c>
      <c r="AM489" s="26" t="s">
        <v>35</v>
      </c>
      <c r="AN489" s="34" t="s">
        <v>35</v>
      </c>
      <c r="AO489" s="41" t="s">
        <v>35</v>
      </c>
      <c r="AP489" s="26" t="s">
        <v>35</v>
      </c>
      <c r="AQ489" s="26" t="s">
        <v>35</v>
      </c>
      <c r="AR489" s="26" t="s">
        <v>35</v>
      </c>
      <c r="AS489" s="34" t="s">
        <v>35</v>
      </c>
      <c r="AT489" s="41" t="s">
        <v>35</v>
      </c>
      <c r="AU489" s="26" t="s">
        <v>35</v>
      </c>
      <c r="AV489" s="26" t="s">
        <v>35</v>
      </c>
      <c r="AW489" s="26" t="s">
        <v>35</v>
      </c>
      <c r="AX489" s="34" t="s">
        <v>35</v>
      </c>
      <c r="AY489" s="41" t="s">
        <v>35</v>
      </c>
      <c r="AZ489" s="26" t="s">
        <v>35</v>
      </c>
      <c r="BA489" s="26" t="s">
        <v>35</v>
      </c>
      <c r="BB489" s="26" t="s">
        <v>35</v>
      </c>
      <c r="BC489" s="34" t="s">
        <v>35</v>
      </c>
      <c r="BD489" s="41" t="s">
        <v>35</v>
      </c>
      <c r="BE489" s="26" t="s">
        <v>35</v>
      </c>
      <c r="BF489" s="26" t="s">
        <v>35</v>
      </c>
      <c r="BG489" s="26" t="s">
        <v>35</v>
      </c>
      <c r="BH489" s="34" t="s">
        <v>35</v>
      </c>
      <c r="BI489" s="41" t="s">
        <v>35</v>
      </c>
      <c r="BJ489" s="26" t="s">
        <v>35</v>
      </c>
      <c r="BK489" s="26" t="s">
        <v>35</v>
      </c>
      <c r="BL489" s="26" t="s">
        <v>35</v>
      </c>
      <c r="BM489" s="34" t="s">
        <v>35</v>
      </c>
      <c r="BN489" s="41">
        <f t="shared" si="106"/>
        <v>1544</v>
      </c>
      <c r="BO489" s="41">
        <f t="shared" si="106"/>
        <v>874</v>
      </c>
      <c r="BP489" s="41">
        <f t="shared" si="106"/>
        <v>670</v>
      </c>
      <c r="BQ489" s="42">
        <f t="shared" si="107"/>
        <v>17.814411060888062</v>
      </c>
      <c r="BR489" s="25"/>
    </row>
    <row r="490" spans="1:70" s="7" customFormat="1" ht="18" customHeight="1">
      <c r="A490" s="25"/>
      <c r="B490" s="35" t="s">
        <v>47</v>
      </c>
      <c r="C490" s="35">
        <v>432280</v>
      </c>
      <c r="D490" s="27" t="s">
        <v>529</v>
      </c>
      <c r="E490" s="26">
        <v>6927</v>
      </c>
      <c r="F490" s="41">
        <f t="shared" si="96"/>
        <v>6971</v>
      </c>
      <c r="G490" s="26">
        <v>202</v>
      </c>
      <c r="H490" s="26">
        <v>158</v>
      </c>
      <c r="I490" s="26">
        <v>44</v>
      </c>
      <c r="J490" s="42">
        <f t="shared" si="97"/>
        <v>0.63519561137577596</v>
      </c>
      <c r="K490" s="41">
        <f t="shared" si="98"/>
        <v>6971</v>
      </c>
      <c r="L490" s="26">
        <v>213</v>
      </c>
      <c r="M490" s="26">
        <v>213</v>
      </c>
      <c r="N490" s="26">
        <v>0</v>
      </c>
      <c r="O490" s="42">
        <f t="shared" si="99"/>
        <v>0</v>
      </c>
      <c r="P490" s="41">
        <f t="shared" si="100"/>
        <v>7039</v>
      </c>
      <c r="Q490" s="26">
        <v>245</v>
      </c>
      <c r="R490" s="26">
        <v>177</v>
      </c>
      <c r="S490" s="26">
        <v>68</v>
      </c>
      <c r="T490" s="42">
        <f t="shared" si="101"/>
        <v>0.9754698034715249</v>
      </c>
      <c r="U490" s="41">
        <f t="shared" si="102"/>
        <v>6801</v>
      </c>
      <c r="V490" s="26">
        <v>60</v>
      </c>
      <c r="W490" s="26">
        <v>298</v>
      </c>
      <c r="X490" s="26">
        <v>-238</v>
      </c>
      <c r="Y490" s="42">
        <f t="shared" si="103"/>
        <v>-3.3811620968887626</v>
      </c>
      <c r="Z490" s="41">
        <f t="shared" si="104"/>
        <v>6673</v>
      </c>
      <c r="AA490" s="26">
        <v>72</v>
      </c>
      <c r="AB490" s="26">
        <v>200</v>
      </c>
      <c r="AC490" s="26">
        <v>-128</v>
      </c>
      <c r="AD490" s="42">
        <f t="shared" si="105"/>
        <v>-1.8820761652698133</v>
      </c>
      <c r="AE490" s="41" t="s">
        <v>35</v>
      </c>
      <c r="AF490" s="26" t="s">
        <v>35</v>
      </c>
      <c r="AG490" s="26" t="s">
        <v>35</v>
      </c>
      <c r="AH490" s="26" t="s">
        <v>35</v>
      </c>
      <c r="AI490" s="34" t="s">
        <v>35</v>
      </c>
      <c r="AJ490" s="41" t="s">
        <v>35</v>
      </c>
      <c r="AK490" s="26" t="s">
        <v>35</v>
      </c>
      <c r="AL490" s="26" t="s">
        <v>35</v>
      </c>
      <c r="AM490" s="26" t="s">
        <v>35</v>
      </c>
      <c r="AN490" s="34" t="s">
        <v>35</v>
      </c>
      <c r="AO490" s="41" t="s">
        <v>35</v>
      </c>
      <c r="AP490" s="26" t="s">
        <v>35</v>
      </c>
      <c r="AQ490" s="26" t="s">
        <v>35</v>
      </c>
      <c r="AR490" s="26" t="s">
        <v>35</v>
      </c>
      <c r="AS490" s="34" t="s">
        <v>35</v>
      </c>
      <c r="AT490" s="41" t="s">
        <v>35</v>
      </c>
      <c r="AU490" s="26" t="s">
        <v>35</v>
      </c>
      <c r="AV490" s="26" t="s">
        <v>35</v>
      </c>
      <c r="AW490" s="26" t="s">
        <v>35</v>
      </c>
      <c r="AX490" s="34" t="s">
        <v>35</v>
      </c>
      <c r="AY490" s="41" t="s">
        <v>35</v>
      </c>
      <c r="AZ490" s="26" t="s">
        <v>35</v>
      </c>
      <c r="BA490" s="26" t="s">
        <v>35</v>
      </c>
      <c r="BB490" s="26" t="s">
        <v>35</v>
      </c>
      <c r="BC490" s="34" t="s">
        <v>35</v>
      </c>
      <c r="BD490" s="41" t="s">
        <v>35</v>
      </c>
      <c r="BE490" s="26" t="s">
        <v>35</v>
      </c>
      <c r="BF490" s="26" t="s">
        <v>35</v>
      </c>
      <c r="BG490" s="26" t="s">
        <v>35</v>
      </c>
      <c r="BH490" s="34" t="s">
        <v>35</v>
      </c>
      <c r="BI490" s="41" t="s">
        <v>35</v>
      </c>
      <c r="BJ490" s="26" t="s">
        <v>35</v>
      </c>
      <c r="BK490" s="26" t="s">
        <v>35</v>
      </c>
      <c r="BL490" s="26" t="s">
        <v>35</v>
      </c>
      <c r="BM490" s="34" t="s">
        <v>35</v>
      </c>
      <c r="BN490" s="41">
        <f t="shared" si="106"/>
        <v>792</v>
      </c>
      <c r="BO490" s="41">
        <f t="shared" si="106"/>
        <v>1046</v>
      </c>
      <c r="BP490" s="41">
        <f t="shared" si="106"/>
        <v>-254</v>
      </c>
      <c r="BQ490" s="42">
        <f t="shared" si="107"/>
        <v>-3.6668110293056158</v>
      </c>
      <c r="BR490" s="25"/>
    </row>
    <row r="491" spans="1:70" s="7" customFormat="1" ht="18" customHeight="1">
      <c r="A491" s="25"/>
      <c r="B491" s="35" t="s">
        <v>47</v>
      </c>
      <c r="C491" s="35">
        <v>432285</v>
      </c>
      <c r="D491" s="27" t="s">
        <v>530</v>
      </c>
      <c r="E491" s="26">
        <v>228</v>
      </c>
      <c r="F491" s="41">
        <f t="shared" si="96"/>
        <v>230</v>
      </c>
      <c r="G491" s="26">
        <v>7</v>
      </c>
      <c r="H491" s="26">
        <v>5</v>
      </c>
      <c r="I491" s="26">
        <v>2</v>
      </c>
      <c r="J491" s="42">
        <f t="shared" si="97"/>
        <v>0.8771929824561403</v>
      </c>
      <c r="K491" s="41">
        <f t="shared" si="98"/>
        <v>225</v>
      </c>
      <c r="L491" s="26">
        <v>3</v>
      </c>
      <c r="M491" s="26">
        <v>8</v>
      </c>
      <c r="N491" s="26">
        <v>-5</v>
      </c>
      <c r="O491" s="42">
        <f t="shared" si="99"/>
        <v>-2.1739130434782608</v>
      </c>
      <c r="P491" s="41">
        <f t="shared" si="100"/>
        <v>230</v>
      </c>
      <c r="Q491" s="26">
        <v>8</v>
      </c>
      <c r="R491" s="26">
        <v>3</v>
      </c>
      <c r="S491" s="26">
        <v>5</v>
      </c>
      <c r="T491" s="42">
        <f t="shared" si="101"/>
        <v>2.2222222222222223</v>
      </c>
      <c r="U491" s="41">
        <f t="shared" si="102"/>
        <v>224</v>
      </c>
      <c r="V491" s="26">
        <v>1</v>
      </c>
      <c r="W491" s="26">
        <v>7</v>
      </c>
      <c r="X491" s="26">
        <v>-6</v>
      </c>
      <c r="Y491" s="42">
        <f t="shared" si="103"/>
        <v>-2.6086956521739131</v>
      </c>
      <c r="Z491" s="41">
        <f t="shared" si="104"/>
        <v>214</v>
      </c>
      <c r="AA491" s="26">
        <v>4</v>
      </c>
      <c r="AB491" s="26">
        <v>14</v>
      </c>
      <c r="AC491" s="26">
        <v>-10</v>
      </c>
      <c r="AD491" s="42">
        <f t="shared" si="105"/>
        <v>-4.4642857142857144</v>
      </c>
      <c r="AE491" s="41" t="s">
        <v>35</v>
      </c>
      <c r="AF491" s="26" t="s">
        <v>35</v>
      </c>
      <c r="AG491" s="26" t="s">
        <v>35</v>
      </c>
      <c r="AH491" s="26" t="s">
        <v>35</v>
      </c>
      <c r="AI491" s="34" t="s">
        <v>35</v>
      </c>
      <c r="AJ491" s="41" t="s">
        <v>35</v>
      </c>
      <c r="AK491" s="26" t="s">
        <v>35</v>
      </c>
      <c r="AL491" s="26" t="s">
        <v>35</v>
      </c>
      <c r="AM491" s="26" t="s">
        <v>35</v>
      </c>
      <c r="AN491" s="34" t="s">
        <v>35</v>
      </c>
      <c r="AO491" s="41" t="s">
        <v>35</v>
      </c>
      <c r="AP491" s="26" t="s">
        <v>35</v>
      </c>
      <c r="AQ491" s="26" t="s">
        <v>35</v>
      </c>
      <c r="AR491" s="26" t="s">
        <v>35</v>
      </c>
      <c r="AS491" s="34" t="s">
        <v>35</v>
      </c>
      <c r="AT491" s="41" t="s">
        <v>35</v>
      </c>
      <c r="AU491" s="26" t="s">
        <v>35</v>
      </c>
      <c r="AV491" s="26" t="s">
        <v>35</v>
      </c>
      <c r="AW491" s="26" t="s">
        <v>35</v>
      </c>
      <c r="AX491" s="34" t="s">
        <v>35</v>
      </c>
      <c r="AY491" s="41" t="s">
        <v>35</v>
      </c>
      <c r="AZ491" s="26" t="s">
        <v>35</v>
      </c>
      <c r="BA491" s="26" t="s">
        <v>35</v>
      </c>
      <c r="BB491" s="26" t="s">
        <v>35</v>
      </c>
      <c r="BC491" s="34" t="s">
        <v>35</v>
      </c>
      <c r="BD491" s="41" t="s">
        <v>35</v>
      </c>
      <c r="BE491" s="26" t="s">
        <v>35</v>
      </c>
      <c r="BF491" s="26" t="s">
        <v>35</v>
      </c>
      <c r="BG491" s="26" t="s">
        <v>35</v>
      </c>
      <c r="BH491" s="34" t="s">
        <v>35</v>
      </c>
      <c r="BI491" s="41" t="s">
        <v>35</v>
      </c>
      <c r="BJ491" s="26" t="s">
        <v>35</v>
      </c>
      <c r="BK491" s="26" t="s">
        <v>35</v>
      </c>
      <c r="BL491" s="26" t="s">
        <v>35</v>
      </c>
      <c r="BM491" s="34" t="s">
        <v>35</v>
      </c>
      <c r="BN491" s="41">
        <f t="shared" si="106"/>
        <v>23</v>
      </c>
      <c r="BO491" s="41">
        <f t="shared" si="106"/>
        <v>37</v>
      </c>
      <c r="BP491" s="41">
        <f t="shared" si="106"/>
        <v>-14</v>
      </c>
      <c r="BQ491" s="42">
        <f t="shared" si="107"/>
        <v>-6.140350877192982</v>
      </c>
      <c r="BR491" s="25"/>
    </row>
    <row r="492" spans="1:70" s="7" customFormat="1" ht="18" customHeight="1">
      <c r="A492" s="25"/>
      <c r="B492" s="35" t="s">
        <v>47</v>
      </c>
      <c r="C492" s="35">
        <v>432290</v>
      </c>
      <c r="D492" s="27" t="s">
        <v>531</v>
      </c>
      <c r="E492" s="26">
        <v>319</v>
      </c>
      <c r="F492" s="41">
        <f t="shared" si="96"/>
        <v>313</v>
      </c>
      <c r="G492" s="26">
        <v>6</v>
      </c>
      <c r="H492" s="26">
        <v>12</v>
      </c>
      <c r="I492" s="26">
        <v>-6</v>
      </c>
      <c r="J492" s="42">
        <f t="shared" si="97"/>
        <v>-1.8808777429467085</v>
      </c>
      <c r="K492" s="41">
        <f t="shared" si="98"/>
        <v>318</v>
      </c>
      <c r="L492" s="26">
        <v>12</v>
      </c>
      <c r="M492" s="26">
        <v>7</v>
      </c>
      <c r="N492" s="26">
        <v>5</v>
      </c>
      <c r="O492" s="42">
        <f t="shared" si="99"/>
        <v>1.5974440894568689</v>
      </c>
      <c r="P492" s="41">
        <f t="shared" si="100"/>
        <v>327</v>
      </c>
      <c r="Q492" s="26">
        <v>18</v>
      </c>
      <c r="R492" s="26">
        <v>9</v>
      </c>
      <c r="S492" s="26">
        <v>9</v>
      </c>
      <c r="T492" s="42">
        <f t="shared" si="101"/>
        <v>2.8301886792452833</v>
      </c>
      <c r="U492" s="41">
        <f t="shared" si="102"/>
        <v>324</v>
      </c>
      <c r="V492" s="26">
        <v>2</v>
      </c>
      <c r="W492" s="26">
        <v>5</v>
      </c>
      <c r="X492" s="26">
        <v>-3</v>
      </c>
      <c r="Y492" s="42">
        <f t="shared" si="103"/>
        <v>-0.91743119266055051</v>
      </c>
      <c r="Z492" s="41">
        <f t="shared" si="104"/>
        <v>315</v>
      </c>
      <c r="AA492" s="26">
        <v>2</v>
      </c>
      <c r="AB492" s="26">
        <v>11</v>
      </c>
      <c r="AC492" s="26">
        <v>-9</v>
      </c>
      <c r="AD492" s="42">
        <f t="shared" si="105"/>
        <v>-2.7777777777777777</v>
      </c>
      <c r="AE492" s="41" t="s">
        <v>35</v>
      </c>
      <c r="AF492" s="26" t="s">
        <v>35</v>
      </c>
      <c r="AG492" s="26" t="s">
        <v>35</v>
      </c>
      <c r="AH492" s="26" t="s">
        <v>35</v>
      </c>
      <c r="AI492" s="34" t="s">
        <v>35</v>
      </c>
      <c r="AJ492" s="41" t="s">
        <v>35</v>
      </c>
      <c r="AK492" s="26" t="s">
        <v>35</v>
      </c>
      <c r="AL492" s="26" t="s">
        <v>35</v>
      </c>
      <c r="AM492" s="26" t="s">
        <v>35</v>
      </c>
      <c r="AN492" s="34" t="s">
        <v>35</v>
      </c>
      <c r="AO492" s="41" t="s">
        <v>35</v>
      </c>
      <c r="AP492" s="26" t="s">
        <v>35</v>
      </c>
      <c r="AQ492" s="26" t="s">
        <v>35</v>
      </c>
      <c r="AR492" s="26" t="s">
        <v>35</v>
      </c>
      <c r="AS492" s="34" t="s">
        <v>35</v>
      </c>
      <c r="AT492" s="41" t="s">
        <v>35</v>
      </c>
      <c r="AU492" s="26" t="s">
        <v>35</v>
      </c>
      <c r="AV492" s="26" t="s">
        <v>35</v>
      </c>
      <c r="AW492" s="26" t="s">
        <v>35</v>
      </c>
      <c r="AX492" s="34" t="s">
        <v>35</v>
      </c>
      <c r="AY492" s="41" t="s">
        <v>35</v>
      </c>
      <c r="AZ492" s="26" t="s">
        <v>35</v>
      </c>
      <c r="BA492" s="26" t="s">
        <v>35</v>
      </c>
      <c r="BB492" s="26" t="s">
        <v>35</v>
      </c>
      <c r="BC492" s="34" t="s">
        <v>35</v>
      </c>
      <c r="BD492" s="41" t="s">
        <v>35</v>
      </c>
      <c r="BE492" s="26" t="s">
        <v>35</v>
      </c>
      <c r="BF492" s="26" t="s">
        <v>35</v>
      </c>
      <c r="BG492" s="26" t="s">
        <v>35</v>
      </c>
      <c r="BH492" s="34" t="s">
        <v>35</v>
      </c>
      <c r="BI492" s="41" t="s">
        <v>35</v>
      </c>
      <c r="BJ492" s="26" t="s">
        <v>35</v>
      </c>
      <c r="BK492" s="26" t="s">
        <v>35</v>
      </c>
      <c r="BL492" s="26" t="s">
        <v>35</v>
      </c>
      <c r="BM492" s="34" t="s">
        <v>35</v>
      </c>
      <c r="BN492" s="41">
        <f t="shared" si="106"/>
        <v>40</v>
      </c>
      <c r="BO492" s="41">
        <f t="shared" si="106"/>
        <v>44</v>
      </c>
      <c r="BP492" s="41">
        <f t="shared" si="106"/>
        <v>-4</v>
      </c>
      <c r="BQ492" s="42">
        <f t="shared" si="107"/>
        <v>-1.2539184952978055</v>
      </c>
      <c r="BR492" s="25"/>
    </row>
    <row r="493" spans="1:70" s="7" customFormat="1" ht="18" customHeight="1">
      <c r="A493" s="25"/>
      <c r="B493" s="35" t="s">
        <v>47</v>
      </c>
      <c r="C493" s="35">
        <v>432300</v>
      </c>
      <c r="D493" s="27" t="s">
        <v>532</v>
      </c>
      <c r="E493" s="26">
        <v>18566</v>
      </c>
      <c r="F493" s="41">
        <f t="shared" si="96"/>
        <v>18514</v>
      </c>
      <c r="G493" s="26">
        <v>607</v>
      </c>
      <c r="H493" s="26">
        <v>659</v>
      </c>
      <c r="I493" s="26">
        <v>-52</v>
      </c>
      <c r="J493" s="42">
        <f t="shared" si="97"/>
        <v>-0.28008187008510177</v>
      </c>
      <c r="K493" s="41">
        <f t="shared" si="98"/>
        <v>18603</v>
      </c>
      <c r="L493" s="26">
        <v>710</v>
      </c>
      <c r="M493" s="26">
        <v>621</v>
      </c>
      <c r="N493" s="26">
        <v>89</v>
      </c>
      <c r="O493" s="42">
        <f t="shared" si="99"/>
        <v>0.48071729501998489</v>
      </c>
      <c r="P493" s="41">
        <f t="shared" si="100"/>
        <v>18484</v>
      </c>
      <c r="Q493" s="26">
        <v>627</v>
      </c>
      <c r="R493" s="26">
        <v>746</v>
      </c>
      <c r="S493" s="26">
        <v>-119</v>
      </c>
      <c r="T493" s="42">
        <f t="shared" si="101"/>
        <v>-0.6396817717572435</v>
      </c>
      <c r="U493" s="41">
        <f t="shared" si="102"/>
        <v>17752</v>
      </c>
      <c r="V493" s="26">
        <v>235</v>
      </c>
      <c r="W493" s="26">
        <v>967</v>
      </c>
      <c r="X493" s="26">
        <v>-732</v>
      </c>
      <c r="Y493" s="42">
        <f t="shared" si="103"/>
        <v>-3.9601817788357501</v>
      </c>
      <c r="Z493" s="41">
        <f t="shared" si="104"/>
        <v>17591</v>
      </c>
      <c r="AA493" s="26">
        <v>300</v>
      </c>
      <c r="AB493" s="26">
        <v>461</v>
      </c>
      <c r="AC493" s="26">
        <v>-161</v>
      </c>
      <c r="AD493" s="42">
        <f t="shared" si="105"/>
        <v>-0.90694006309148278</v>
      </c>
      <c r="AE493" s="41" t="s">
        <v>35</v>
      </c>
      <c r="AF493" s="26" t="s">
        <v>35</v>
      </c>
      <c r="AG493" s="26" t="s">
        <v>35</v>
      </c>
      <c r="AH493" s="26" t="s">
        <v>35</v>
      </c>
      <c r="AI493" s="34" t="s">
        <v>35</v>
      </c>
      <c r="AJ493" s="41" t="s">
        <v>35</v>
      </c>
      <c r="AK493" s="26" t="s">
        <v>35</v>
      </c>
      <c r="AL493" s="26" t="s">
        <v>35</v>
      </c>
      <c r="AM493" s="26" t="s">
        <v>35</v>
      </c>
      <c r="AN493" s="34" t="s">
        <v>35</v>
      </c>
      <c r="AO493" s="41" t="s">
        <v>35</v>
      </c>
      <c r="AP493" s="26" t="s">
        <v>35</v>
      </c>
      <c r="AQ493" s="26" t="s">
        <v>35</v>
      </c>
      <c r="AR493" s="26" t="s">
        <v>35</v>
      </c>
      <c r="AS493" s="34" t="s">
        <v>35</v>
      </c>
      <c r="AT493" s="41" t="s">
        <v>35</v>
      </c>
      <c r="AU493" s="26" t="s">
        <v>35</v>
      </c>
      <c r="AV493" s="26" t="s">
        <v>35</v>
      </c>
      <c r="AW493" s="26" t="s">
        <v>35</v>
      </c>
      <c r="AX493" s="34" t="s">
        <v>35</v>
      </c>
      <c r="AY493" s="41" t="s">
        <v>35</v>
      </c>
      <c r="AZ493" s="26" t="s">
        <v>35</v>
      </c>
      <c r="BA493" s="26" t="s">
        <v>35</v>
      </c>
      <c r="BB493" s="26" t="s">
        <v>35</v>
      </c>
      <c r="BC493" s="34" t="s">
        <v>35</v>
      </c>
      <c r="BD493" s="41" t="s">
        <v>35</v>
      </c>
      <c r="BE493" s="26" t="s">
        <v>35</v>
      </c>
      <c r="BF493" s="26" t="s">
        <v>35</v>
      </c>
      <c r="BG493" s="26" t="s">
        <v>35</v>
      </c>
      <c r="BH493" s="34" t="s">
        <v>35</v>
      </c>
      <c r="BI493" s="41" t="s">
        <v>35</v>
      </c>
      <c r="BJ493" s="26" t="s">
        <v>35</v>
      </c>
      <c r="BK493" s="26" t="s">
        <v>35</v>
      </c>
      <c r="BL493" s="26" t="s">
        <v>35</v>
      </c>
      <c r="BM493" s="34" t="s">
        <v>35</v>
      </c>
      <c r="BN493" s="41">
        <f t="shared" si="106"/>
        <v>2479</v>
      </c>
      <c r="BO493" s="41">
        <f t="shared" si="106"/>
        <v>3454</v>
      </c>
      <c r="BP493" s="41">
        <f t="shared" si="106"/>
        <v>-975</v>
      </c>
      <c r="BQ493" s="42">
        <f t="shared" si="107"/>
        <v>-5.2515350640956591</v>
      </c>
      <c r="BR493" s="25"/>
    </row>
    <row r="494" spans="1:70" s="7" customFormat="1" ht="18" customHeight="1">
      <c r="A494" s="25"/>
      <c r="B494" s="35" t="s">
        <v>47</v>
      </c>
      <c r="C494" s="35">
        <v>432310</v>
      </c>
      <c r="D494" s="27" t="s">
        <v>533</v>
      </c>
      <c r="E494" s="26">
        <v>113</v>
      </c>
      <c r="F494" s="41">
        <f t="shared" si="96"/>
        <v>112</v>
      </c>
      <c r="G494" s="26">
        <v>3</v>
      </c>
      <c r="H494" s="26">
        <v>4</v>
      </c>
      <c r="I494" s="26">
        <v>-1</v>
      </c>
      <c r="J494" s="42">
        <f t="shared" si="97"/>
        <v>-0.88495575221238942</v>
      </c>
      <c r="K494" s="41">
        <f t="shared" si="98"/>
        <v>111</v>
      </c>
      <c r="L494" s="26">
        <v>2</v>
      </c>
      <c r="M494" s="26">
        <v>3</v>
      </c>
      <c r="N494" s="26">
        <v>-1</v>
      </c>
      <c r="O494" s="42">
        <f t="shared" si="99"/>
        <v>-0.89285714285714279</v>
      </c>
      <c r="P494" s="41">
        <f t="shared" si="100"/>
        <v>110</v>
      </c>
      <c r="Q494" s="26">
        <v>1</v>
      </c>
      <c r="R494" s="26">
        <v>2</v>
      </c>
      <c r="S494" s="26">
        <v>-1</v>
      </c>
      <c r="T494" s="42">
        <f t="shared" si="101"/>
        <v>-0.90090090090090091</v>
      </c>
      <c r="U494" s="41">
        <f t="shared" si="102"/>
        <v>106</v>
      </c>
      <c r="V494" s="26">
        <v>1</v>
      </c>
      <c r="W494" s="26">
        <v>5</v>
      </c>
      <c r="X494" s="26">
        <v>-4</v>
      </c>
      <c r="Y494" s="42">
        <f t="shared" si="103"/>
        <v>-3.6363636363636362</v>
      </c>
      <c r="Z494" s="41">
        <f t="shared" si="104"/>
        <v>103</v>
      </c>
      <c r="AA494" s="26">
        <v>0</v>
      </c>
      <c r="AB494" s="26">
        <v>3</v>
      </c>
      <c r="AC494" s="26">
        <v>-3</v>
      </c>
      <c r="AD494" s="42">
        <f t="shared" si="105"/>
        <v>-2.8301886792452833</v>
      </c>
      <c r="AE494" s="41" t="s">
        <v>35</v>
      </c>
      <c r="AF494" s="26" t="s">
        <v>35</v>
      </c>
      <c r="AG494" s="26" t="s">
        <v>35</v>
      </c>
      <c r="AH494" s="26" t="s">
        <v>35</v>
      </c>
      <c r="AI494" s="34" t="s">
        <v>35</v>
      </c>
      <c r="AJ494" s="41" t="s">
        <v>35</v>
      </c>
      <c r="AK494" s="26" t="s">
        <v>35</v>
      </c>
      <c r="AL494" s="26" t="s">
        <v>35</v>
      </c>
      <c r="AM494" s="26" t="s">
        <v>35</v>
      </c>
      <c r="AN494" s="34" t="s">
        <v>35</v>
      </c>
      <c r="AO494" s="41" t="s">
        <v>35</v>
      </c>
      <c r="AP494" s="26" t="s">
        <v>35</v>
      </c>
      <c r="AQ494" s="26" t="s">
        <v>35</v>
      </c>
      <c r="AR494" s="26" t="s">
        <v>35</v>
      </c>
      <c r="AS494" s="34" t="s">
        <v>35</v>
      </c>
      <c r="AT494" s="41" t="s">
        <v>35</v>
      </c>
      <c r="AU494" s="26" t="s">
        <v>35</v>
      </c>
      <c r="AV494" s="26" t="s">
        <v>35</v>
      </c>
      <c r="AW494" s="26" t="s">
        <v>35</v>
      </c>
      <c r="AX494" s="34" t="s">
        <v>35</v>
      </c>
      <c r="AY494" s="41" t="s">
        <v>35</v>
      </c>
      <c r="AZ494" s="26" t="s">
        <v>35</v>
      </c>
      <c r="BA494" s="26" t="s">
        <v>35</v>
      </c>
      <c r="BB494" s="26" t="s">
        <v>35</v>
      </c>
      <c r="BC494" s="34" t="s">
        <v>35</v>
      </c>
      <c r="BD494" s="41" t="s">
        <v>35</v>
      </c>
      <c r="BE494" s="26" t="s">
        <v>35</v>
      </c>
      <c r="BF494" s="26" t="s">
        <v>35</v>
      </c>
      <c r="BG494" s="26" t="s">
        <v>35</v>
      </c>
      <c r="BH494" s="34" t="s">
        <v>35</v>
      </c>
      <c r="BI494" s="41" t="s">
        <v>35</v>
      </c>
      <c r="BJ494" s="26" t="s">
        <v>35</v>
      </c>
      <c r="BK494" s="26" t="s">
        <v>35</v>
      </c>
      <c r="BL494" s="26" t="s">
        <v>35</v>
      </c>
      <c r="BM494" s="34" t="s">
        <v>35</v>
      </c>
      <c r="BN494" s="41">
        <f t="shared" si="106"/>
        <v>7</v>
      </c>
      <c r="BO494" s="41">
        <f t="shared" si="106"/>
        <v>17</v>
      </c>
      <c r="BP494" s="41">
        <f t="shared" si="106"/>
        <v>-10</v>
      </c>
      <c r="BQ494" s="42">
        <f t="shared" si="107"/>
        <v>-8.8495575221238933</v>
      </c>
      <c r="BR494" s="25"/>
    </row>
    <row r="495" spans="1:70" s="7" customFormat="1" ht="18" customHeight="1">
      <c r="A495" s="25"/>
      <c r="B495" s="35" t="s">
        <v>47</v>
      </c>
      <c r="C495" s="35">
        <v>432320</v>
      </c>
      <c r="D495" s="27" t="s">
        <v>534</v>
      </c>
      <c r="E495" s="26">
        <v>367</v>
      </c>
      <c r="F495" s="41">
        <f t="shared" si="96"/>
        <v>380</v>
      </c>
      <c r="G495" s="26">
        <v>30</v>
      </c>
      <c r="H495" s="26">
        <v>17</v>
      </c>
      <c r="I495" s="26">
        <v>13</v>
      </c>
      <c r="J495" s="42">
        <f t="shared" si="97"/>
        <v>3.5422343324250685</v>
      </c>
      <c r="K495" s="41">
        <f t="shared" si="98"/>
        <v>393</v>
      </c>
      <c r="L495" s="26">
        <v>27</v>
      </c>
      <c r="M495" s="26">
        <v>14</v>
      </c>
      <c r="N495" s="26">
        <v>13</v>
      </c>
      <c r="O495" s="42">
        <f t="shared" si="99"/>
        <v>3.4210526315789478</v>
      </c>
      <c r="P495" s="41">
        <f t="shared" si="100"/>
        <v>403</v>
      </c>
      <c r="Q495" s="26">
        <v>20</v>
      </c>
      <c r="R495" s="26">
        <v>10</v>
      </c>
      <c r="S495" s="26">
        <v>10</v>
      </c>
      <c r="T495" s="42">
        <f t="shared" si="101"/>
        <v>2.5445292620865136</v>
      </c>
      <c r="U495" s="41">
        <f t="shared" si="102"/>
        <v>385</v>
      </c>
      <c r="V495" s="26">
        <v>4</v>
      </c>
      <c r="W495" s="26">
        <v>22</v>
      </c>
      <c r="X495" s="26">
        <v>-18</v>
      </c>
      <c r="Y495" s="42">
        <f t="shared" si="103"/>
        <v>-4.4665012406947886</v>
      </c>
      <c r="Z495" s="41">
        <f t="shared" si="104"/>
        <v>377</v>
      </c>
      <c r="AA495" s="26">
        <v>6</v>
      </c>
      <c r="AB495" s="26">
        <v>14</v>
      </c>
      <c r="AC495" s="26">
        <v>-8</v>
      </c>
      <c r="AD495" s="42">
        <f t="shared" si="105"/>
        <v>-2.0779220779220777</v>
      </c>
      <c r="AE495" s="41" t="s">
        <v>35</v>
      </c>
      <c r="AF495" s="26" t="s">
        <v>35</v>
      </c>
      <c r="AG495" s="26" t="s">
        <v>35</v>
      </c>
      <c r="AH495" s="26" t="s">
        <v>35</v>
      </c>
      <c r="AI495" s="34" t="s">
        <v>35</v>
      </c>
      <c r="AJ495" s="41" t="s">
        <v>35</v>
      </c>
      <c r="AK495" s="26" t="s">
        <v>35</v>
      </c>
      <c r="AL495" s="26" t="s">
        <v>35</v>
      </c>
      <c r="AM495" s="26" t="s">
        <v>35</v>
      </c>
      <c r="AN495" s="34" t="s">
        <v>35</v>
      </c>
      <c r="AO495" s="41" t="s">
        <v>35</v>
      </c>
      <c r="AP495" s="26" t="s">
        <v>35</v>
      </c>
      <c r="AQ495" s="26" t="s">
        <v>35</v>
      </c>
      <c r="AR495" s="26" t="s">
        <v>35</v>
      </c>
      <c r="AS495" s="34" t="s">
        <v>35</v>
      </c>
      <c r="AT495" s="41" t="s">
        <v>35</v>
      </c>
      <c r="AU495" s="26" t="s">
        <v>35</v>
      </c>
      <c r="AV495" s="26" t="s">
        <v>35</v>
      </c>
      <c r="AW495" s="26" t="s">
        <v>35</v>
      </c>
      <c r="AX495" s="34" t="s">
        <v>35</v>
      </c>
      <c r="AY495" s="41" t="s">
        <v>35</v>
      </c>
      <c r="AZ495" s="26" t="s">
        <v>35</v>
      </c>
      <c r="BA495" s="26" t="s">
        <v>35</v>
      </c>
      <c r="BB495" s="26" t="s">
        <v>35</v>
      </c>
      <c r="BC495" s="34" t="s">
        <v>35</v>
      </c>
      <c r="BD495" s="41" t="s">
        <v>35</v>
      </c>
      <c r="BE495" s="26" t="s">
        <v>35</v>
      </c>
      <c r="BF495" s="26" t="s">
        <v>35</v>
      </c>
      <c r="BG495" s="26" t="s">
        <v>35</v>
      </c>
      <c r="BH495" s="34" t="s">
        <v>35</v>
      </c>
      <c r="BI495" s="41" t="s">
        <v>35</v>
      </c>
      <c r="BJ495" s="26" t="s">
        <v>35</v>
      </c>
      <c r="BK495" s="26" t="s">
        <v>35</v>
      </c>
      <c r="BL495" s="26" t="s">
        <v>35</v>
      </c>
      <c r="BM495" s="34" t="s">
        <v>35</v>
      </c>
      <c r="BN495" s="41">
        <f t="shared" si="106"/>
        <v>87</v>
      </c>
      <c r="BO495" s="41">
        <f t="shared" si="106"/>
        <v>77</v>
      </c>
      <c r="BP495" s="41">
        <f t="shared" si="106"/>
        <v>10</v>
      </c>
      <c r="BQ495" s="42">
        <f t="shared" si="107"/>
        <v>2.7247956403269753</v>
      </c>
      <c r="BR495" s="25"/>
    </row>
    <row r="496" spans="1:70" s="7" customFormat="1" ht="18" customHeight="1">
      <c r="A496" s="25"/>
      <c r="B496" s="35" t="s">
        <v>47</v>
      </c>
      <c r="C496" s="35">
        <v>432330</v>
      </c>
      <c r="D496" s="27" t="s">
        <v>535</v>
      </c>
      <c r="E496" s="26">
        <v>984</v>
      </c>
      <c r="F496" s="41">
        <f t="shared" si="96"/>
        <v>988</v>
      </c>
      <c r="G496" s="26">
        <v>25</v>
      </c>
      <c r="H496" s="26">
        <v>21</v>
      </c>
      <c r="I496" s="26">
        <v>4</v>
      </c>
      <c r="J496" s="42">
        <f t="shared" si="97"/>
        <v>0.40650406504065045</v>
      </c>
      <c r="K496" s="41">
        <f t="shared" si="98"/>
        <v>1020</v>
      </c>
      <c r="L496" s="26">
        <v>51</v>
      </c>
      <c r="M496" s="26">
        <v>19</v>
      </c>
      <c r="N496" s="26">
        <v>32</v>
      </c>
      <c r="O496" s="42">
        <f t="shared" si="99"/>
        <v>3.2388663967611335</v>
      </c>
      <c r="P496" s="41">
        <f t="shared" si="100"/>
        <v>1017</v>
      </c>
      <c r="Q496" s="26">
        <v>20</v>
      </c>
      <c r="R496" s="26">
        <v>23</v>
      </c>
      <c r="S496" s="26">
        <v>-3</v>
      </c>
      <c r="T496" s="42">
        <f t="shared" si="101"/>
        <v>-0.29411764705882354</v>
      </c>
      <c r="U496" s="41">
        <f t="shared" si="102"/>
        <v>1012</v>
      </c>
      <c r="V496" s="26">
        <v>9</v>
      </c>
      <c r="W496" s="26">
        <v>14</v>
      </c>
      <c r="X496" s="26">
        <v>-5</v>
      </c>
      <c r="Y496" s="42">
        <f t="shared" si="103"/>
        <v>-0.49164208456243852</v>
      </c>
      <c r="Z496" s="41">
        <f t="shared" si="104"/>
        <v>985</v>
      </c>
      <c r="AA496" s="26">
        <v>12</v>
      </c>
      <c r="AB496" s="26">
        <v>39</v>
      </c>
      <c r="AC496" s="26">
        <v>-27</v>
      </c>
      <c r="AD496" s="42">
        <f t="shared" si="105"/>
        <v>-2.6679841897233199</v>
      </c>
      <c r="AE496" s="41" t="s">
        <v>35</v>
      </c>
      <c r="AF496" s="26" t="s">
        <v>35</v>
      </c>
      <c r="AG496" s="26" t="s">
        <v>35</v>
      </c>
      <c r="AH496" s="26" t="s">
        <v>35</v>
      </c>
      <c r="AI496" s="34" t="s">
        <v>35</v>
      </c>
      <c r="AJ496" s="41" t="s">
        <v>35</v>
      </c>
      <c r="AK496" s="26" t="s">
        <v>35</v>
      </c>
      <c r="AL496" s="26" t="s">
        <v>35</v>
      </c>
      <c r="AM496" s="26" t="s">
        <v>35</v>
      </c>
      <c r="AN496" s="34" t="s">
        <v>35</v>
      </c>
      <c r="AO496" s="41" t="s">
        <v>35</v>
      </c>
      <c r="AP496" s="26" t="s">
        <v>35</v>
      </c>
      <c r="AQ496" s="26" t="s">
        <v>35</v>
      </c>
      <c r="AR496" s="26" t="s">
        <v>35</v>
      </c>
      <c r="AS496" s="34" t="s">
        <v>35</v>
      </c>
      <c r="AT496" s="41" t="s">
        <v>35</v>
      </c>
      <c r="AU496" s="26" t="s">
        <v>35</v>
      </c>
      <c r="AV496" s="26" t="s">
        <v>35</v>
      </c>
      <c r="AW496" s="26" t="s">
        <v>35</v>
      </c>
      <c r="AX496" s="34" t="s">
        <v>35</v>
      </c>
      <c r="AY496" s="41" t="s">
        <v>35</v>
      </c>
      <c r="AZ496" s="26" t="s">
        <v>35</v>
      </c>
      <c r="BA496" s="26" t="s">
        <v>35</v>
      </c>
      <c r="BB496" s="26" t="s">
        <v>35</v>
      </c>
      <c r="BC496" s="34" t="s">
        <v>35</v>
      </c>
      <c r="BD496" s="41" t="s">
        <v>35</v>
      </c>
      <c r="BE496" s="26" t="s">
        <v>35</v>
      </c>
      <c r="BF496" s="26" t="s">
        <v>35</v>
      </c>
      <c r="BG496" s="26" t="s">
        <v>35</v>
      </c>
      <c r="BH496" s="34" t="s">
        <v>35</v>
      </c>
      <c r="BI496" s="41" t="s">
        <v>35</v>
      </c>
      <c r="BJ496" s="26" t="s">
        <v>35</v>
      </c>
      <c r="BK496" s="26" t="s">
        <v>35</v>
      </c>
      <c r="BL496" s="26" t="s">
        <v>35</v>
      </c>
      <c r="BM496" s="34" t="s">
        <v>35</v>
      </c>
      <c r="BN496" s="41">
        <f t="shared" si="106"/>
        <v>117</v>
      </c>
      <c r="BO496" s="41">
        <f t="shared" si="106"/>
        <v>116</v>
      </c>
      <c r="BP496" s="41">
        <f t="shared" si="106"/>
        <v>1</v>
      </c>
      <c r="BQ496" s="42">
        <f t="shared" si="107"/>
        <v>0.10162601626016261</v>
      </c>
      <c r="BR496" s="25"/>
    </row>
    <row r="497" spans="1:71" s="7" customFormat="1" ht="18" customHeight="1">
      <c r="A497" s="25"/>
      <c r="B497" s="35" t="s">
        <v>47</v>
      </c>
      <c r="C497" s="35">
        <v>432335</v>
      </c>
      <c r="D497" s="27" t="s">
        <v>536</v>
      </c>
      <c r="E497" s="26">
        <v>464</v>
      </c>
      <c r="F497" s="41">
        <f t="shared" si="96"/>
        <v>463</v>
      </c>
      <c r="G497" s="26">
        <v>8</v>
      </c>
      <c r="H497" s="26">
        <v>9</v>
      </c>
      <c r="I497" s="26">
        <v>-1</v>
      </c>
      <c r="J497" s="42">
        <f t="shared" si="97"/>
        <v>-0.21551724137931033</v>
      </c>
      <c r="K497" s="41">
        <f t="shared" si="98"/>
        <v>473</v>
      </c>
      <c r="L497" s="26">
        <v>17</v>
      </c>
      <c r="M497" s="26">
        <v>7</v>
      </c>
      <c r="N497" s="26">
        <v>10</v>
      </c>
      <c r="O497" s="42">
        <f t="shared" si="99"/>
        <v>2.159827213822894</v>
      </c>
      <c r="P497" s="41">
        <f t="shared" si="100"/>
        <v>471</v>
      </c>
      <c r="Q497" s="26">
        <v>13</v>
      </c>
      <c r="R497" s="26">
        <v>15</v>
      </c>
      <c r="S497" s="26">
        <v>-2</v>
      </c>
      <c r="T497" s="42">
        <f t="shared" si="101"/>
        <v>-0.42283298097251587</v>
      </c>
      <c r="U497" s="41">
        <f t="shared" si="102"/>
        <v>460</v>
      </c>
      <c r="V497" s="26">
        <v>6</v>
      </c>
      <c r="W497" s="26">
        <v>17</v>
      </c>
      <c r="X497" s="26">
        <v>-11</v>
      </c>
      <c r="Y497" s="42">
        <f t="shared" si="103"/>
        <v>-2.335456475583864</v>
      </c>
      <c r="Z497" s="41">
        <f t="shared" si="104"/>
        <v>467</v>
      </c>
      <c r="AA497" s="26">
        <v>18</v>
      </c>
      <c r="AB497" s="26">
        <v>11</v>
      </c>
      <c r="AC497" s="26">
        <v>7</v>
      </c>
      <c r="AD497" s="42">
        <f t="shared" si="105"/>
        <v>1.5217391304347827</v>
      </c>
      <c r="AE497" s="41" t="s">
        <v>35</v>
      </c>
      <c r="AF497" s="26" t="s">
        <v>35</v>
      </c>
      <c r="AG497" s="26" t="s">
        <v>35</v>
      </c>
      <c r="AH497" s="26" t="s">
        <v>35</v>
      </c>
      <c r="AI497" s="34" t="s">
        <v>35</v>
      </c>
      <c r="AJ497" s="41" t="s">
        <v>35</v>
      </c>
      <c r="AK497" s="26" t="s">
        <v>35</v>
      </c>
      <c r="AL497" s="26" t="s">
        <v>35</v>
      </c>
      <c r="AM497" s="26" t="s">
        <v>35</v>
      </c>
      <c r="AN497" s="34" t="s">
        <v>35</v>
      </c>
      <c r="AO497" s="41" t="s">
        <v>35</v>
      </c>
      <c r="AP497" s="26" t="s">
        <v>35</v>
      </c>
      <c r="AQ497" s="26" t="s">
        <v>35</v>
      </c>
      <c r="AR497" s="26" t="s">
        <v>35</v>
      </c>
      <c r="AS497" s="34" t="s">
        <v>35</v>
      </c>
      <c r="AT497" s="41" t="s">
        <v>35</v>
      </c>
      <c r="AU497" s="26" t="s">
        <v>35</v>
      </c>
      <c r="AV497" s="26" t="s">
        <v>35</v>
      </c>
      <c r="AW497" s="26" t="s">
        <v>35</v>
      </c>
      <c r="AX497" s="34" t="s">
        <v>35</v>
      </c>
      <c r="AY497" s="41" t="s">
        <v>35</v>
      </c>
      <c r="AZ497" s="26" t="s">
        <v>35</v>
      </c>
      <c r="BA497" s="26" t="s">
        <v>35</v>
      </c>
      <c r="BB497" s="26" t="s">
        <v>35</v>
      </c>
      <c r="BC497" s="34" t="s">
        <v>35</v>
      </c>
      <c r="BD497" s="41" t="s">
        <v>35</v>
      </c>
      <c r="BE497" s="26" t="s">
        <v>35</v>
      </c>
      <c r="BF497" s="26" t="s">
        <v>35</v>
      </c>
      <c r="BG497" s="26" t="s">
        <v>35</v>
      </c>
      <c r="BH497" s="34" t="s">
        <v>35</v>
      </c>
      <c r="BI497" s="41" t="s">
        <v>35</v>
      </c>
      <c r="BJ497" s="26" t="s">
        <v>35</v>
      </c>
      <c r="BK497" s="26" t="s">
        <v>35</v>
      </c>
      <c r="BL497" s="26" t="s">
        <v>35</v>
      </c>
      <c r="BM497" s="34" t="s">
        <v>35</v>
      </c>
      <c r="BN497" s="41">
        <f t="shared" si="106"/>
        <v>62</v>
      </c>
      <c r="BO497" s="41">
        <f t="shared" si="106"/>
        <v>59</v>
      </c>
      <c r="BP497" s="41">
        <f t="shared" si="106"/>
        <v>3</v>
      </c>
      <c r="BQ497" s="42">
        <f t="shared" si="107"/>
        <v>0.64655172413793105</v>
      </c>
      <c r="BR497" s="25"/>
    </row>
    <row r="498" spans="1:71" s="7" customFormat="1" ht="18" customHeight="1">
      <c r="A498" s="25"/>
      <c r="B498" s="35" t="s">
        <v>47</v>
      </c>
      <c r="C498" s="35">
        <v>432340</v>
      </c>
      <c r="D498" s="27" t="s">
        <v>537</v>
      </c>
      <c r="E498" s="26">
        <v>1388</v>
      </c>
      <c r="F498" s="41">
        <f t="shared" si="96"/>
        <v>1388</v>
      </c>
      <c r="G498" s="26">
        <v>50</v>
      </c>
      <c r="H498" s="26">
        <v>50</v>
      </c>
      <c r="I498" s="26">
        <v>0</v>
      </c>
      <c r="J498" s="42">
        <f t="shared" si="97"/>
        <v>0</v>
      </c>
      <c r="K498" s="41">
        <f t="shared" si="98"/>
        <v>1477</v>
      </c>
      <c r="L498" s="26">
        <v>158</v>
      </c>
      <c r="M498" s="26">
        <v>69</v>
      </c>
      <c r="N498" s="26">
        <v>89</v>
      </c>
      <c r="O498" s="42">
        <f t="shared" si="99"/>
        <v>6.4121037463976949</v>
      </c>
      <c r="P498" s="41">
        <f t="shared" si="100"/>
        <v>1551</v>
      </c>
      <c r="Q498" s="26">
        <v>125</v>
      </c>
      <c r="R498" s="26">
        <v>51</v>
      </c>
      <c r="S498" s="26">
        <v>74</v>
      </c>
      <c r="T498" s="42">
        <f t="shared" si="101"/>
        <v>5.0101557210561944</v>
      </c>
      <c r="U498" s="41">
        <f t="shared" si="102"/>
        <v>1553</v>
      </c>
      <c r="V498" s="26">
        <v>29</v>
      </c>
      <c r="W498" s="26">
        <v>27</v>
      </c>
      <c r="X498" s="26">
        <v>2</v>
      </c>
      <c r="Y498" s="42">
        <f t="shared" si="103"/>
        <v>0.12894906511927789</v>
      </c>
      <c r="Z498" s="41">
        <f t="shared" si="104"/>
        <v>1529</v>
      </c>
      <c r="AA498" s="26">
        <v>29</v>
      </c>
      <c r="AB498" s="26">
        <v>53</v>
      </c>
      <c r="AC498" s="26">
        <v>-24</v>
      </c>
      <c r="AD498" s="42">
        <f t="shared" si="105"/>
        <v>-1.5453960077269802</v>
      </c>
      <c r="AE498" s="41" t="s">
        <v>35</v>
      </c>
      <c r="AF498" s="26" t="s">
        <v>35</v>
      </c>
      <c r="AG498" s="26" t="s">
        <v>35</v>
      </c>
      <c r="AH498" s="26" t="s">
        <v>35</v>
      </c>
      <c r="AI498" s="34" t="s">
        <v>35</v>
      </c>
      <c r="AJ498" s="41" t="s">
        <v>35</v>
      </c>
      <c r="AK498" s="26" t="s">
        <v>35</v>
      </c>
      <c r="AL498" s="26" t="s">
        <v>35</v>
      </c>
      <c r="AM498" s="26" t="s">
        <v>35</v>
      </c>
      <c r="AN498" s="34" t="s">
        <v>35</v>
      </c>
      <c r="AO498" s="41" t="s">
        <v>35</v>
      </c>
      <c r="AP498" s="26" t="s">
        <v>35</v>
      </c>
      <c r="AQ498" s="26" t="s">
        <v>35</v>
      </c>
      <c r="AR498" s="26" t="s">
        <v>35</v>
      </c>
      <c r="AS498" s="34" t="s">
        <v>35</v>
      </c>
      <c r="AT498" s="41" t="s">
        <v>35</v>
      </c>
      <c r="AU498" s="26" t="s">
        <v>35</v>
      </c>
      <c r="AV498" s="26" t="s">
        <v>35</v>
      </c>
      <c r="AW498" s="26" t="s">
        <v>35</v>
      </c>
      <c r="AX498" s="34" t="s">
        <v>35</v>
      </c>
      <c r="AY498" s="41" t="s">
        <v>35</v>
      </c>
      <c r="AZ498" s="26" t="s">
        <v>35</v>
      </c>
      <c r="BA498" s="26" t="s">
        <v>35</v>
      </c>
      <c r="BB498" s="26" t="s">
        <v>35</v>
      </c>
      <c r="BC498" s="34" t="s">
        <v>35</v>
      </c>
      <c r="BD498" s="41" t="s">
        <v>35</v>
      </c>
      <c r="BE498" s="26" t="s">
        <v>35</v>
      </c>
      <c r="BF498" s="26" t="s">
        <v>35</v>
      </c>
      <c r="BG498" s="26" t="s">
        <v>35</v>
      </c>
      <c r="BH498" s="34" t="s">
        <v>35</v>
      </c>
      <c r="BI498" s="41" t="s">
        <v>35</v>
      </c>
      <c r="BJ498" s="26" t="s">
        <v>35</v>
      </c>
      <c r="BK498" s="26" t="s">
        <v>35</v>
      </c>
      <c r="BL498" s="26" t="s">
        <v>35</v>
      </c>
      <c r="BM498" s="34" t="s">
        <v>35</v>
      </c>
      <c r="BN498" s="41">
        <f t="shared" si="106"/>
        <v>391</v>
      </c>
      <c r="BO498" s="41">
        <f t="shared" si="106"/>
        <v>250</v>
      </c>
      <c r="BP498" s="41">
        <f t="shared" si="106"/>
        <v>141</v>
      </c>
      <c r="BQ498" s="42">
        <f t="shared" si="107"/>
        <v>10.158501440922191</v>
      </c>
      <c r="BR498" s="25"/>
    </row>
    <row r="499" spans="1:71" s="7" customFormat="1" ht="18" customHeight="1">
      <c r="A499" s="25"/>
      <c r="B499" s="35" t="s">
        <v>47</v>
      </c>
      <c r="C499" s="35">
        <v>432345</v>
      </c>
      <c r="D499" s="27" t="s">
        <v>538</v>
      </c>
      <c r="E499" s="26">
        <v>425</v>
      </c>
      <c r="F499" s="41">
        <f t="shared" si="96"/>
        <v>423</v>
      </c>
      <c r="G499" s="26">
        <v>2</v>
      </c>
      <c r="H499" s="26">
        <v>4</v>
      </c>
      <c r="I499" s="26">
        <v>-2</v>
      </c>
      <c r="J499" s="42">
        <f t="shared" si="97"/>
        <v>-0.47058823529411759</v>
      </c>
      <c r="K499" s="41">
        <f t="shared" si="98"/>
        <v>445</v>
      </c>
      <c r="L499" s="26">
        <v>27</v>
      </c>
      <c r="M499" s="26">
        <v>5</v>
      </c>
      <c r="N499" s="26">
        <v>22</v>
      </c>
      <c r="O499" s="42">
        <f t="shared" si="99"/>
        <v>5.2009456264775409</v>
      </c>
      <c r="P499" s="41">
        <f t="shared" si="100"/>
        <v>440</v>
      </c>
      <c r="Q499" s="26">
        <v>6</v>
      </c>
      <c r="R499" s="26">
        <v>11</v>
      </c>
      <c r="S499" s="26">
        <v>-5</v>
      </c>
      <c r="T499" s="42">
        <f t="shared" si="101"/>
        <v>-1.1235955056179776</v>
      </c>
      <c r="U499" s="41">
        <f t="shared" si="102"/>
        <v>429</v>
      </c>
      <c r="V499" s="26">
        <v>1</v>
      </c>
      <c r="W499" s="26">
        <v>12</v>
      </c>
      <c r="X499" s="26">
        <v>-11</v>
      </c>
      <c r="Y499" s="42">
        <f t="shared" si="103"/>
        <v>-2.5</v>
      </c>
      <c r="Z499" s="41">
        <f t="shared" si="104"/>
        <v>410</v>
      </c>
      <c r="AA499" s="26">
        <v>3</v>
      </c>
      <c r="AB499" s="26">
        <v>22</v>
      </c>
      <c r="AC499" s="26">
        <v>-19</v>
      </c>
      <c r="AD499" s="42">
        <f t="shared" si="105"/>
        <v>-4.4289044289044286</v>
      </c>
      <c r="AE499" s="41" t="s">
        <v>35</v>
      </c>
      <c r="AF499" s="26" t="s">
        <v>35</v>
      </c>
      <c r="AG499" s="26" t="s">
        <v>35</v>
      </c>
      <c r="AH499" s="26" t="s">
        <v>35</v>
      </c>
      <c r="AI499" s="34" t="s">
        <v>35</v>
      </c>
      <c r="AJ499" s="41" t="s">
        <v>35</v>
      </c>
      <c r="AK499" s="26" t="s">
        <v>35</v>
      </c>
      <c r="AL499" s="26" t="s">
        <v>35</v>
      </c>
      <c r="AM499" s="26" t="s">
        <v>35</v>
      </c>
      <c r="AN499" s="34" t="s">
        <v>35</v>
      </c>
      <c r="AO499" s="41" t="s">
        <v>35</v>
      </c>
      <c r="AP499" s="26" t="s">
        <v>35</v>
      </c>
      <c r="AQ499" s="26" t="s">
        <v>35</v>
      </c>
      <c r="AR499" s="26" t="s">
        <v>35</v>
      </c>
      <c r="AS499" s="34" t="s">
        <v>35</v>
      </c>
      <c r="AT499" s="41" t="s">
        <v>35</v>
      </c>
      <c r="AU499" s="26" t="s">
        <v>35</v>
      </c>
      <c r="AV499" s="26" t="s">
        <v>35</v>
      </c>
      <c r="AW499" s="26" t="s">
        <v>35</v>
      </c>
      <c r="AX499" s="34" t="s">
        <v>35</v>
      </c>
      <c r="AY499" s="41" t="s">
        <v>35</v>
      </c>
      <c r="AZ499" s="26" t="s">
        <v>35</v>
      </c>
      <c r="BA499" s="26" t="s">
        <v>35</v>
      </c>
      <c r="BB499" s="26" t="s">
        <v>35</v>
      </c>
      <c r="BC499" s="34" t="s">
        <v>35</v>
      </c>
      <c r="BD499" s="41" t="s">
        <v>35</v>
      </c>
      <c r="BE499" s="26" t="s">
        <v>35</v>
      </c>
      <c r="BF499" s="26" t="s">
        <v>35</v>
      </c>
      <c r="BG499" s="26" t="s">
        <v>35</v>
      </c>
      <c r="BH499" s="34" t="s">
        <v>35</v>
      </c>
      <c r="BI499" s="41" t="s">
        <v>35</v>
      </c>
      <c r="BJ499" s="26" t="s">
        <v>35</v>
      </c>
      <c r="BK499" s="26" t="s">
        <v>35</v>
      </c>
      <c r="BL499" s="26" t="s">
        <v>35</v>
      </c>
      <c r="BM499" s="34" t="s">
        <v>35</v>
      </c>
      <c r="BN499" s="41">
        <f t="shared" si="106"/>
        <v>39</v>
      </c>
      <c r="BO499" s="41">
        <f t="shared" si="106"/>
        <v>54</v>
      </c>
      <c r="BP499" s="41">
        <f t="shared" si="106"/>
        <v>-15</v>
      </c>
      <c r="BQ499" s="42">
        <f t="shared" si="107"/>
        <v>-3.5294117647058822</v>
      </c>
      <c r="BR499" s="25"/>
    </row>
    <row r="500" spans="1:71" s="7" customFormat="1" ht="18" customHeight="1">
      <c r="A500" s="25"/>
      <c r="B500" s="35" t="s">
        <v>47</v>
      </c>
      <c r="C500" s="35">
        <v>432350</v>
      </c>
      <c r="D500" s="27" t="s">
        <v>539</v>
      </c>
      <c r="E500" s="26">
        <v>274</v>
      </c>
      <c r="F500" s="41">
        <f t="shared" si="96"/>
        <v>277</v>
      </c>
      <c r="G500" s="26">
        <v>5</v>
      </c>
      <c r="H500" s="26">
        <v>2</v>
      </c>
      <c r="I500" s="26">
        <v>3</v>
      </c>
      <c r="J500" s="42">
        <f t="shared" si="97"/>
        <v>1.0948905109489051</v>
      </c>
      <c r="K500" s="41">
        <f t="shared" si="98"/>
        <v>280</v>
      </c>
      <c r="L500" s="26">
        <v>11</v>
      </c>
      <c r="M500" s="26">
        <v>8</v>
      </c>
      <c r="N500" s="26">
        <v>3</v>
      </c>
      <c r="O500" s="42">
        <f t="shared" si="99"/>
        <v>1.0830324909747291</v>
      </c>
      <c r="P500" s="41">
        <f t="shared" si="100"/>
        <v>284</v>
      </c>
      <c r="Q500" s="26">
        <v>8</v>
      </c>
      <c r="R500" s="26">
        <v>4</v>
      </c>
      <c r="S500" s="26">
        <v>4</v>
      </c>
      <c r="T500" s="42">
        <f t="shared" si="101"/>
        <v>1.4285714285714286</v>
      </c>
      <c r="U500" s="41">
        <f t="shared" si="102"/>
        <v>282</v>
      </c>
      <c r="V500" s="26">
        <v>7</v>
      </c>
      <c r="W500" s="26">
        <v>9</v>
      </c>
      <c r="X500" s="26">
        <v>-2</v>
      </c>
      <c r="Y500" s="42">
        <f t="shared" si="103"/>
        <v>-0.70422535211267612</v>
      </c>
      <c r="Z500" s="41">
        <f t="shared" si="104"/>
        <v>301</v>
      </c>
      <c r="AA500" s="26">
        <v>24</v>
      </c>
      <c r="AB500" s="26">
        <v>5</v>
      </c>
      <c r="AC500" s="26">
        <v>19</v>
      </c>
      <c r="AD500" s="42">
        <f t="shared" si="105"/>
        <v>6.7375886524822697</v>
      </c>
      <c r="AE500" s="41" t="s">
        <v>35</v>
      </c>
      <c r="AF500" s="26" t="s">
        <v>35</v>
      </c>
      <c r="AG500" s="26" t="s">
        <v>35</v>
      </c>
      <c r="AH500" s="26" t="s">
        <v>35</v>
      </c>
      <c r="AI500" s="34" t="s">
        <v>35</v>
      </c>
      <c r="AJ500" s="41" t="s">
        <v>35</v>
      </c>
      <c r="AK500" s="26" t="s">
        <v>35</v>
      </c>
      <c r="AL500" s="26" t="s">
        <v>35</v>
      </c>
      <c r="AM500" s="26" t="s">
        <v>35</v>
      </c>
      <c r="AN500" s="34" t="s">
        <v>35</v>
      </c>
      <c r="AO500" s="41" t="s">
        <v>35</v>
      </c>
      <c r="AP500" s="26" t="s">
        <v>35</v>
      </c>
      <c r="AQ500" s="26" t="s">
        <v>35</v>
      </c>
      <c r="AR500" s="26" t="s">
        <v>35</v>
      </c>
      <c r="AS500" s="34" t="s">
        <v>35</v>
      </c>
      <c r="AT500" s="41" t="s">
        <v>35</v>
      </c>
      <c r="AU500" s="26" t="s">
        <v>35</v>
      </c>
      <c r="AV500" s="26" t="s">
        <v>35</v>
      </c>
      <c r="AW500" s="26" t="s">
        <v>35</v>
      </c>
      <c r="AX500" s="34" t="s">
        <v>35</v>
      </c>
      <c r="AY500" s="41" t="s">
        <v>35</v>
      </c>
      <c r="AZ500" s="26" t="s">
        <v>35</v>
      </c>
      <c r="BA500" s="26" t="s">
        <v>35</v>
      </c>
      <c r="BB500" s="26" t="s">
        <v>35</v>
      </c>
      <c r="BC500" s="34" t="s">
        <v>35</v>
      </c>
      <c r="BD500" s="41" t="s">
        <v>35</v>
      </c>
      <c r="BE500" s="26" t="s">
        <v>35</v>
      </c>
      <c r="BF500" s="26" t="s">
        <v>35</v>
      </c>
      <c r="BG500" s="26" t="s">
        <v>35</v>
      </c>
      <c r="BH500" s="34" t="s">
        <v>35</v>
      </c>
      <c r="BI500" s="41" t="s">
        <v>35</v>
      </c>
      <c r="BJ500" s="26" t="s">
        <v>35</v>
      </c>
      <c r="BK500" s="26" t="s">
        <v>35</v>
      </c>
      <c r="BL500" s="26" t="s">
        <v>35</v>
      </c>
      <c r="BM500" s="34" t="s">
        <v>35</v>
      </c>
      <c r="BN500" s="41">
        <f t="shared" si="106"/>
        <v>55</v>
      </c>
      <c r="BO500" s="41">
        <f t="shared" si="106"/>
        <v>28</v>
      </c>
      <c r="BP500" s="41">
        <f t="shared" si="106"/>
        <v>27</v>
      </c>
      <c r="BQ500" s="42">
        <f t="shared" si="107"/>
        <v>9.8540145985401466</v>
      </c>
      <c r="BR500" s="25"/>
    </row>
    <row r="501" spans="1:71" s="7" customFormat="1" ht="18" customHeight="1">
      <c r="A501" s="25"/>
      <c r="B501" s="35" t="s">
        <v>47</v>
      </c>
      <c r="C501" s="35">
        <v>432360</v>
      </c>
      <c r="D501" s="27" t="s">
        <v>540</v>
      </c>
      <c r="E501" s="26">
        <v>93</v>
      </c>
      <c r="F501" s="41">
        <f t="shared" si="96"/>
        <v>91</v>
      </c>
      <c r="G501" s="26">
        <v>2</v>
      </c>
      <c r="H501" s="26">
        <v>4</v>
      </c>
      <c r="I501" s="26">
        <v>-2</v>
      </c>
      <c r="J501" s="42">
        <f t="shared" si="97"/>
        <v>-2.1505376344086025</v>
      </c>
      <c r="K501" s="41">
        <f t="shared" si="98"/>
        <v>92</v>
      </c>
      <c r="L501" s="26">
        <v>5</v>
      </c>
      <c r="M501" s="26">
        <v>4</v>
      </c>
      <c r="N501" s="26">
        <v>1</v>
      </c>
      <c r="O501" s="42">
        <f t="shared" si="99"/>
        <v>1.098901098901099</v>
      </c>
      <c r="P501" s="41">
        <f t="shared" si="100"/>
        <v>94</v>
      </c>
      <c r="Q501" s="26">
        <v>7</v>
      </c>
      <c r="R501" s="26">
        <v>5</v>
      </c>
      <c r="S501" s="26">
        <v>2</v>
      </c>
      <c r="T501" s="42">
        <f t="shared" si="101"/>
        <v>2.1739130434782608</v>
      </c>
      <c r="U501" s="41">
        <f t="shared" si="102"/>
        <v>96</v>
      </c>
      <c r="V501" s="26">
        <v>5</v>
      </c>
      <c r="W501" s="26">
        <v>3</v>
      </c>
      <c r="X501" s="26">
        <v>2</v>
      </c>
      <c r="Y501" s="42">
        <f t="shared" si="103"/>
        <v>2.1276595744680851</v>
      </c>
      <c r="Z501" s="41">
        <f t="shared" si="104"/>
        <v>92</v>
      </c>
      <c r="AA501" s="26">
        <v>6</v>
      </c>
      <c r="AB501" s="26">
        <v>10</v>
      </c>
      <c r="AC501" s="26">
        <v>-4</v>
      </c>
      <c r="AD501" s="42">
        <f t="shared" si="105"/>
        <v>-4.1666666666666661</v>
      </c>
      <c r="AE501" s="41" t="s">
        <v>35</v>
      </c>
      <c r="AF501" s="26" t="s">
        <v>35</v>
      </c>
      <c r="AG501" s="26" t="s">
        <v>35</v>
      </c>
      <c r="AH501" s="26" t="s">
        <v>35</v>
      </c>
      <c r="AI501" s="34" t="s">
        <v>35</v>
      </c>
      <c r="AJ501" s="41" t="s">
        <v>35</v>
      </c>
      <c r="AK501" s="26" t="s">
        <v>35</v>
      </c>
      <c r="AL501" s="26" t="s">
        <v>35</v>
      </c>
      <c r="AM501" s="26" t="s">
        <v>35</v>
      </c>
      <c r="AN501" s="34" t="s">
        <v>35</v>
      </c>
      <c r="AO501" s="41" t="s">
        <v>35</v>
      </c>
      <c r="AP501" s="26" t="s">
        <v>35</v>
      </c>
      <c r="AQ501" s="26" t="s">
        <v>35</v>
      </c>
      <c r="AR501" s="26" t="s">
        <v>35</v>
      </c>
      <c r="AS501" s="34" t="s">
        <v>35</v>
      </c>
      <c r="AT501" s="41" t="s">
        <v>35</v>
      </c>
      <c r="AU501" s="26" t="s">
        <v>35</v>
      </c>
      <c r="AV501" s="26" t="s">
        <v>35</v>
      </c>
      <c r="AW501" s="26" t="s">
        <v>35</v>
      </c>
      <c r="AX501" s="34" t="s">
        <v>35</v>
      </c>
      <c r="AY501" s="41" t="s">
        <v>35</v>
      </c>
      <c r="AZ501" s="26" t="s">
        <v>35</v>
      </c>
      <c r="BA501" s="26" t="s">
        <v>35</v>
      </c>
      <c r="BB501" s="26" t="s">
        <v>35</v>
      </c>
      <c r="BC501" s="34" t="s">
        <v>35</v>
      </c>
      <c r="BD501" s="41" t="s">
        <v>35</v>
      </c>
      <c r="BE501" s="26" t="s">
        <v>35</v>
      </c>
      <c r="BF501" s="26" t="s">
        <v>35</v>
      </c>
      <c r="BG501" s="26" t="s">
        <v>35</v>
      </c>
      <c r="BH501" s="34" t="s">
        <v>35</v>
      </c>
      <c r="BI501" s="41" t="s">
        <v>35</v>
      </c>
      <c r="BJ501" s="26" t="s">
        <v>35</v>
      </c>
      <c r="BK501" s="26" t="s">
        <v>35</v>
      </c>
      <c r="BL501" s="26" t="s">
        <v>35</v>
      </c>
      <c r="BM501" s="34" t="s">
        <v>35</v>
      </c>
      <c r="BN501" s="41">
        <f t="shared" si="106"/>
        <v>25</v>
      </c>
      <c r="BO501" s="41">
        <f t="shared" si="106"/>
        <v>26</v>
      </c>
      <c r="BP501" s="41">
        <f t="shared" si="106"/>
        <v>-1</v>
      </c>
      <c r="BQ501" s="42">
        <f t="shared" si="107"/>
        <v>-1.0752688172043012</v>
      </c>
      <c r="BR501" s="25"/>
    </row>
    <row r="502" spans="1:71" s="7" customFormat="1" ht="18" customHeight="1">
      <c r="A502" s="25"/>
      <c r="B502" s="35" t="s">
        <v>47</v>
      </c>
      <c r="C502" s="35">
        <v>432370</v>
      </c>
      <c r="D502" s="27" t="s">
        <v>541</v>
      </c>
      <c r="E502" s="26">
        <v>296</v>
      </c>
      <c r="F502" s="41">
        <f t="shared" si="96"/>
        <v>300</v>
      </c>
      <c r="G502" s="26">
        <v>14</v>
      </c>
      <c r="H502" s="26">
        <v>10</v>
      </c>
      <c r="I502" s="26">
        <v>4</v>
      </c>
      <c r="J502" s="42">
        <f t="shared" si="97"/>
        <v>1.3513513513513513</v>
      </c>
      <c r="K502" s="41">
        <f t="shared" si="98"/>
        <v>299</v>
      </c>
      <c r="L502" s="26">
        <v>8</v>
      </c>
      <c r="M502" s="26">
        <v>9</v>
      </c>
      <c r="N502" s="26">
        <v>-1</v>
      </c>
      <c r="O502" s="42">
        <f t="shared" si="99"/>
        <v>-0.33333333333333337</v>
      </c>
      <c r="P502" s="41">
        <f t="shared" si="100"/>
        <v>297</v>
      </c>
      <c r="Q502" s="26">
        <v>9</v>
      </c>
      <c r="R502" s="26">
        <v>11</v>
      </c>
      <c r="S502" s="26">
        <v>-2</v>
      </c>
      <c r="T502" s="42">
        <f t="shared" si="101"/>
        <v>-0.66889632107023411</v>
      </c>
      <c r="U502" s="41">
        <f t="shared" si="102"/>
        <v>287</v>
      </c>
      <c r="V502" s="26">
        <v>1</v>
      </c>
      <c r="W502" s="26">
        <v>11</v>
      </c>
      <c r="X502" s="26">
        <v>-10</v>
      </c>
      <c r="Y502" s="42">
        <f t="shared" si="103"/>
        <v>-3.3670033670033668</v>
      </c>
      <c r="Z502" s="41">
        <f t="shared" si="104"/>
        <v>287</v>
      </c>
      <c r="AA502" s="26">
        <v>4</v>
      </c>
      <c r="AB502" s="26">
        <v>4</v>
      </c>
      <c r="AC502" s="26">
        <v>0</v>
      </c>
      <c r="AD502" s="42">
        <f t="shared" si="105"/>
        <v>0</v>
      </c>
      <c r="AE502" s="41" t="s">
        <v>35</v>
      </c>
      <c r="AF502" s="26" t="s">
        <v>35</v>
      </c>
      <c r="AG502" s="26" t="s">
        <v>35</v>
      </c>
      <c r="AH502" s="26" t="s">
        <v>35</v>
      </c>
      <c r="AI502" s="34" t="s">
        <v>35</v>
      </c>
      <c r="AJ502" s="41" t="s">
        <v>35</v>
      </c>
      <c r="AK502" s="26" t="s">
        <v>35</v>
      </c>
      <c r="AL502" s="26" t="s">
        <v>35</v>
      </c>
      <c r="AM502" s="26" t="s">
        <v>35</v>
      </c>
      <c r="AN502" s="34" t="s">
        <v>35</v>
      </c>
      <c r="AO502" s="41" t="s">
        <v>35</v>
      </c>
      <c r="AP502" s="26" t="s">
        <v>35</v>
      </c>
      <c r="AQ502" s="26" t="s">
        <v>35</v>
      </c>
      <c r="AR502" s="26" t="s">
        <v>35</v>
      </c>
      <c r="AS502" s="34" t="s">
        <v>35</v>
      </c>
      <c r="AT502" s="41" t="s">
        <v>35</v>
      </c>
      <c r="AU502" s="26" t="s">
        <v>35</v>
      </c>
      <c r="AV502" s="26" t="s">
        <v>35</v>
      </c>
      <c r="AW502" s="26" t="s">
        <v>35</v>
      </c>
      <c r="AX502" s="34" t="s">
        <v>35</v>
      </c>
      <c r="AY502" s="41" t="s">
        <v>35</v>
      </c>
      <c r="AZ502" s="26" t="s">
        <v>35</v>
      </c>
      <c r="BA502" s="26" t="s">
        <v>35</v>
      </c>
      <c r="BB502" s="26" t="s">
        <v>35</v>
      </c>
      <c r="BC502" s="34" t="s">
        <v>35</v>
      </c>
      <c r="BD502" s="41" t="s">
        <v>35</v>
      </c>
      <c r="BE502" s="26" t="s">
        <v>35</v>
      </c>
      <c r="BF502" s="26" t="s">
        <v>35</v>
      </c>
      <c r="BG502" s="26" t="s">
        <v>35</v>
      </c>
      <c r="BH502" s="34" t="s">
        <v>35</v>
      </c>
      <c r="BI502" s="41" t="s">
        <v>35</v>
      </c>
      <c r="BJ502" s="26" t="s">
        <v>35</v>
      </c>
      <c r="BK502" s="26" t="s">
        <v>35</v>
      </c>
      <c r="BL502" s="26" t="s">
        <v>35</v>
      </c>
      <c r="BM502" s="34" t="s">
        <v>35</v>
      </c>
      <c r="BN502" s="41">
        <f t="shared" si="106"/>
        <v>36</v>
      </c>
      <c r="BO502" s="41">
        <f t="shared" si="106"/>
        <v>45</v>
      </c>
      <c r="BP502" s="41">
        <f t="shared" si="106"/>
        <v>-9</v>
      </c>
      <c r="BQ502" s="42">
        <f t="shared" si="107"/>
        <v>-3.0405405405405408</v>
      </c>
      <c r="BR502" s="25"/>
    </row>
    <row r="503" spans="1:71" s="7" customFormat="1" ht="18" customHeight="1">
      <c r="A503" s="25"/>
      <c r="B503" s="35" t="s">
        <v>47</v>
      </c>
      <c r="C503" s="35">
        <v>432375</v>
      </c>
      <c r="D503" s="27" t="s">
        <v>542</v>
      </c>
      <c r="E503" s="26">
        <v>162</v>
      </c>
      <c r="F503" s="41">
        <f t="shared" si="96"/>
        <v>161</v>
      </c>
      <c r="G503" s="26">
        <v>2</v>
      </c>
      <c r="H503" s="26">
        <v>3</v>
      </c>
      <c r="I503" s="26">
        <v>-1</v>
      </c>
      <c r="J503" s="42">
        <f t="shared" si="97"/>
        <v>-0.61728395061728392</v>
      </c>
      <c r="K503" s="41">
        <f t="shared" si="98"/>
        <v>159</v>
      </c>
      <c r="L503" s="26">
        <v>2</v>
      </c>
      <c r="M503" s="26">
        <v>4</v>
      </c>
      <c r="N503" s="26">
        <v>-2</v>
      </c>
      <c r="O503" s="42">
        <f t="shared" si="99"/>
        <v>-1.2422360248447204</v>
      </c>
      <c r="P503" s="41">
        <f t="shared" si="100"/>
        <v>158</v>
      </c>
      <c r="Q503" s="26">
        <v>4</v>
      </c>
      <c r="R503" s="26">
        <v>5</v>
      </c>
      <c r="S503" s="26">
        <v>-1</v>
      </c>
      <c r="T503" s="42">
        <f t="shared" si="101"/>
        <v>-0.62893081761006298</v>
      </c>
      <c r="U503" s="41">
        <f t="shared" si="102"/>
        <v>158</v>
      </c>
      <c r="V503" s="26">
        <v>1</v>
      </c>
      <c r="W503" s="26">
        <v>1</v>
      </c>
      <c r="X503" s="26">
        <v>0</v>
      </c>
      <c r="Y503" s="42">
        <f t="shared" si="103"/>
        <v>0</v>
      </c>
      <c r="Z503" s="41">
        <f t="shared" si="104"/>
        <v>158</v>
      </c>
      <c r="AA503" s="26">
        <v>0</v>
      </c>
      <c r="AB503" s="26">
        <v>0</v>
      </c>
      <c r="AC503" s="26">
        <v>0</v>
      </c>
      <c r="AD503" s="42">
        <f t="shared" si="105"/>
        <v>0</v>
      </c>
      <c r="AE503" s="41" t="s">
        <v>35</v>
      </c>
      <c r="AF503" s="26" t="s">
        <v>35</v>
      </c>
      <c r="AG503" s="26" t="s">
        <v>35</v>
      </c>
      <c r="AH503" s="26" t="s">
        <v>35</v>
      </c>
      <c r="AI503" s="34" t="s">
        <v>35</v>
      </c>
      <c r="AJ503" s="41" t="s">
        <v>35</v>
      </c>
      <c r="AK503" s="26" t="s">
        <v>35</v>
      </c>
      <c r="AL503" s="26" t="s">
        <v>35</v>
      </c>
      <c r="AM503" s="26" t="s">
        <v>35</v>
      </c>
      <c r="AN503" s="34" t="s">
        <v>35</v>
      </c>
      <c r="AO503" s="41" t="s">
        <v>35</v>
      </c>
      <c r="AP503" s="26" t="s">
        <v>35</v>
      </c>
      <c r="AQ503" s="26" t="s">
        <v>35</v>
      </c>
      <c r="AR503" s="26" t="s">
        <v>35</v>
      </c>
      <c r="AS503" s="34" t="s">
        <v>35</v>
      </c>
      <c r="AT503" s="41" t="s">
        <v>35</v>
      </c>
      <c r="AU503" s="26" t="s">
        <v>35</v>
      </c>
      <c r="AV503" s="26" t="s">
        <v>35</v>
      </c>
      <c r="AW503" s="26" t="s">
        <v>35</v>
      </c>
      <c r="AX503" s="34" t="s">
        <v>35</v>
      </c>
      <c r="AY503" s="41" t="s">
        <v>35</v>
      </c>
      <c r="AZ503" s="26" t="s">
        <v>35</v>
      </c>
      <c r="BA503" s="26" t="s">
        <v>35</v>
      </c>
      <c r="BB503" s="26" t="s">
        <v>35</v>
      </c>
      <c r="BC503" s="34" t="s">
        <v>35</v>
      </c>
      <c r="BD503" s="41" t="s">
        <v>35</v>
      </c>
      <c r="BE503" s="26" t="s">
        <v>35</v>
      </c>
      <c r="BF503" s="26" t="s">
        <v>35</v>
      </c>
      <c r="BG503" s="26" t="s">
        <v>35</v>
      </c>
      <c r="BH503" s="34" t="s">
        <v>35</v>
      </c>
      <c r="BI503" s="41" t="s">
        <v>35</v>
      </c>
      <c r="BJ503" s="26" t="s">
        <v>35</v>
      </c>
      <c r="BK503" s="26" t="s">
        <v>35</v>
      </c>
      <c r="BL503" s="26" t="s">
        <v>35</v>
      </c>
      <c r="BM503" s="34" t="s">
        <v>35</v>
      </c>
      <c r="BN503" s="41">
        <f t="shared" si="106"/>
        <v>9</v>
      </c>
      <c r="BO503" s="41">
        <f t="shared" si="106"/>
        <v>13</v>
      </c>
      <c r="BP503" s="41">
        <f t="shared" si="106"/>
        <v>-4</v>
      </c>
      <c r="BQ503" s="42">
        <f t="shared" si="107"/>
        <v>-2.4691358024691357</v>
      </c>
      <c r="BR503" s="25"/>
    </row>
    <row r="504" spans="1:71" s="7" customFormat="1" ht="18" customHeight="1">
      <c r="A504" s="25"/>
      <c r="B504" s="35" t="s">
        <v>47</v>
      </c>
      <c r="C504" s="35">
        <v>432377</v>
      </c>
      <c r="D504" s="27" t="s">
        <v>543</v>
      </c>
      <c r="E504" s="26">
        <v>1470</v>
      </c>
      <c r="F504" s="41">
        <f t="shared" si="96"/>
        <v>1446</v>
      </c>
      <c r="G504" s="26">
        <v>15</v>
      </c>
      <c r="H504" s="26">
        <v>39</v>
      </c>
      <c r="I504" s="26">
        <v>-24</v>
      </c>
      <c r="J504" s="42">
        <f t="shared" si="97"/>
        <v>-1.6326530612244898</v>
      </c>
      <c r="K504" s="41">
        <f t="shared" si="98"/>
        <v>1467</v>
      </c>
      <c r="L504" s="26">
        <v>56</v>
      </c>
      <c r="M504" s="26">
        <v>35</v>
      </c>
      <c r="N504" s="26">
        <v>21</v>
      </c>
      <c r="O504" s="42">
        <f t="shared" si="99"/>
        <v>1.4522821576763485</v>
      </c>
      <c r="P504" s="41">
        <f t="shared" si="100"/>
        <v>1471</v>
      </c>
      <c r="Q504" s="26">
        <v>37</v>
      </c>
      <c r="R504" s="26">
        <v>33</v>
      </c>
      <c r="S504" s="26">
        <v>4</v>
      </c>
      <c r="T504" s="42">
        <f t="shared" si="101"/>
        <v>0.27266530334014999</v>
      </c>
      <c r="U504" s="41">
        <f t="shared" si="102"/>
        <v>1491</v>
      </c>
      <c r="V504" s="26">
        <v>57</v>
      </c>
      <c r="W504" s="26">
        <v>37</v>
      </c>
      <c r="X504" s="26">
        <v>20</v>
      </c>
      <c r="Y504" s="42">
        <f t="shared" si="103"/>
        <v>1.3596193065941535</v>
      </c>
      <c r="Z504" s="41">
        <f t="shared" si="104"/>
        <v>1551</v>
      </c>
      <c r="AA504" s="26">
        <v>83</v>
      </c>
      <c r="AB504" s="26">
        <v>23</v>
      </c>
      <c r="AC504" s="26">
        <v>60</v>
      </c>
      <c r="AD504" s="42">
        <f t="shared" si="105"/>
        <v>4.0241448692152915</v>
      </c>
      <c r="AE504" s="41" t="s">
        <v>35</v>
      </c>
      <c r="AF504" s="26" t="s">
        <v>35</v>
      </c>
      <c r="AG504" s="26" t="s">
        <v>35</v>
      </c>
      <c r="AH504" s="26" t="s">
        <v>35</v>
      </c>
      <c r="AI504" s="34" t="s">
        <v>35</v>
      </c>
      <c r="AJ504" s="41" t="s">
        <v>35</v>
      </c>
      <c r="AK504" s="26" t="s">
        <v>35</v>
      </c>
      <c r="AL504" s="26" t="s">
        <v>35</v>
      </c>
      <c r="AM504" s="26" t="s">
        <v>35</v>
      </c>
      <c r="AN504" s="34" t="s">
        <v>35</v>
      </c>
      <c r="AO504" s="41" t="s">
        <v>35</v>
      </c>
      <c r="AP504" s="26" t="s">
        <v>35</v>
      </c>
      <c r="AQ504" s="26" t="s">
        <v>35</v>
      </c>
      <c r="AR504" s="26" t="s">
        <v>35</v>
      </c>
      <c r="AS504" s="34" t="s">
        <v>35</v>
      </c>
      <c r="AT504" s="41" t="s">
        <v>35</v>
      </c>
      <c r="AU504" s="26" t="s">
        <v>35</v>
      </c>
      <c r="AV504" s="26" t="s">
        <v>35</v>
      </c>
      <c r="AW504" s="26" t="s">
        <v>35</v>
      </c>
      <c r="AX504" s="34" t="s">
        <v>35</v>
      </c>
      <c r="AY504" s="41" t="s">
        <v>35</v>
      </c>
      <c r="AZ504" s="26" t="s">
        <v>35</v>
      </c>
      <c r="BA504" s="26" t="s">
        <v>35</v>
      </c>
      <c r="BB504" s="26" t="s">
        <v>35</v>
      </c>
      <c r="BC504" s="34" t="s">
        <v>35</v>
      </c>
      <c r="BD504" s="41" t="s">
        <v>35</v>
      </c>
      <c r="BE504" s="26" t="s">
        <v>35</v>
      </c>
      <c r="BF504" s="26" t="s">
        <v>35</v>
      </c>
      <c r="BG504" s="26" t="s">
        <v>35</v>
      </c>
      <c r="BH504" s="34" t="s">
        <v>35</v>
      </c>
      <c r="BI504" s="41" t="s">
        <v>35</v>
      </c>
      <c r="BJ504" s="26" t="s">
        <v>35</v>
      </c>
      <c r="BK504" s="26" t="s">
        <v>35</v>
      </c>
      <c r="BL504" s="26" t="s">
        <v>35</v>
      </c>
      <c r="BM504" s="34" t="s">
        <v>35</v>
      </c>
      <c r="BN504" s="41">
        <f t="shared" si="106"/>
        <v>248</v>
      </c>
      <c r="BO504" s="41">
        <f t="shared" si="106"/>
        <v>167</v>
      </c>
      <c r="BP504" s="41">
        <f t="shared" si="106"/>
        <v>81</v>
      </c>
      <c r="BQ504" s="42">
        <f t="shared" si="107"/>
        <v>5.5102040816326534</v>
      </c>
      <c r="BR504" s="25"/>
    </row>
    <row r="505" spans="1:71" s="7" customFormat="1" ht="18" customHeight="1">
      <c r="A505" s="25"/>
      <c r="B505" s="35" t="s">
        <v>47</v>
      </c>
      <c r="C505" s="35">
        <v>432380</v>
      </c>
      <c r="D505" s="27" t="s">
        <v>544</v>
      </c>
      <c r="E505" s="26">
        <v>3415</v>
      </c>
      <c r="F505" s="41">
        <f t="shared" si="96"/>
        <v>3442</v>
      </c>
      <c r="G505" s="26">
        <v>250</v>
      </c>
      <c r="H505" s="26">
        <v>223</v>
      </c>
      <c r="I505" s="26">
        <v>27</v>
      </c>
      <c r="J505" s="42">
        <f t="shared" si="97"/>
        <v>0.79062957540263545</v>
      </c>
      <c r="K505" s="41">
        <f t="shared" si="98"/>
        <v>3281</v>
      </c>
      <c r="L505" s="26">
        <v>124</v>
      </c>
      <c r="M505" s="26">
        <v>285</v>
      </c>
      <c r="N505" s="26">
        <v>-161</v>
      </c>
      <c r="O505" s="42">
        <f t="shared" si="99"/>
        <v>-4.677513073794306</v>
      </c>
      <c r="P505" s="41">
        <f t="shared" si="100"/>
        <v>2965</v>
      </c>
      <c r="Q505" s="26">
        <v>90</v>
      </c>
      <c r="R505" s="26">
        <v>406</v>
      </c>
      <c r="S505" s="26">
        <v>-316</v>
      </c>
      <c r="T505" s="42">
        <f t="shared" si="101"/>
        <v>-9.6312099969521494</v>
      </c>
      <c r="U505" s="41">
        <f t="shared" si="102"/>
        <v>2907</v>
      </c>
      <c r="V505" s="26">
        <v>54</v>
      </c>
      <c r="W505" s="26">
        <v>112</v>
      </c>
      <c r="X505" s="26">
        <v>-58</v>
      </c>
      <c r="Y505" s="42">
        <f t="shared" si="103"/>
        <v>-1.9561551433389546</v>
      </c>
      <c r="Z505" s="41">
        <f t="shared" si="104"/>
        <v>2906</v>
      </c>
      <c r="AA505" s="26">
        <v>88</v>
      </c>
      <c r="AB505" s="26">
        <v>89</v>
      </c>
      <c r="AC505" s="26">
        <v>-1</v>
      </c>
      <c r="AD505" s="42">
        <f t="shared" si="105"/>
        <v>-3.4399724802201583E-2</v>
      </c>
      <c r="AE505" s="41" t="s">
        <v>35</v>
      </c>
      <c r="AF505" s="26" t="s">
        <v>35</v>
      </c>
      <c r="AG505" s="26" t="s">
        <v>35</v>
      </c>
      <c r="AH505" s="26" t="s">
        <v>35</v>
      </c>
      <c r="AI505" s="34" t="s">
        <v>35</v>
      </c>
      <c r="AJ505" s="41" t="s">
        <v>35</v>
      </c>
      <c r="AK505" s="26" t="s">
        <v>35</v>
      </c>
      <c r="AL505" s="26" t="s">
        <v>35</v>
      </c>
      <c r="AM505" s="26" t="s">
        <v>35</v>
      </c>
      <c r="AN505" s="34" t="s">
        <v>35</v>
      </c>
      <c r="AO505" s="41" t="s">
        <v>35</v>
      </c>
      <c r="AP505" s="26" t="s">
        <v>35</v>
      </c>
      <c r="AQ505" s="26" t="s">
        <v>35</v>
      </c>
      <c r="AR505" s="26" t="s">
        <v>35</v>
      </c>
      <c r="AS505" s="34" t="s">
        <v>35</v>
      </c>
      <c r="AT505" s="41" t="s">
        <v>35</v>
      </c>
      <c r="AU505" s="26" t="s">
        <v>35</v>
      </c>
      <c r="AV505" s="26" t="s">
        <v>35</v>
      </c>
      <c r="AW505" s="26" t="s">
        <v>35</v>
      </c>
      <c r="AX505" s="34" t="s">
        <v>35</v>
      </c>
      <c r="AY505" s="41" t="s">
        <v>35</v>
      </c>
      <c r="AZ505" s="26" t="s">
        <v>35</v>
      </c>
      <c r="BA505" s="26" t="s">
        <v>35</v>
      </c>
      <c r="BB505" s="26" t="s">
        <v>35</v>
      </c>
      <c r="BC505" s="34" t="s">
        <v>35</v>
      </c>
      <c r="BD505" s="41" t="s">
        <v>35</v>
      </c>
      <c r="BE505" s="26" t="s">
        <v>35</v>
      </c>
      <c r="BF505" s="26" t="s">
        <v>35</v>
      </c>
      <c r="BG505" s="26" t="s">
        <v>35</v>
      </c>
      <c r="BH505" s="34" t="s">
        <v>35</v>
      </c>
      <c r="BI505" s="41" t="s">
        <v>35</v>
      </c>
      <c r="BJ505" s="26" t="s">
        <v>35</v>
      </c>
      <c r="BK505" s="26" t="s">
        <v>35</v>
      </c>
      <c r="BL505" s="26" t="s">
        <v>35</v>
      </c>
      <c r="BM505" s="34" t="s">
        <v>35</v>
      </c>
      <c r="BN505" s="41">
        <f t="shared" si="106"/>
        <v>606</v>
      </c>
      <c r="BO505" s="41">
        <f t="shared" si="106"/>
        <v>1115</v>
      </c>
      <c r="BP505" s="41">
        <f t="shared" si="106"/>
        <v>-509</v>
      </c>
      <c r="BQ505" s="42">
        <f t="shared" si="107"/>
        <v>-14.904831625183016</v>
      </c>
      <c r="BR505" s="25"/>
    </row>
    <row r="506" spans="1:71" ht="3.9" customHeight="1">
      <c r="A506" s="8"/>
      <c r="B506" s="24"/>
      <c r="C506" s="24"/>
      <c r="D506" s="24"/>
      <c r="E506" s="24"/>
      <c r="F506" s="24"/>
      <c r="G506" s="24"/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  <c r="AR506" s="24"/>
      <c r="AS506" s="24"/>
      <c r="AT506" s="24"/>
      <c r="AU506" s="24"/>
      <c r="AV506" s="24"/>
      <c r="AW506" s="24"/>
      <c r="AX506" s="24"/>
      <c r="AY506" s="24"/>
      <c r="AZ506" s="24"/>
      <c r="BA506" s="24"/>
      <c r="BB506" s="24"/>
      <c r="BC506" s="24"/>
      <c r="BD506" s="24"/>
      <c r="BE506" s="24"/>
      <c r="BF506" s="24"/>
      <c r="BG506" s="24"/>
      <c r="BH506" s="24"/>
      <c r="BI506" s="24"/>
      <c r="BJ506" s="24"/>
      <c r="BK506" s="24"/>
      <c r="BL506" s="24"/>
      <c r="BM506" s="24"/>
      <c r="BN506" s="24"/>
      <c r="BO506" s="24"/>
      <c r="BP506" s="24"/>
      <c r="BQ506" s="24"/>
      <c r="BR506" s="8"/>
    </row>
    <row r="507" spans="1:71" ht="9.9" customHeight="1">
      <c r="B507" s="67"/>
      <c r="C507" s="67"/>
      <c r="D507" s="67"/>
      <c r="E507" s="67"/>
      <c r="BR507" s="67"/>
      <c r="BS507" s="67"/>
    </row>
    <row r="508" spans="1:71">
      <c r="B508" s="84" t="s">
        <v>36</v>
      </c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8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8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84"/>
      <c r="BO508" s="84"/>
      <c r="BP508" s="84"/>
      <c r="BQ508" s="84"/>
      <c r="BR508" s="84"/>
      <c r="BS508" s="84"/>
    </row>
    <row r="509" spans="1:71">
      <c r="B509" s="23"/>
      <c r="C509" s="23"/>
      <c r="D509" s="23"/>
    </row>
    <row r="510" spans="1:71">
      <c r="B510" s="95" t="s">
        <v>571</v>
      </c>
      <c r="C510" s="95"/>
      <c r="D510" s="95"/>
      <c r="E510" s="95"/>
      <c r="F510" s="95"/>
      <c r="G510" s="95"/>
      <c r="H510" s="95"/>
      <c r="I510" s="95"/>
      <c r="J510" s="95"/>
      <c r="K510" s="95"/>
      <c r="L510" s="95"/>
      <c r="M510" s="95"/>
      <c r="N510" s="95"/>
      <c r="O510" s="95"/>
      <c r="P510" s="95"/>
      <c r="Q510" s="95"/>
      <c r="R510" s="95"/>
      <c r="S510" s="95"/>
      <c r="T510" s="95"/>
      <c r="U510" s="95"/>
      <c r="V510" s="95"/>
      <c r="W510" s="95"/>
      <c r="X510" s="95"/>
      <c r="Y510" s="95"/>
      <c r="Z510" s="95"/>
      <c r="AA510" s="95"/>
      <c r="AB510" s="95"/>
      <c r="AC510" s="95"/>
      <c r="AD510" s="95"/>
      <c r="AE510" s="95"/>
      <c r="AF510" s="95"/>
      <c r="AG510" s="95"/>
      <c r="AH510" s="95"/>
      <c r="AI510" s="95"/>
      <c r="AJ510" s="95"/>
      <c r="AK510" s="95"/>
      <c r="AL510" s="95"/>
      <c r="AM510" s="95"/>
      <c r="AN510" s="95"/>
      <c r="AO510" s="95"/>
      <c r="AP510" s="95"/>
      <c r="AQ510" s="95"/>
      <c r="AR510" s="95"/>
      <c r="AS510" s="95"/>
      <c r="AT510" s="95"/>
      <c r="AU510" s="95"/>
      <c r="AV510" s="95"/>
      <c r="AW510" s="95"/>
      <c r="AX510" s="95"/>
      <c r="AY510" s="95"/>
      <c r="AZ510" s="95"/>
      <c r="BA510" s="95"/>
      <c r="BB510" s="95"/>
      <c r="BC510" s="95"/>
      <c r="BD510" s="95"/>
      <c r="BE510" s="95"/>
      <c r="BF510" s="95"/>
      <c r="BG510" s="95"/>
      <c r="BH510" s="95"/>
      <c r="BI510" s="95"/>
      <c r="BJ510" s="95"/>
      <c r="BK510" s="95"/>
      <c r="BL510" s="95"/>
      <c r="BM510" s="95"/>
      <c r="BN510" s="95"/>
    </row>
  </sheetData>
  <autoFilter ref="B7:D505" xr:uid="{D4FE4E77-6EB4-4F58-86B9-E5DB7B16C2D3}"/>
  <mergeCells count="19">
    <mergeCell ref="AJ5:AN5"/>
    <mergeCell ref="AO5:AS5"/>
    <mergeCell ref="AT5:AX5"/>
    <mergeCell ref="B510:BN510"/>
    <mergeCell ref="B508:BS508"/>
    <mergeCell ref="B5:B6"/>
    <mergeCell ref="C5:C6"/>
    <mergeCell ref="D5:D6"/>
    <mergeCell ref="E5:E6"/>
    <mergeCell ref="F5:J5"/>
    <mergeCell ref="K5:O5"/>
    <mergeCell ref="P5:T5"/>
    <mergeCell ref="U5:Y5"/>
    <mergeCell ref="AY5:BC5"/>
    <mergeCell ref="BD5:BH5"/>
    <mergeCell ref="BI5:BM5"/>
    <mergeCell ref="BN5:BQ5"/>
    <mergeCell ref="Z5:AD5"/>
    <mergeCell ref="AE5:AI5"/>
  </mergeCells>
  <pageMargins left="0.23622047244094491" right="0.23622047244094491" top="0.74803149606299213" bottom="0.74803149606299213" header="0.31496062992125984" footer="0.31496062992125984"/>
  <pageSetup paperSize="9" scale="50" orientation="portrait" r:id="rId1"/>
  <headerFooter>
    <oddFooter>Página &amp;P de &amp;N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0B532571D01743925DA9500A8046C1" ma:contentTypeVersion="10" ma:contentTypeDescription="Crie um novo documento." ma:contentTypeScope="" ma:versionID="c11b2a6d07b64d9d2597f3262ee41da7">
  <xsd:schema xmlns:xsd="http://www.w3.org/2001/XMLSchema" xmlns:xs="http://www.w3.org/2001/XMLSchema" xmlns:p="http://schemas.microsoft.com/office/2006/metadata/properties" xmlns:ns2="67ac2bfe-88d2-49dd-8544-fcb6aa9f7016" xmlns:ns3="2f3d10cd-4c04-4ec8-ba05-3e70f37df872" targetNamespace="http://schemas.microsoft.com/office/2006/metadata/properties" ma:root="true" ma:fieldsID="9e8f3d9f48a0979c365fd7d5b518e46d" ns2:_="" ns3:_="">
    <xsd:import namespace="67ac2bfe-88d2-49dd-8544-fcb6aa9f7016"/>
    <xsd:import namespace="2f3d10cd-4c04-4ec8-ba05-3e70f37df87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ac2bfe-88d2-49dd-8544-fcb6aa9f701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3d10cd-4c04-4ec8-ba05-3e70f37df87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0FDEEBB-0F51-4CF4-9D2E-4845B96439F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DF13C20E-93A4-427A-AF35-18EBCA2A4A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ac2bfe-88d2-49dd-8544-fcb6aa9f7016"/>
    <ds:schemaRef ds:uri="2f3d10cd-4c04-4ec8-ba05-3e70f37df87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9BAAA72-4A3D-4804-8E68-264C2A1B4CA2}">
  <ds:schemaRefs>
    <ds:schemaRef ds:uri="2f3d10cd-4c04-4ec8-ba05-3e70f37df872"/>
    <ds:schemaRef ds:uri="http://purl.org/dc/terms/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67ac2bfe-88d2-49dd-8544-fcb6aa9f7016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3</vt:i4>
      </vt:variant>
    </vt:vector>
  </HeadingPairs>
  <TitlesOfParts>
    <vt:vector size="11" baseType="lpstr">
      <vt:lpstr>CAGED</vt:lpstr>
      <vt:lpstr>Tabela 2</vt:lpstr>
      <vt:lpstr>Tabela 3</vt:lpstr>
      <vt:lpstr>Tabela 4</vt:lpstr>
      <vt:lpstr>Tabela 7</vt:lpstr>
      <vt:lpstr>Tabela 7.1</vt:lpstr>
      <vt:lpstr>Tabela 8</vt:lpstr>
      <vt:lpstr>Tabela 8.1</vt:lpstr>
      <vt:lpstr>'Tabela 2'!Area_de_impressao</vt:lpstr>
      <vt:lpstr>'Tabela 7'!Area_de_impressao</vt:lpstr>
      <vt:lpstr>'Tabela 7.1'!Area_de_impressao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Rosângela Jardim de Farias</dc:creator>
  <cp:keywords/>
  <dc:description/>
  <cp:lastModifiedBy>Michele Bohnert</cp:lastModifiedBy>
  <cp:revision/>
  <dcterms:created xsi:type="dcterms:W3CDTF">2016-09-01T12:53:14Z</dcterms:created>
  <dcterms:modified xsi:type="dcterms:W3CDTF">2020-07-07T20:05:12Z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0x010100630B532571D01743925DA9500A8046C1</vt:lpwstr>
  </property>
</Properties>
</file>